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tables/table1.xml" ContentType="application/vnd.openxmlformats-officedocument.spreadsheetml.table+xml"/>
  <Override PartName="/xl/pivotTables/pivotTable5.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7.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8.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9.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0.xml" ContentType="application/vnd.openxmlformats-officedocument.spreadsheetml.pivotTable+xml"/>
  <Override PartName="/xl/drawings/drawing9.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0.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1.xml" ContentType="application/vnd.openxmlformats-officedocument.spreadsheetml.pivotTable+xml"/>
  <Override PartName="/xl/drawings/drawing11.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tables/table2.xml" ContentType="application/vnd.openxmlformats-officedocument.spreadsheetml.table+xml"/>
  <Override PartName="/xl/drawings/drawing12.xml" ContentType="application/vnd.openxmlformats-officedocument.drawing+xml"/>
  <Override PartName="/xl/ctrlProps/ctrlProp1.xml" ContentType="application/vnd.ms-excel.controlproperties+xml"/>
  <Override PartName="/xl/ctrlProps/ctrlProp2.xml" ContentType="application/vnd.ms-excel.controlproperties+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13.xml" ContentType="application/vnd.openxmlformats-officedocument.drawing+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14.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mc:AlternateContent xmlns:mc="http://schemas.openxmlformats.org/markup-compatibility/2006">
    <mc:Choice Requires="x15">
      <x15ac:absPath xmlns:x15ac="http://schemas.microsoft.com/office/spreadsheetml/2010/11/ac" url="C:\Users\User\Documents\DSA Project\amazon data\"/>
    </mc:Choice>
  </mc:AlternateContent>
  <xr:revisionPtr revIDLastSave="0" documentId="13_ncr:1_{7266143B-896B-45BC-AE8B-AFD3E0BF2586}" xr6:coauthVersionLast="47" xr6:coauthVersionMax="47" xr10:uidLastSave="{00000000-0000-0000-0000-000000000000}"/>
  <bookViews>
    <workbookView xWindow="-108" yWindow="-108" windowWidth="23256" windowHeight="12456" tabRatio="686" activeTab="14" xr2:uid="{04E2F42B-B0E7-C14E-A690-B41CAFCE17AF}"/>
  </bookViews>
  <sheets>
    <sheet name="1" sheetId="2" r:id="rId1"/>
    <sheet name="2" sheetId="4" r:id="rId2"/>
    <sheet name="3" sheetId="5" r:id="rId3"/>
    <sheet name="4" sheetId="6" r:id="rId4"/>
    <sheet name="5" sheetId="7" r:id="rId5"/>
    <sheet name="6" sheetId="9" r:id="rId6"/>
    <sheet name="7" sheetId="10" r:id="rId7"/>
    <sheet name="8" sheetId="12" r:id="rId8"/>
    <sheet name="9" sheetId="13" r:id="rId9"/>
    <sheet name="10" sheetId="14" r:id="rId10"/>
    <sheet name="11" sheetId="15" r:id="rId11"/>
    <sheet name="12" sheetId="17" r:id="rId12"/>
    <sheet name="13" sheetId="18" r:id="rId13"/>
    <sheet name="14" sheetId="20" r:id="rId14"/>
    <sheet name="Dashboard" sheetId="26" r:id="rId15"/>
    <sheet name="Sheet23" sheetId="24" r:id="rId16"/>
    <sheet name="amazon" sheetId="1" r:id="rId17"/>
  </sheets>
  <definedNames>
    <definedName name="_xlnm._FilterDatabase" localSheetId="11" hidden="1">'12'!$A$1:$C$1466</definedName>
    <definedName name="_xlnm._FilterDatabase" localSheetId="13" hidden="1">'14'!$A$1:$F$1466</definedName>
    <definedName name="_xlnm._FilterDatabase" localSheetId="6" hidden="1">'7'!$A$1:$C$1466</definedName>
    <definedName name="_xlnm._FilterDatabase" localSheetId="16" hidden="1">amazon!$A$1:$X$1466</definedName>
    <definedName name="_xlcn.WorksheetConnection_amazonA1Q14661" hidden="1">amazon!$A$1:$X$1466</definedName>
    <definedName name="_xlcn.WorksheetConnection_Amazoncasestudyworkaround.xlsxProductRatingReview1" hidden="1">ProductRatingReview[]</definedName>
  </definedNames>
  <calcPr calcId="191029"/>
  <pivotCaches>
    <pivotCache cacheId="772" r:id="rId18"/>
    <pivotCache cacheId="1095" r:id="rId19"/>
    <pivotCache cacheId="1096" r:id="rId20"/>
    <pivotCache cacheId="1097" r:id="rId21"/>
    <pivotCache cacheId="1098" r:id="rId22"/>
    <pivotCache cacheId="1099" r:id="rId23"/>
    <pivotCache cacheId="1100" r:id="rId24"/>
    <pivotCache cacheId="1101" r:id="rId25"/>
    <pivotCache cacheId="1102" r:id="rId26"/>
    <pivotCache cacheId="1105" r:id="rId27"/>
    <pivotCache cacheId="1120" r:id="rId28"/>
  </pivotCaches>
  <extLst>
    <ext xmlns:x15="http://schemas.microsoft.com/office/spreadsheetml/2010/11/main" uri="{FCE2AD5D-F65C-4FA6-A056-5C36A1767C68}">
      <x15:dataModel>
        <x15:modelTables>
          <x15:modelTable id="Range" name="Range" connection="WorksheetConnection_amazon!$A$1:$Q$1466"/>
          <x15:modelTable id="ProductRatingReview" name="ProductRatingReview" connection="WorksheetConnection_Amazon case study - workaround.xlsx!ProductRatingReview"/>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28" i="26" l="1" a="1"/>
  <c r="I28" i="26" s="1"/>
  <c r="J28" i="26" a="1"/>
  <c r="J28" i="26" s="1"/>
  <c r="K28" i="26" a="1"/>
  <c r="K28" i="26" s="1"/>
  <c r="L28" i="26" a="1"/>
  <c r="L28" i="26" s="1"/>
  <c r="M28" i="26" a="1"/>
  <c r="M28" i="26" s="1"/>
  <c r="I29" i="26" a="1"/>
  <c r="I29" i="26" s="1"/>
  <c r="J29" i="26" a="1"/>
  <c r="J29" i="26" s="1"/>
  <c r="K29" i="26" a="1"/>
  <c r="K29" i="26" s="1"/>
  <c r="L29" i="26" a="1"/>
  <c r="L29" i="26" s="1"/>
  <c r="M29" i="26" a="1"/>
  <c r="M29" i="26" s="1"/>
  <c r="I30" i="26" a="1"/>
  <c r="I30" i="26" s="1"/>
  <c r="J30" i="26" a="1"/>
  <c r="J30" i="26" s="1"/>
  <c r="K30" i="26" a="1"/>
  <c r="K30" i="26" s="1"/>
  <c r="L30" i="26" a="1"/>
  <c r="L30" i="26" s="1"/>
  <c r="M30" i="26" a="1"/>
  <c r="M30" i="26" s="1"/>
  <c r="I31" i="26" a="1"/>
  <c r="I31" i="26" s="1"/>
  <c r="J31" i="26" a="1"/>
  <c r="J31" i="26" s="1"/>
  <c r="K31" i="26" a="1"/>
  <c r="K31" i="26" s="1"/>
  <c r="L31" i="26" a="1"/>
  <c r="L31" i="26" s="1"/>
  <c r="M31" i="26" a="1"/>
  <c r="M31" i="26" s="1"/>
  <c r="I32" i="26" a="1"/>
  <c r="I32" i="26" s="1"/>
  <c r="J32" i="26" a="1"/>
  <c r="J32" i="26" s="1"/>
  <c r="K32" i="26" a="1"/>
  <c r="K32" i="26" s="1"/>
  <c r="L32" i="26" a="1"/>
  <c r="L32" i="26" s="1"/>
  <c r="M32" i="26" a="1"/>
  <c r="M32" i="26" s="1"/>
  <c r="I33" i="26" a="1"/>
  <c r="I33" i="26" s="1"/>
  <c r="J33" i="26" a="1"/>
  <c r="J33" i="26" s="1"/>
  <c r="K33" i="26" a="1"/>
  <c r="K33" i="26" s="1"/>
  <c r="L33" i="26" a="1"/>
  <c r="L33" i="26" s="1"/>
  <c r="M33" i="26" a="1"/>
  <c r="M33" i="26" s="1"/>
  <c r="J27" i="26" a="1"/>
  <c r="J27" i="26" s="1"/>
  <c r="K27" i="26" a="1"/>
  <c r="K27" i="26" s="1"/>
  <c r="L27" i="26" a="1"/>
  <c r="L27" i="26" s="1"/>
  <c r="M27" i="26" a="1"/>
  <c r="M27" i="26" s="1"/>
  <c r="I27" i="26" a="1"/>
  <c r="I27" i="26" s="1"/>
  <c r="C27" i="26" a="1"/>
  <c r="C27" i="26" s="1"/>
  <c r="C28" i="26" a="1"/>
  <c r="C28" i="26" s="1"/>
  <c r="C29" i="26" a="1"/>
  <c r="C29" i="26" s="1"/>
  <c r="C30" i="26" a="1"/>
  <c r="C30" i="26" s="1"/>
  <c r="C31" i="26" a="1"/>
  <c r="C31" i="26" s="1"/>
  <c r="C32" i="26" a="1"/>
  <c r="C32" i="26" s="1"/>
  <c r="C33" i="26" a="1"/>
  <c r="C33" i="26" s="1"/>
  <c r="T1458" i="1"/>
  <c r="T1465" i="1"/>
  <c r="T1466" i="1"/>
  <c r="T1312" i="1"/>
  <c r="T1464" i="1"/>
  <c r="T1246" i="1"/>
  <c r="T1173" i="1"/>
  <c r="T1459" i="1"/>
  <c r="T1436" i="1"/>
  <c r="T1435" i="1"/>
  <c r="T1433" i="1"/>
  <c r="T194" i="1"/>
  <c r="T882" i="1"/>
  <c r="T218" i="1"/>
  <c r="T94" i="1"/>
  <c r="T494" i="1"/>
  <c r="T68" i="1"/>
  <c r="T1247" i="1"/>
  <c r="T789" i="1"/>
  <c r="T1192" i="1"/>
  <c r="T117" i="1"/>
  <c r="T287" i="1"/>
  <c r="T1374" i="1"/>
  <c r="T1375" i="1"/>
  <c r="T1013" i="1"/>
  <c r="T1428" i="1"/>
  <c r="T1448" i="1"/>
  <c r="T1093" i="1"/>
  <c r="T1180" i="1"/>
  <c r="T95" i="1"/>
  <c r="T96" i="1"/>
  <c r="T330" i="1"/>
  <c r="T100" i="1"/>
  <c r="T97" i="1"/>
  <c r="T98" i="1"/>
  <c r="T7" i="1"/>
  <c r="T847" i="1"/>
  <c r="T874" i="1"/>
  <c r="T189" i="1"/>
  <c r="T418" i="1"/>
  <c r="T615" i="1"/>
  <c r="T146" i="1"/>
  <c r="T627" i="1"/>
  <c r="T560" i="1"/>
  <c r="T124" i="1"/>
  <c r="T673" i="1"/>
  <c r="T102" i="1"/>
  <c r="T13" i="1"/>
  <c r="T1257" i="1"/>
  <c r="T171" i="1"/>
  <c r="T450" i="1"/>
  <c r="T142" i="1"/>
  <c r="T270" i="1"/>
  <c r="T133" i="1"/>
  <c r="T731" i="1"/>
  <c r="T83" i="1"/>
  <c r="T527" i="1"/>
  <c r="T87" i="1"/>
  <c r="T256" i="1"/>
  <c r="T244" i="1"/>
  <c r="T571" i="1"/>
  <c r="T238" i="1"/>
  <c r="T426" i="1"/>
  <c r="T70" i="1"/>
  <c r="T572" i="1"/>
  <c r="T550" i="1"/>
  <c r="T506" i="1"/>
  <c r="T604" i="1"/>
  <c r="T112" i="1"/>
  <c r="T110" i="1"/>
  <c r="T815" i="1"/>
  <c r="T733" i="1"/>
  <c r="T74" i="1"/>
  <c r="T748" i="1"/>
  <c r="T811" i="1"/>
  <c r="T221" i="1"/>
  <c r="T603" i="1"/>
  <c r="T1372" i="1"/>
  <c r="T1373" i="1"/>
  <c r="T265" i="1"/>
  <c r="T943" i="1"/>
  <c r="T613" i="1"/>
  <c r="T432" i="1"/>
  <c r="T951" i="1"/>
  <c r="T952" i="1"/>
  <c r="T953" i="1"/>
  <c r="T1357" i="1"/>
  <c r="T583" i="1"/>
  <c r="T1272" i="1"/>
  <c r="T1147" i="1"/>
  <c r="T581" i="1"/>
  <c r="T1399" i="1"/>
  <c r="T1427" i="1"/>
  <c r="T1038" i="1"/>
  <c r="T1354" i="1"/>
  <c r="T1355" i="1"/>
  <c r="T1444" i="1"/>
  <c r="T1445" i="1"/>
  <c r="T1340" i="1"/>
  <c r="T1441" i="1"/>
  <c r="T765" i="1"/>
  <c r="T1442" i="1"/>
  <c r="T1449" i="1"/>
  <c r="T144" i="1"/>
  <c r="T379" i="1"/>
  <c r="T145" i="1"/>
  <c r="T380" i="1"/>
  <c r="T460" i="1"/>
  <c r="T683" i="1"/>
  <c r="T164" i="1"/>
  <c r="T1405" i="1"/>
  <c r="T724" i="1"/>
  <c r="T1409" i="1"/>
  <c r="T725" i="1"/>
  <c r="T1406" i="1"/>
  <c r="T1408" i="1"/>
  <c r="T193" i="1"/>
  <c r="T54" i="1"/>
  <c r="T682" i="1"/>
  <c r="T267" i="1"/>
  <c r="T340" i="1"/>
  <c r="T216" i="1"/>
  <c r="T48" i="1"/>
  <c r="T749" i="1"/>
  <c r="T896" i="1"/>
  <c r="T81" i="1"/>
  <c r="T262" i="1"/>
  <c r="T251" i="1"/>
  <c r="T195" i="1"/>
  <c r="T230" i="1"/>
  <c r="T411" i="1"/>
  <c r="T412" i="1"/>
  <c r="T590" i="1"/>
  <c r="T394" i="1"/>
  <c r="T90" i="1"/>
  <c r="T473" i="1"/>
  <c r="T602" i="1"/>
  <c r="T235" i="1"/>
  <c r="T556" i="1"/>
  <c r="T557" i="1"/>
  <c r="T558" i="1"/>
  <c r="T533" i="1"/>
  <c r="T249" i="1"/>
  <c r="T255" i="1"/>
  <c r="T500" i="1"/>
  <c r="T501" i="1"/>
  <c r="T502" i="1"/>
  <c r="T1359" i="1"/>
  <c r="T1360" i="1"/>
  <c r="T283" i="1"/>
  <c r="T470" i="1"/>
  <c r="T41" i="1"/>
  <c r="T11" i="1"/>
  <c r="T397" i="1"/>
  <c r="T254" i="1"/>
  <c r="T433" i="1"/>
  <c r="T354" i="1"/>
  <c r="T85" i="1"/>
  <c r="T520" i="1"/>
  <c r="T409" i="1"/>
  <c r="T363" i="1"/>
  <c r="T624" i="1"/>
  <c r="T801" i="1"/>
  <c r="T166" i="1"/>
  <c r="T384" i="1"/>
  <c r="T58" i="1"/>
  <c r="T170" i="1"/>
  <c r="T73" i="1"/>
  <c r="T212" i="1"/>
  <c r="T800" i="1"/>
  <c r="T91" i="1"/>
  <c r="T579" i="1"/>
  <c r="T584" i="1"/>
  <c r="T82" i="1"/>
  <c r="T86" i="1"/>
  <c r="T157" i="1"/>
  <c r="T352" i="1"/>
  <c r="T306" i="1"/>
  <c r="T818" i="1"/>
  <c r="T1235" i="1"/>
  <c r="T761" i="1"/>
  <c r="T728" i="1"/>
  <c r="T314" i="1"/>
  <c r="T67" i="1"/>
  <c r="T678" i="1"/>
  <c r="T120" i="1"/>
  <c r="T934" i="1"/>
  <c r="T443" i="1"/>
  <c r="T64" i="1"/>
  <c r="T1145" i="1"/>
  <c r="T909" i="1"/>
  <c r="T759" i="1"/>
  <c r="T310" i="1"/>
  <c r="T528" i="1"/>
  <c r="T121" i="1"/>
  <c r="T425" i="1"/>
  <c r="T430" i="1"/>
  <c r="T778" i="1"/>
  <c r="T147" i="1"/>
  <c r="T963" i="1"/>
  <c r="T582" i="1"/>
  <c r="T580" i="1"/>
  <c r="T680" i="1"/>
  <c r="T828" i="1"/>
  <c r="T979" i="1"/>
  <c r="T812" i="1"/>
  <c r="T373" i="1"/>
  <c r="T1062" i="1"/>
  <c r="T1456" i="1"/>
  <c r="T284" i="1"/>
  <c r="T419" i="1"/>
  <c r="T1160" i="1"/>
  <c r="T1348" i="1"/>
  <c r="T1010" i="1"/>
  <c r="T1000" i="1"/>
  <c r="T160" i="1"/>
  <c r="T838" i="1"/>
  <c r="T1393" i="1"/>
  <c r="T1133" i="1"/>
  <c r="T1365" i="1"/>
  <c r="T1167" i="1"/>
  <c r="T1168" i="1"/>
  <c r="T1169" i="1"/>
  <c r="T1457" i="1"/>
  <c r="T1460" i="1"/>
  <c r="T1159" i="1"/>
  <c r="T8" i="1"/>
  <c r="T226" i="1"/>
  <c r="T703" i="1"/>
  <c r="T702" i="1"/>
  <c r="T701" i="1"/>
  <c r="T1056" i="1"/>
  <c r="T1057" i="1"/>
  <c r="T1058" i="1"/>
  <c r="T916" i="1"/>
  <c r="T174" i="1"/>
  <c r="T261" i="1"/>
  <c r="T301" i="1"/>
  <c r="T360" i="1"/>
  <c r="T36" i="1"/>
  <c r="T534" i="1"/>
  <c r="T964" i="1"/>
  <c r="T342" i="1"/>
  <c r="T236" i="1"/>
  <c r="T23" i="1"/>
  <c r="T6" i="1"/>
  <c r="T661" i="1"/>
  <c r="T662" i="1"/>
  <c r="T663" i="1"/>
  <c r="T516" i="1"/>
  <c r="T439" i="1"/>
  <c r="T132" i="1"/>
  <c r="T839" i="1"/>
  <c r="T1283" i="1"/>
  <c r="T1285" i="1"/>
  <c r="T1284" i="1"/>
  <c r="T1286" i="1"/>
  <c r="T573" i="1"/>
  <c r="T303" i="1"/>
  <c r="T5" i="1"/>
  <c r="T1014" i="1"/>
  <c r="T401" i="1"/>
  <c r="T451" i="1"/>
  <c r="T496" i="1"/>
  <c r="T585" i="1"/>
  <c r="T1048" i="1"/>
  <c r="T1125" i="1"/>
  <c r="T242" i="1"/>
  <c r="T275" i="1"/>
  <c r="T276" i="1"/>
  <c r="T277" i="1"/>
  <c r="T895" i="1"/>
  <c r="T22" i="1"/>
  <c r="T155" i="1"/>
  <c r="T181" i="1"/>
  <c r="T182" i="1"/>
  <c r="T183" i="1"/>
  <c r="T1268" i="1"/>
  <c r="T1269" i="1"/>
  <c r="T1270" i="1"/>
  <c r="T296" i="1"/>
  <c r="T1278" i="1"/>
  <c r="T1281" i="1"/>
  <c r="T1279" i="1"/>
  <c r="T1018" i="1"/>
  <c r="T1019" i="1"/>
  <c r="T757" i="1"/>
  <c r="T974" i="1"/>
  <c r="T975" i="1"/>
  <c r="T735" i="1"/>
  <c r="T47" i="1"/>
  <c r="T642" i="1"/>
  <c r="T173" i="1"/>
  <c r="T138" i="1"/>
  <c r="T317" i="1"/>
  <c r="T297" i="1"/>
  <c r="T414" i="1"/>
  <c r="T413" i="1"/>
  <c r="T246" i="1"/>
  <c r="T634" i="1"/>
  <c r="T635" i="1"/>
  <c r="T636" i="1"/>
  <c r="T606" i="1"/>
  <c r="T165" i="1"/>
  <c r="T376" i="1"/>
  <c r="T377" i="1"/>
  <c r="T664" i="1"/>
  <c r="T665" i="1"/>
  <c r="T285" i="1"/>
  <c r="T150" i="1"/>
  <c r="T521" i="1"/>
  <c r="T600" i="1"/>
  <c r="T525" i="1"/>
  <c r="T99" i="1"/>
  <c r="T625" i="1"/>
  <c r="T626" i="1"/>
  <c r="T434" i="1"/>
  <c r="T522" i="1"/>
  <c r="T564" i="1"/>
  <c r="T206" i="1"/>
  <c r="T475" i="1"/>
  <c r="T471" i="1"/>
  <c r="T485" i="1"/>
  <c r="T12" i="1"/>
  <c r="T994" i="1"/>
  <c r="T484" i="1"/>
  <c r="T551" i="1"/>
  <c r="T552" i="1"/>
  <c r="T553" i="1"/>
  <c r="T510" i="1"/>
  <c r="T20" i="1"/>
  <c r="T519" i="1"/>
  <c r="T224" i="1"/>
  <c r="T35" i="1"/>
  <c r="T846" i="1"/>
  <c r="T1232" i="1"/>
  <c r="T857" i="1"/>
  <c r="T858" i="1"/>
  <c r="T1233" i="1"/>
  <c r="T629" i="1"/>
  <c r="T630" i="1"/>
  <c r="T141" i="1"/>
  <c r="T549" i="1"/>
  <c r="T387" i="1"/>
  <c r="T536" i="1"/>
  <c r="T537" i="1"/>
  <c r="T612" i="1"/>
  <c r="T884" i="1"/>
  <c r="T326" i="1"/>
  <c r="T372" i="1"/>
  <c r="T75" i="1"/>
  <c r="T511" i="1"/>
  <c r="T308" i="1"/>
  <c r="T307" i="1"/>
  <c r="T126" i="1"/>
  <c r="T966" i="1"/>
  <c r="T575" i="1"/>
  <c r="T1239" i="1"/>
  <c r="T1240" i="1"/>
  <c r="T1242" i="1"/>
  <c r="T1241" i="1"/>
  <c r="T1396" i="1"/>
  <c r="T734" i="1"/>
  <c r="T136" i="1"/>
  <c r="T899" i="1"/>
  <c r="T945" i="1"/>
  <c r="T529" i="1"/>
  <c r="T291" i="1"/>
  <c r="T1381" i="1"/>
  <c r="T1395" i="1"/>
  <c r="T827" i="1"/>
  <c r="T1084" i="1"/>
  <c r="T334" i="1"/>
  <c r="T76" i="1"/>
  <c r="T1331" i="1"/>
  <c r="T77" i="1"/>
  <c r="T685" i="1"/>
  <c r="T116" i="1"/>
  <c r="T1111" i="1"/>
  <c r="T1112" i="1"/>
  <c r="T814" i="1"/>
  <c r="T813" i="1"/>
  <c r="T325" i="1"/>
  <c r="T647" i="1"/>
  <c r="T648" i="1"/>
  <c r="T706" i="1"/>
  <c r="T228" i="1"/>
  <c r="T1249" i="1"/>
  <c r="T253" i="1"/>
  <c r="T78" i="1"/>
  <c r="T856" i="1"/>
  <c r="T708" i="1"/>
  <c r="T574" i="1"/>
  <c r="T688" i="1"/>
  <c r="T1044" i="1"/>
  <c r="T197" i="1"/>
  <c r="T687" i="1"/>
  <c r="T106" i="1"/>
  <c r="T272" i="1"/>
  <c r="T793" i="1"/>
  <c r="T780" i="1"/>
  <c r="T1238" i="1"/>
  <c r="T777" i="1"/>
  <c r="T841" i="1"/>
  <c r="T1245" i="1"/>
  <c r="T1370" i="1"/>
  <c r="T1371" i="1"/>
  <c r="T423" i="1"/>
  <c r="T1061" i="1"/>
  <c r="T713" i="1"/>
  <c r="T935" i="1"/>
  <c r="T1005" i="1"/>
  <c r="T1290" i="1"/>
  <c r="T1289" i="1"/>
  <c r="T410" i="1"/>
  <c r="T754" i="1"/>
  <c r="T1259" i="1"/>
  <c r="T1200" i="1"/>
  <c r="T1162" i="1"/>
  <c r="T131" i="1"/>
  <c r="T762" i="1"/>
  <c r="T763" i="1"/>
  <c r="T764" i="1"/>
  <c r="T796" i="1"/>
  <c r="T750" i="1"/>
  <c r="T913" i="1"/>
  <c r="T1332" i="1"/>
  <c r="T1248" i="1"/>
  <c r="T1060" i="1"/>
  <c r="T1234" i="1"/>
  <c r="T1079" i="1"/>
  <c r="T1189" i="1"/>
  <c r="T897" i="1"/>
  <c r="T1170" i="1"/>
  <c r="T836" i="1"/>
  <c r="T1382" i="1"/>
  <c r="T576" i="1"/>
  <c r="T1398" i="1"/>
  <c r="T883" i="1"/>
  <c r="T208" i="1"/>
  <c r="T17" i="1"/>
  <c r="T18" i="1"/>
  <c r="T1362" i="1"/>
  <c r="T1119" i="1"/>
  <c r="T1443" i="1"/>
  <c r="T1082" i="1"/>
  <c r="T1091" i="1"/>
  <c r="T829" i="1"/>
  <c r="T1364" i="1"/>
  <c r="T1400" i="1"/>
  <c r="T1336" i="1"/>
  <c r="T1419" i="1"/>
  <c r="T1461" i="1"/>
  <c r="T1287" i="1"/>
  <c r="T1187" i="1"/>
  <c r="T1309" i="1"/>
  <c r="T4" i="1"/>
  <c r="T19" i="1"/>
  <c r="T16" i="1"/>
  <c r="T37" i="1"/>
  <c r="T188" i="1"/>
  <c r="T693" i="1"/>
  <c r="T694" i="1"/>
  <c r="T278" i="1"/>
  <c r="T695" i="1"/>
  <c r="T692" i="1"/>
  <c r="T279" i="1"/>
  <c r="T305" i="1"/>
  <c r="T503" i="1"/>
  <c r="T247" i="1"/>
  <c r="T248" i="1"/>
  <c r="T239" i="1"/>
  <c r="T290" i="1"/>
  <c r="T739" i="1"/>
  <c r="T1054" i="1"/>
  <c r="T1055" i="1"/>
  <c r="T201" i="1"/>
  <c r="T570" i="1"/>
  <c r="T72" i="1"/>
  <c r="T25" i="1"/>
  <c r="T977" i="1"/>
  <c r="T1121" i="1"/>
  <c r="T835" i="1"/>
  <c r="T978" i="1"/>
  <c r="T607" i="1"/>
  <c r="T548" i="1"/>
  <c r="T62" i="1"/>
  <c r="T403" i="1"/>
  <c r="T435" i="1"/>
  <c r="T50" i="1"/>
  <c r="T289" i="1"/>
  <c r="T619" i="1"/>
  <c r="T1107" i="1"/>
  <c r="T1106" i="1"/>
  <c r="T319" i="1"/>
  <c r="T1142" i="1"/>
  <c r="T798" i="1"/>
  <c r="T797" i="1"/>
  <c r="T1342" i="1"/>
  <c r="T1358" i="1"/>
  <c r="T1344" i="1"/>
  <c r="T1003" i="1"/>
  <c r="T1343" i="1"/>
  <c r="T175" i="1"/>
  <c r="T176" i="1"/>
  <c r="T1122" i="1"/>
  <c r="T1144" i="1"/>
  <c r="T9" i="1"/>
  <c r="T10" i="1"/>
  <c r="T184" i="1"/>
  <c r="T185" i="1"/>
  <c r="T186" i="1"/>
  <c r="T1211" i="1"/>
  <c r="T1208" i="1"/>
  <c r="T1212" i="1"/>
  <c r="T799" i="1"/>
  <c r="T542" i="1"/>
  <c r="T257" i="1"/>
  <c r="T191" i="1"/>
  <c r="T366" i="1"/>
  <c r="T367" i="1"/>
  <c r="T368" i="1"/>
  <c r="T365" i="1"/>
  <c r="T393" i="1"/>
  <c r="T357" i="1"/>
  <c r="T358" i="1"/>
  <c r="T359" i="1"/>
  <c r="T162" i="1"/>
  <c r="T161" i="1"/>
  <c r="T198" i="1"/>
  <c r="T45" i="1"/>
  <c r="T1213" i="1"/>
  <c r="T1209" i="1"/>
  <c r="T1210" i="1"/>
  <c r="T1214" i="1"/>
  <c r="T591" i="1"/>
  <c r="T1276" i="1"/>
  <c r="T1277" i="1"/>
  <c r="T666" i="1"/>
  <c r="T39" i="1"/>
  <c r="T46" i="1"/>
  <c r="T616" i="1"/>
  <c r="T631" i="1"/>
  <c r="T632" i="1"/>
  <c r="T633" i="1"/>
  <c r="T51" i="1"/>
  <c r="T264" i="1"/>
  <c r="T130" i="1"/>
  <c r="T505" i="1"/>
  <c r="T1415" i="1"/>
  <c r="T1412" i="1"/>
  <c r="T1414" i="1"/>
  <c r="T1411" i="1"/>
  <c r="T1413" i="1"/>
  <c r="T60" i="1"/>
  <c r="T1123" i="1"/>
  <c r="T361" i="1"/>
  <c r="T362" i="1"/>
  <c r="T222" i="1"/>
  <c r="T209" i="1"/>
  <c r="T210" i="1"/>
  <c r="T211" i="1"/>
  <c r="T159" i="1"/>
  <c r="T345" i="1"/>
  <c r="T1067" i="1"/>
  <c r="T1174" i="1"/>
  <c r="T322" i="1"/>
  <c r="T338" i="1"/>
  <c r="T339" i="1"/>
  <c r="T66" i="1"/>
  <c r="T30" i="1"/>
  <c r="T108" i="1"/>
  <c r="T1361" i="1"/>
  <c r="T654" i="1"/>
  <c r="T566" i="1"/>
  <c r="T902" i="1"/>
  <c r="T69" i="1"/>
  <c r="T1158" i="1"/>
  <c r="T1274" i="1"/>
  <c r="T204" i="1"/>
  <c r="T259" i="1"/>
  <c r="T620" i="1"/>
  <c r="T1143" i="1"/>
  <c r="T907" i="1"/>
  <c r="T720" i="1"/>
  <c r="T646" i="1"/>
  <c r="T15" i="1"/>
  <c r="T27" i="1"/>
  <c r="T52" i="1"/>
  <c r="T697" i="1"/>
  <c r="T177" i="1"/>
  <c r="T938" i="1"/>
  <c r="T893" i="1"/>
  <c r="T205" i="1"/>
  <c r="T42" i="1"/>
  <c r="T686" i="1"/>
  <c r="T611" i="1"/>
  <c r="T650" i="1"/>
  <c r="T645" i="1"/>
  <c r="T231" i="1"/>
  <c r="T234" i="1"/>
  <c r="T388" i="1"/>
  <c r="T649" i="1"/>
  <c r="T395" i="1"/>
  <c r="T396" i="1"/>
  <c r="T332" i="1"/>
  <c r="T565" i="1"/>
  <c r="T38" i="1"/>
  <c r="T783" i="1"/>
  <c r="T578" i="1"/>
  <c r="T266" i="1"/>
  <c r="T1043" i="1"/>
  <c r="T448" i="1"/>
  <c r="T328" i="1"/>
  <c r="T250" i="1"/>
  <c r="T668" i="1"/>
  <c r="T785" i="1"/>
  <c r="T492" i="1"/>
  <c r="T791" i="1"/>
  <c r="T541" i="1"/>
  <c r="T294" i="1"/>
  <c r="T200" i="1"/>
  <c r="T1007" i="1"/>
  <c r="T461" i="1"/>
  <c r="T840" i="1"/>
  <c r="T1326" i="1"/>
  <c r="T592" i="1"/>
  <c r="T593" i="1"/>
  <c r="T594" i="1"/>
  <c r="T293" i="1"/>
  <c r="T727" i="1"/>
  <c r="T1217" i="1"/>
  <c r="T1218" i="1"/>
  <c r="T1366" i="1"/>
  <c r="T389" i="1"/>
  <c r="T309" i="1"/>
  <c r="T908" i="1"/>
  <c r="T1222" i="1"/>
  <c r="T1263" i="1"/>
  <c r="T465" i="1"/>
  <c r="T969" i="1"/>
  <c r="T1100" i="1"/>
  <c r="T1059" i="1"/>
  <c r="T1027" i="1"/>
  <c r="T1001" i="1"/>
  <c r="T1185" i="1"/>
  <c r="T1379" i="1"/>
  <c r="T1175" i="1"/>
  <c r="T983" i="1"/>
  <c r="T961" i="1"/>
  <c r="T240" i="1"/>
  <c r="T752" i="1"/>
  <c r="T1430" i="1"/>
  <c r="T508" i="1"/>
  <c r="T1293" i="1"/>
  <c r="T1294" i="1"/>
  <c r="T1098" i="1"/>
  <c r="T880" i="1"/>
  <c r="T286" i="1"/>
  <c r="T917" i="1"/>
  <c r="T1378" i="1"/>
  <c r="T949" i="1"/>
  <c r="T950" i="1"/>
  <c r="T933" i="1"/>
  <c r="T948" i="1"/>
  <c r="T865" i="1"/>
  <c r="T1407" i="1"/>
  <c r="T1051" i="1"/>
  <c r="T1439" i="1"/>
  <c r="T1438" i="1"/>
  <c r="T1440" i="1"/>
  <c r="T1066" i="1"/>
  <c r="T424" i="1"/>
  <c r="T1255" i="1"/>
  <c r="T676" i="1"/>
  <c r="T1431" i="1"/>
  <c r="T1199" i="1"/>
  <c r="T1363" i="1"/>
  <c r="T1337" i="1"/>
  <c r="T1042" i="1"/>
  <c r="T1223" i="1"/>
  <c r="T1387" i="1"/>
  <c r="T1429" i="1"/>
  <c r="T153" i="1"/>
  <c r="T336" i="1"/>
  <c r="T337" i="1"/>
  <c r="T245" i="1"/>
  <c r="T988" i="1"/>
  <c r="T992" i="1"/>
  <c r="T989" i="1"/>
  <c r="T991" i="1"/>
  <c r="T217" i="1"/>
  <c r="T203" i="1"/>
  <c r="T167" i="1"/>
  <c r="T169" i="1"/>
  <c r="T168" i="1"/>
  <c r="T311" i="1"/>
  <c r="T437" i="1"/>
  <c r="T689" i="1"/>
  <c r="T794" i="1"/>
  <c r="T304" i="1"/>
  <c r="T861" i="1"/>
  <c r="T416" i="1"/>
  <c r="T568" i="1"/>
  <c r="T178" i="1"/>
  <c r="T179" i="1"/>
  <c r="T381" i="1"/>
  <c r="T497" i="1"/>
  <c r="T1402" i="1"/>
  <c r="T589" i="1"/>
  <c r="T312" i="1"/>
  <c r="T1113" i="1"/>
  <c r="T1116" i="1"/>
  <c r="T1114" i="1"/>
  <c r="T1115" i="1"/>
  <c r="T890" i="1"/>
  <c r="T891" i="1"/>
  <c r="T894" i="1"/>
  <c r="T871" i="1"/>
  <c r="T942" i="1"/>
  <c r="T24" i="1"/>
  <c r="T40" i="1"/>
  <c r="T1033" i="1"/>
  <c r="T1035" i="1"/>
  <c r="T1034" i="1"/>
  <c r="T129" i="1"/>
  <c r="T468" i="1"/>
  <c r="T149" i="1"/>
  <c r="T187" i="1"/>
  <c r="T137" i="1"/>
  <c r="T156" i="1"/>
  <c r="T469" i="1"/>
  <c r="T14" i="1"/>
  <c r="T1148" i="1"/>
  <c r="T1231" i="1"/>
  <c r="T1149" i="1"/>
  <c r="T905" i="1"/>
  <c r="T207" i="1"/>
  <c r="T480" i="1"/>
  <c r="T486" i="1"/>
  <c r="T472" i="1"/>
  <c r="T474" i="1"/>
  <c r="T481" i="1"/>
  <c r="T483" i="1"/>
  <c r="T1296" i="1"/>
  <c r="T1301" i="1"/>
  <c r="T1297" i="1"/>
  <c r="T1298" i="1"/>
  <c r="T1299" i="1"/>
  <c r="T1302" i="1"/>
  <c r="T1295" i="1"/>
  <c r="T1300" i="1"/>
  <c r="T428" i="1"/>
  <c r="T429" i="1"/>
  <c r="T707" i="1"/>
  <c r="T709" i="1"/>
  <c r="T225" i="1"/>
  <c r="T402" i="1"/>
  <c r="T819" i="1"/>
  <c r="T820" i="1"/>
  <c r="T821" i="1"/>
  <c r="T1172" i="1"/>
  <c r="T202" i="1"/>
  <c r="T420" i="1"/>
  <c r="T681" i="1"/>
  <c r="T941" i="1"/>
  <c r="T104" i="1"/>
  <c r="T63" i="1"/>
  <c r="T816" i="1"/>
  <c r="T817" i="1"/>
  <c r="T105" i="1"/>
  <c r="T158" i="1"/>
  <c r="T698" i="1"/>
  <c r="T1094" i="1"/>
  <c r="T49" i="1"/>
  <c r="T669" i="1"/>
  <c r="T1328" i="1"/>
  <c r="T1329" i="1"/>
  <c r="T1424" i="1"/>
  <c r="T356" i="1"/>
  <c r="T1265" i="1"/>
  <c r="T192" i="1"/>
  <c r="T441" i="1"/>
  <c r="T122" i="1"/>
  <c r="T344" i="1"/>
  <c r="T135" i="1"/>
  <c r="T400" i="1"/>
  <c r="T911" i="1"/>
  <c r="T808" i="1"/>
  <c r="T807" i="1"/>
  <c r="T2" i="1"/>
  <c r="T3" i="1"/>
  <c r="T421" i="1"/>
  <c r="T118" i="1"/>
  <c r="T540" i="1"/>
  <c r="T466" i="1"/>
  <c r="T107" i="1"/>
  <c r="T1341" i="1"/>
  <c r="T879" i="1"/>
  <c r="T878" i="1"/>
  <c r="T151" i="1"/>
  <c r="T1050" i="1"/>
  <c r="T422" i="1"/>
  <c r="T115" i="1"/>
  <c r="T737" i="1"/>
  <c r="T738" i="1"/>
  <c r="T406" i="1"/>
  <c r="T1068" i="1"/>
  <c r="T523" i="1"/>
  <c r="T152" i="1"/>
  <c r="T509" i="1"/>
  <c r="T781" i="1"/>
  <c r="T1226" i="1"/>
  <c r="T1227" i="1"/>
  <c r="T371" i="1"/>
  <c r="T1009" i="1"/>
  <c r="T229" i="1"/>
  <c r="T84" i="1"/>
  <c r="T1021" i="1"/>
  <c r="T1022" i="1"/>
  <c r="T1023" i="1"/>
  <c r="T341" i="1"/>
  <c r="T269" i="1"/>
  <c r="T805" i="1"/>
  <c r="T438" i="1"/>
  <c r="T111" i="1"/>
  <c r="T199" i="1"/>
  <c r="T214" i="1"/>
  <c r="T237" i="1"/>
  <c r="T803" i="1"/>
  <c r="T1030" i="1"/>
  <c r="T404" i="1"/>
  <c r="T427" i="1"/>
  <c r="T163" i="1"/>
  <c r="T567" i="1"/>
  <c r="T740" i="1"/>
  <c r="T906" i="1"/>
  <c r="T921" i="1"/>
  <c r="T119" i="1"/>
  <c r="T53" i="1"/>
  <c r="T915" i="1"/>
  <c r="T937" i="1"/>
  <c r="T755" i="1"/>
  <c r="T756" i="1"/>
  <c r="T976" i="1"/>
  <c r="T860" i="1"/>
  <c r="T374" i="1"/>
  <c r="T1166" i="1"/>
  <c r="T1193" i="1"/>
  <c r="T324" i="1"/>
  <c r="T866" i="1"/>
  <c r="T405" i="1"/>
  <c r="T804" i="1"/>
  <c r="T1224" i="1"/>
  <c r="T1126" i="1"/>
  <c r="T1127" i="1"/>
  <c r="T1128" i="1"/>
  <c r="T990" i="1"/>
  <c r="T300" i="1"/>
  <c r="T705" i="1"/>
  <c r="T1020" i="1"/>
  <c r="T32" i="1"/>
  <c r="T852" i="1"/>
  <c r="T398" i="1"/>
  <c r="T955" i="1"/>
  <c r="T1251" i="1"/>
  <c r="T1253" i="1"/>
  <c r="T1110" i="1"/>
  <c r="T889" i="1"/>
  <c r="T721" i="1"/>
  <c r="T220" i="1"/>
  <c r="T109" i="1"/>
  <c r="T931" i="1"/>
  <c r="T854" i="1"/>
  <c r="T561" i="1"/>
  <c r="T57" i="1"/>
  <c r="T43" i="1"/>
  <c r="T390" i="1"/>
  <c r="T655" i="1"/>
  <c r="T641" i="1"/>
  <c r="T1006" i="1"/>
  <c r="T1330" i="1"/>
  <c r="T1085" i="1"/>
  <c r="T784" i="1"/>
  <c r="T223" i="1"/>
  <c r="T628" i="1"/>
  <c r="T982" i="1"/>
  <c r="T825" i="1"/>
  <c r="T323" i="1"/>
  <c r="T1254" i="1"/>
  <c r="T601" i="1"/>
  <c r="T958" i="1"/>
  <c r="T959" i="1"/>
  <c r="T960" i="1"/>
  <c r="T984" i="1"/>
  <c r="T711" i="1"/>
  <c r="T947" i="1"/>
  <c r="T940" i="1"/>
  <c r="T1108" i="1"/>
  <c r="T1109" i="1"/>
  <c r="T967" i="1"/>
  <c r="T1165" i="1"/>
  <c r="T1120" i="1"/>
  <c r="T1388" i="1"/>
  <c r="T1225" i="1"/>
  <c r="T1157" i="1"/>
  <c r="T745" i="1"/>
  <c r="T1417" i="1"/>
  <c r="T1418" i="1"/>
  <c r="T1008" i="1"/>
  <c r="T1394" i="1"/>
  <c r="T1186" i="1"/>
  <c r="T1258" i="1"/>
  <c r="T1131" i="1"/>
  <c r="T1024" i="1"/>
  <c r="T1356" i="1"/>
  <c r="T980" i="1"/>
  <c r="T1383" i="1"/>
  <c r="T1333" i="1"/>
  <c r="T1334" i="1"/>
  <c r="T930" i="1"/>
  <c r="T1404" i="1"/>
  <c r="T1455" i="1"/>
  <c r="T1454" i="1"/>
  <c r="T742" i="1"/>
  <c r="T1350" i="1"/>
  <c r="T459" i="1"/>
  <c r="T348" i="1"/>
  <c r="T1156" i="1"/>
  <c r="T1155" i="1"/>
  <c r="T1197" i="1"/>
  <c r="T1198" i="1"/>
  <c r="T700" i="1"/>
  <c r="T518" i="1"/>
  <c r="T271" i="1"/>
  <c r="T903" i="1"/>
  <c r="T904" i="1"/>
  <c r="T546" i="1"/>
  <c r="T547" i="1"/>
  <c r="T918" i="1"/>
  <c r="T919" i="1"/>
  <c r="T544" i="1"/>
  <c r="T545" i="1"/>
  <c r="T920" i="1"/>
  <c r="T675" i="1"/>
  <c r="T495" i="1"/>
  <c r="T696" i="1"/>
  <c r="T588" i="1"/>
  <c r="T315" i="1"/>
  <c r="T316" i="1"/>
  <c r="T981" i="1"/>
  <c r="T1102" i="1"/>
  <c r="T1087" i="1"/>
  <c r="T1088" i="1"/>
  <c r="T1086" i="1"/>
  <c r="T867" i="1"/>
  <c r="T868" i="1"/>
  <c r="T699" i="1"/>
  <c r="T127" i="1"/>
  <c r="T487" i="1"/>
  <c r="T478" i="1"/>
  <c r="T482" i="1"/>
  <c r="T263" i="1"/>
  <c r="T746" i="1"/>
  <c r="T335" i="1"/>
  <c r="T463" i="1"/>
  <c r="T1202" i="1"/>
  <c r="T346" i="1"/>
  <c r="T881" i="1"/>
  <c r="T101" i="1"/>
  <c r="T618" i="1"/>
  <c r="T280" i="1"/>
  <c r="T281" i="1"/>
  <c r="T442" i="1"/>
  <c r="T476" i="1"/>
  <c r="T477" i="1"/>
  <c r="T514" i="1"/>
  <c r="T128" i="1"/>
  <c r="T447" i="1"/>
  <c r="T1184" i="1"/>
  <c r="T1182" i="1"/>
  <c r="T1183" i="1"/>
  <c r="T888" i="1"/>
  <c r="T1049" i="1"/>
  <c r="T1288" i="1"/>
  <c r="T562" i="1"/>
  <c r="T1071" i="1"/>
  <c r="T1275" i="1"/>
  <c r="T1074" i="1"/>
  <c r="T751" i="1"/>
  <c r="T1075" i="1"/>
  <c r="T1280" i="1"/>
  <c r="T747" i="1"/>
  <c r="T1015" i="1"/>
  <c r="T1016" i="1"/>
  <c r="T1072" i="1"/>
  <c r="T1073" i="1"/>
  <c r="T1077" i="1"/>
  <c r="T1215" i="1"/>
  <c r="T712" i="1"/>
  <c r="T65" i="1"/>
  <c r="T1390" i="1"/>
  <c r="T1391" i="1"/>
  <c r="T1389" i="1"/>
  <c r="T767" i="1"/>
  <c r="T768" i="1"/>
  <c r="T769" i="1"/>
  <c r="T770" i="1"/>
  <c r="T517" i="1"/>
  <c r="T717" i="1"/>
  <c r="T926" i="1"/>
  <c r="T1063" i="1"/>
  <c r="T651" i="1"/>
  <c r="T455" i="1"/>
  <c r="T1103" i="1"/>
  <c r="T718" i="1"/>
  <c r="T758" i="1"/>
  <c r="T704" i="1"/>
  <c r="T531" i="1"/>
  <c r="T489" i="1"/>
  <c r="T744" i="1"/>
  <c r="T464" i="1"/>
  <c r="T743" i="1"/>
  <c r="T386" i="1"/>
  <c r="T677" i="1"/>
  <c r="T436" i="1"/>
  <c r="T1135" i="1"/>
  <c r="T670" i="1"/>
  <c r="T986" i="1"/>
  <c r="T215" i="1"/>
  <c r="T88" i="1"/>
  <c r="T302" i="1"/>
  <c r="T1096" i="1"/>
  <c r="T378" i="1"/>
  <c r="T875" i="1"/>
  <c r="T876" i="1"/>
  <c r="T723" i="1"/>
  <c r="T515" i="1"/>
  <c r="T79" i="1"/>
  <c r="T563" i="1"/>
  <c r="T114" i="1"/>
  <c r="T1146" i="1"/>
  <c r="T321" i="1"/>
  <c r="T408" i="1"/>
  <c r="T213" i="1"/>
  <c r="T985" i="1"/>
  <c r="T914" i="1"/>
  <c r="T872" i="1"/>
  <c r="T873" i="1"/>
  <c r="T490" i="1"/>
  <c r="T33" i="1"/>
  <c r="T369" i="1"/>
  <c r="T445" i="1"/>
  <c r="T1191" i="1"/>
  <c r="T956" i="1"/>
  <c r="T957" i="1"/>
  <c r="T543" i="1"/>
  <c r="T1025" i="1"/>
  <c r="T417" i="1"/>
  <c r="T318" i="1"/>
  <c r="T869" i="1"/>
  <c r="T973" i="1"/>
  <c r="T1204" i="1"/>
  <c r="T1205" i="1"/>
  <c r="T1206" i="1"/>
  <c r="T1207" i="1"/>
  <c r="T1203" i="1"/>
  <c r="T595" i="1"/>
  <c r="T596" i="1"/>
  <c r="T927" i="1"/>
  <c r="T928" i="1"/>
  <c r="T1303" i="1"/>
  <c r="T771" i="1"/>
  <c r="T790" i="1"/>
  <c r="T260" i="1"/>
  <c r="T810" i="1"/>
  <c r="T617" i="1"/>
  <c r="T726" i="1"/>
  <c r="T925" i="1"/>
  <c r="T1346" i="1"/>
  <c r="T898" i="1"/>
  <c r="T946" i="1"/>
  <c r="T1031" i="1"/>
  <c r="T1047" i="1"/>
  <c r="T691" i="1"/>
  <c r="T329" i="1"/>
  <c r="T1105" i="1"/>
  <c r="T1078" i="1"/>
  <c r="T1129" i="1"/>
  <c r="T1130" i="1"/>
  <c r="T660" i="1"/>
  <c r="T1012" i="1"/>
  <c r="T802" i="1"/>
  <c r="T1264" i="1"/>
  <c r="T513" i="1"/>
  <c r="T1324" i="1"/>
  <c r="T954" i="1"/>
  <c r="T1002" i="1"/>
  <c r="T999" i="1"/>
  <c r="T456" i="1"/>
  <c r="T674" i="1"/>
  <c r="T1262" i="1"/>
  <c r="T1308" i="1"/>
  <c r="T1380" i="1"/>
  <c r="T1219" i="1"/>
  <c r="T1423" i="1"/>
  <c r="T1462" i="1"/>
  <c r="T1401" i="1"/>
  <c r="T1434" i="1"/>
  <c r="T1065" i="1"/>
  <c r="T491" i="1"/>
  <c r="T364" i="1"/>
  <c r="T449" i="1"/>
  <c r="T512" i="1"/>
  <c r="T219" i="1"/>
  <c r="T657" i="1"/>
  <c r="T605" i="1"/>
  <c r="T252" i="1"/>
  <c r="T458" i="1"/>
  <c r="T258" i="1"/>
  <c r="T125" i="1"/>
  <c r="T457" i="1"/>
  <c r="T1141" i="1"/>
  <c r="T1139" i="1"/>
  <c r="T1138" i="1"/>
  <c r="T313" i="1"/>
  <c r="T830" i="1"/>
  <c r="T837" i="1"/>
  <c r="T832" i="1"/>
  <c r="T831" i="1"/>
  <c r="T833" i="1"/>
  <c r="T834" i="1"/>
  <c r="T1151" i="1"/>
  <c r="T1152" i="1"/>
  <c r="T1154" i="1"/>
  <c r="T1153" i="1"/>
  <c r="T730" i="1"/>
  <c r="T507" i="1"/>
  <c r="T479" i="1"/>
  <c r="T375" i="1"/>
  <c r="T610" i="1"/>
  <c r="T154" i="1"/>
  <c r="T782" i="1"/>
  <c r="T92" i="1"/>
  <c r="T190" i="1"/>
  <c r="T684" i="1"/>
  <c r="T44" i="1"/>
  <c r="T431" i="1"/>
  <c r="T672" i="1"/>
  <c r="T282" i="1"/>
  <c r="T1196" i="1"/>
  <c r="T453" i="1"/>
  <c r="T614" i="1"/>
  <c r="T1266" i="1"/>
  <c r="T1136" i="1"/>
  <c r="T1188" i="1"/>
  <c r="T488" i="1"/>
  <c r="T350" i="1"/>
  <c r="T196" i="1"/>
  <c r="T440" i="1"/>
  <c r="T885" i="1"/>
  <c r="T886" i="1"/>
  <c r="T887" i="1"/>
  <c r="T1101" i="1"/>
  <c r="T1092" i="1"/>
  <c r="T383" i="1"/>
  <c r="T621" i="1"/>
  <c r="T622" i="1"/>
  <c r="T526" i="1"/>
  <c r="T233" i="1"/>
  <c r="T21" i="1"/>
  <c r="T143" i="1"/>
  <c r="T609" i="1"/>
  <c r="T1243" i="1"/>
  <c r="T333" i="1"/>
  <c r="T80" i="1"/>
  <c r="T844" i="1"/>
  <c r="T1384" i="1"/>
  <c r="T1385" i="1"/>
  <c r="T597" i="1"/>
  <c r="T1140" i="1"/>
  <c r="T1076" i="1"/>
  <c r="T243" i="1"/>
  <c r="T268" i="1"/>
  <c r="T1230" i="1"/>
  <c r="T732" i="1"/>
  <c r="T652" i="1"/>
  <c r="T56" i="1"/>
  <c r="T1451" i="1"/>
  <c r="T148" i="1"/>
  <c r="T538" i="1"/>
  <c r="T853" i="1"/>
  <c r="T1216" i="1"/>
  <c r="T1220" i="1"/>
  <c r="T1310" i="1"/>
  <c r="T1311" i="1"/>
  <c r="T1306" i="1"/>
  <c r="T1304" i="1"/>
  <c r="T1305" i="1"/>
  <c r="T968" i="1"/>
  <c r="T1011" i="1"/>
  <c r="T1064" i="1"/>
  <c r="T1397" i="1"/>
  <c r="T822" i="1"/>
  <c r="T970" i="1"/>
  <c r="T444" i="1"/>
  <c r="T273" i="1"/>
  <c r="T998" i="1"/>
  <c r="T1260" i="1"/>
  <c r="T1261" i="1"/>
  <c r="T1104" i="1"/>
  <c r="T1137" i="1"/>
  <c r="T987" i="1"/>
  <c r="T1017" i="1"/>
  <c r="T1291" i="1"/>
  <c r="T1237" i="1"/>
  <c r="T1026" i="1"/>
  <c r="T809" i="1"/>
  <c r="T944" i="1"/>
  <c r="T1089" i="1"/>
  <c r="T1190" i="1"/>
  <c r="T774" i="1"/>
  <c r="T1052" i="1"/>
  <c r="T845" i="1"/>
  <c r="T1053" i="1"/>
  <c r="T760" i="1"/>
  <c r="T539" i="1"/>
  <c r="T1179" i="1"/>
  <c r="T1422" i="1"/>
  <c r="T1339" i="1"/>
  <c r="T1338" i="1"/>
  <c r="T1282" i="1"/>
  <c r="T710" i="1"/>
  <c r="T391" i="1"/>
  <c r="T385" i="1"/>
  <c r="T180" i="1"/>
  <c r="T1176" i="1"/>
  <c r="T93" i="1"/>
  <c r="T355" i="1"/>
  <c r="T1319" i="1"/>
  <c r="T1321" i="1"/>
  <c r="T1320" i="1"/>
  <c r="T1323" i="1"/>
  <c r="T1322" i="1"/>
  <c r="T714" i="1"/>
  <c r="T715" i="1"/>
  <c r="T716" i="1"/>
  <c r="T103" i="1"/>
  <c r="T1083" i="1"/>
  <c r="T848" i="1"/>
  <c r="T922" i="1"/>
  <c r="T639" i="1"/>
  <c r="T736" i="1"/>
  <c r="T719" i="1"/>
  <c r="T1099" i="1"/>
  <c r="T532" i="1"/>
  <c r="T555" i="1"/>
  <c r="T241" i="1"/>
  <c r="T644" i="1"/>
  <c r="T962" i="1"/>
  <c r="T788" i="1"/>
  <c r="T995" i="1"/>
  <c r="T524" i="1"/>
  <c r="T467" i="1"/>
  <c r="T971" i="1"/>
  <c r="T1236" i="1"/>
  <c r="T787" i="1"/>
  <c r="T392" i="1"/>
  <c r="T1317" i="1"/>
  <c r="T637" i="1"/>
  <c r="T298" i="1"/>
  <c r="T232" i="1"/>
  <c r="T288" i="1"/>
  <c r="T292" i="1"/>
  <c r="T855" i="1"/>
  <c r="T55" i="1"/>
  <c r="T939" i="1"/>
  <c r="T407" i="1"/>
  <c r="T320" i="1"/>
  <c r="T1046" i="1"/>
  <c r="T71" i="1"/>
  <c r="T1080" i="1"/>
  <c r="T452" i="1"/>
  <c r="T59" i="1"/>
  <c r="T493" i="1"/>
  <c r="T504" i="1"/>
  <c r="T1095" i="1"/>
  <c r="T1037" i="1"/>
  <c r="T851" i="1"/>
  <c r="T863" i="1"/>
  <c r="T569" i="1"/>
  <c r="T1403" i="1"/>
  <c r="T1132" i="1"/>
  <c r="T823" i="1"/>
  <c r="T623" i="1"/>
  <c r="T1367" i="1"/>
  <c r="T850" i="1"/>
  <c r="T1163" i="1"/>
  <c r="T1029" i="1"/>
  <c r="T1256" i="1"/>
  <c r="T870" i="1"/>
  <c r="T1004" i="1"/>
  <c r="T1039" i="1"/>
  <c r="T1352" i="1"/>
  <c r="T924" i="1"/>
  <c r="T370" i="1"/>
  <c r="T996" i="1"/>
  <c r="T1164" i="1"/>
  <c r="T753" i="1"/>
  <c r="T1410" i="1"/>
  <c r="T1244" i="1"/>
  <c r="T1090" i="1"/>
  <c r="T1316" i="1"/>
  <c r="T1292" i="1"/>
  <c r="T741" i="1"/>
  <c r="T1161" i="1"/>
  <c r="T932" i="1"/>
  <c r="T1420" i="1"/>
  <c r="T667" i="1"/>
  <c r="T653" i="1"/>
  <c r="T26" i="1"/>
  <c r="T327" i="1"/>
  <c r="T586" i="1"/>
  <c r="T587" i="1"/>
  <c r="T331" i="1"/>
  <c r="T351" i="1"/>
  <c r="T599" i="1"/>
  <c r="T671" i="1"/>
  <c r="T859" i="1"/>
  <c r="T227" i="1"/>
  <c r="T877" i="1"/>
  <c r="T299" i="1"/>
  <c r="T1335" i="1"/>
  <c r="T1267" i="1"/>
  <c r="T862" i="1"/>
  <c r="T554" i="1"/>
  <c r="T530" i="1"/>
  <c r="T113" i="1"/>
  <c r="T729" i="1"/>
  <c r="T1118" i="1"/>
  <c r="T1195" i="1"/>
  <c r="T1325" i="1"/>
  <c r="T34" i="1"/>
  <c r="T795" i="1"/>
  <c r="T1178" i="1"/>
  <c r="T535" i="1"/>
  <c r="T1032" i="1"/>
  <c r="T679" i="1"/>
  <c r="T1252" i="1"/>
  <c r="T1327" i="1"/>
  <c r="T779" i="1"/>
  <c r="T997" i="1"/>
  <c r="T1124" i="1"/>
  <c r="T1081" i="1"/>
  <c r="T923" i="1"/>
  <c r="T1453" i="1"/>
  <c r="T864" i="1"/>
  <c r="T1426" i="1"/>
  <c r="T1447" i="1"/>
  <c r="T1452" i="1"/>
  <c r="T274" i="1"/>
  <c r="T638" i="1"/>
  <c r="T656" i="1"/>
  <c r="T123" i="1"/>
  <c r="T61" i="1"/>
  <c r="T28" i="1"/>
  <c r="T139" i="1"/>
  <c r="T140" i="1"/>
  <c r="T993" i="1"/>
  <c r="T382" i="1"/>
  <c r="T399" i="1"/>
  <c r="T295" i="1"/>
  <c r="T658" i="1"/>
  <c r="T1134" i="1"/>
  <c r="T1201" i="1"/>
  <c r="T640" i="1"/>
  <c r="T462" i="1"/>
  <c r="T892" i="1"/>
  <c r="T1171" i="1"/>
  <c r="T965" i="1"/>
  <c r="T353" i="1"/>
  <c r="T1028" i="1"/>
  <c r="T31" i="1"/>
  <c r="T1036" i="1"/>
  <c r="T643" i="1"/>
  <c r="T559" i="1"/>
  <c r="T936" i="1"/>
  <c r="T1041" i="1"/>
  <c r="T1369" i="1"/>
  <c r="T1271" i="1"/>
  <c r="T1318" i="1"/>
  <c r="T1353" i="1"/>
  <c r="T786" i="1"/>
  <c r="T1425" i="1"/>
  <c r="T1432" i="1"/>
  <c r="T598" i="1"/>
  <c r="T446" i="1"/>
  <c r="T659" i="1"/>
  <c r="T608" i="1"/>
  <c r="T89" i="1"/>
  <c r="T1069" i="1"/>
  <c r="T842" i="1"/>
  <c r="T415" i="1"/>
  <c r="T29" i="1"/>
  <c r="T577" i="1"/>
  <c r="T849" i="1"/>
  <c r="T1250" i="1"/>
  <c r="T1347" i="1"/>
  <c r="T349" i="1"/>
  <c r="T773" i="1"/>
  <c r="T1345" i="1"/>
  <c r="T901" i="1"/>
  <c r="T454" i="1"/>
  <c r="T1045" i="1"/>
  <c r="T772" i="1"/>
  <c r="T1177" i="1"/>
  <c r="T1181" i="1"/>
  <c r="T776" i="1"/>
  <c r="T1117" i="1"/>
  <c r="T1421" i="1"/>
  <c r="T1070" i="1"/>
  <c r="T172" i="1"/>
  <c r="T900" i="1"/>
  <c r="T134" i="1"/>
  <c r="T806" i="1"/>
  <c r="T910" i="1"/>
  <c r="T766" i="1"/>
  <c r="T912" i="1"/>
  <c r="T1194" i="1"/>
  <c r="T347" i="1"/>
  <c r="T1446" i="1"/>
  <c r="T498" i="1"/>
  <c r="T499" i="1"/>
  <c r="T343" i="1"/>
  <c r="T929" i="1"/>
  <c r="T1314" i="1"/>
  <c r="T1315" i="1"/>
  <c r="T1313" i="1"/>
  <c r="T690" i="1"/>
  <c r="T826" i="1"/>
  <c r="T1307" i="1"/>
  <c r="T1097" i="1"/>
  <c r="T1150" i="1"/>
  <c r="T1376" i="1"/>
  <c r="T1040" i="1"/>
  <c r="T1437" i="1"/>
  <c r="T1229" i="1"/>
  <c r="T775" i="1"/>
  <c r="T1377" i="1"/>
  <c r="T792" i="1"/>
  <c r="T824" i="1"/>
  <c r="T1228" i="1"/>
  <c r="T1273" i="1"/>
  <c r="T1351" i="1"/>
  <c r="T843" i="1"/>
  <c r="T972" i="1"/>
  <c r="T1368" i="1"/>
  <c r="T1386" i="1"/>
  <c r="T1450" i="1"/>
  <c r="T1392" i="1"/>
  <c r="T1349" i="1"/>
  <c r="T1416" i="1"/>
  <c r="T1463" i="1"/>
  <c r="T722" i="1"/>
  <c r="T1221" i="1"/>
  <c r="D2" i="10"/>
  <c r="D28" i="26" a="1"/>
  <c r="D28" i="26" s="1"/>
  <c r="E28" i="26" a="1"/>
  <c r="E28" i="26" s="1"/>
  <c r="D29" i="26" a="1"/>
  <c r="D29" i="26" s="1"/>
  <c r="E29" i="26" a="1"/>
  <c r="E29" i="26" s="1"/>
  <c r="D30" i="26" a="1"/>
  <c r="D30" i="26" s="1"/>
  <c r="E30" i="26" a="1"/>
  <c r="E30" i="26" s="1"/>
  <c r="D31" i="26" a="1"/>
  <c r="D31" i="26" s="1"/>
  <c r="E31" i="26" a="1"/>
  <c r="E31" i="26" s="1"/>
  <c r="D32" i="26" a="1"/>
  <c r="D32" i="26" s="1"/>
  <c r="E32" i="26" a="1"/>
  <c r="E32" i="26" s="1"/>
  <c r="D33" i="26" a="1"/>
  <c r="D33" i="26" s="1"/>
  <c r="E33" i="26" a="1"/>
  <c r="E33" i="26" s="1"/>
  <c r="E27" i="26" a="1"/>
  <c r="E27" i="26" s="1"/>
  <c r="D27" i="26" a="1"/>
  <c r="D27" i="26" s="1"/>
  <c r="C1456" i="1" l="1"/>
  <c r="C284" i="1"/>
  <c r="C419" i="1"/>
  <c r="C1160" i="1"/>
  <c r="C1348" i="1"/>
  <c r="C1010" i="1"/>
  <c r="C1000" i="1"/>
  <c r="C160" i="1"/>
  <c r="C838" i="1"/>
  <c r="C1393" i="1"/>
  <c r="C1133" i="1"/>
  <c r="C1365" i="1"/>
  <c r="C1167" i="1"/>
  <c r="C1168" i="1"/>
  <c r="C1169" i="1"/>
  <c r="C1457" i="1"/>
  <c r="C1460" i="1"/>
  <c r="C1159" i="1"/>
  <c r="C8" i="1"/>
  <c r="C226" i="1"/>
  <c r="C703" i="1"/>
  <c r="C702" i="1"/>
  <c r="C701" i="1"/>
  <c r="C1056" i="1"/>
  <c r="C1057" i="1"/>
  <c r="C1058" i="1"/>
  <c r="C916" i="1"/>
  <c r="C174" i="1"/>
  <c r="C261" i="1"/>
  <c r="C301" i="1"/>
  <c r="C360" i="1"/>
  <c r="C36" i="1"/>
  <c r="C534" i="1"/>
  <c r="C964" i="1"/>
  <c r="C342" i="1"/>
  <c r="C236" i="1"/>
  <c r="C23" i="1"/>
  <c r="C6" i="1"/>
  <c r="C661" i="1"/>
  <c r="C662" i="1"/>
  <c r="C663" i="1"/>
  <c r="C516" i="1"/>
  <c r="C439" i="1"/>
  <c r="C132" i="1"/>
  <c r="C839" i="1"/>
  <c r="C1283" i="1"/>
  <c r="C1285" i="1"/>
  <c r="C1284" i="1"/>
  <c r="C1286" i="1"/>
  <c r="C573" i="1"/>
  <c r="C303" i="1"/>
  <c r="C5" i="1"/>
  <c r="C1014" i="1"/>
  <c r="C401" i="1"/>
  <c r="C451" i="1"/>
  <c r="C496" i="1"/>
  <c r="C585" i="1"/>
  <c r="C1048" i="1"/>
  <c r="C1125" i="1"/>
  <c r="C242" i="1"/>
  <c r="C275" i="1"/>
  <c r="C276" i="1"/>
  <c r="C277" i="1"/>
  <c r="C895" i="1"/>
  <c r="C22" i="1"/>
  <c r="C155" i="1"/>
  <c r="C181" i="1"/>
  <c r="C182" i="1"/>
  <c r="C183" i="1"/>
  <c r="C1268" i="1"/>
  <c r="C1269" i="1"/>
  <c r="C1270" i="1"/>
  <c r="C296" i="1"/>
  <c r="C1278" i="1"/>
  <c r="C1281" i="1"/>
  <c r="C1279" i="1"/>
  <c r="C1018" i="1"/>
  <c r="C1019" i="1"/>
  <c r="C757" i="1"/>
  <c r="C974" i="1"/>
  <c r="C975" i="1"/>
  <c r="C735" i="1"/>
  <c r="C47" i="1"/>
  <c r="C642" i="1"/>
  <c r="C173" i="1"/>
  <c r="C138" i="1"/>
  <c r="C317" i="1"/>
  <c r="C297" i="1"/>
  <c r="C414" i="1"/>
  <c r="C413" i="1"/>
  <c r="C246" i="1"/>
  <c r="C634" i="1"/>
  <c r="C635" i="1"/>
  <c r="C636" i="1"/>
  <c r="C606" i="1"/>
  <c r="C165" i="1"/>
  <c r="C376" i="1"/>
  <c r="C377" i="1"/>
  <c r="C664" i="1"/>
  <c r="C665" i="1"/>
  <c r="C285" i="1"/>
  <c r="C150" i="1"/>
  <c r="C521" i="1"/>
  <c r="C600" i="1"/>
  <c r="C525" i="1"/>
  <c r="C99" i="1"/>
  <c r="C625" i="1"/>
  <c r="C626" i="1"/>
  <c r="C434" i="1"/>
  <c r="C522" i="1"/>
  <c r="C564" i="1"/>
  <c r="C206" i="1"/>
  <c r="C475" i="1"/>
  <c r="C471" i="1"/>
  <c r="C485" i="1"/>
  <c r="C12" i="1"/>
  <c r="C994" i="1"/>
  <c r="C484" i="1"/>
  <c r="C551" i="1"/>
  <c r="C552" i="1"/>
  <c r="C553" i="1"/>
  <c r="C510" i="1"/>
  <c r="C20" i="1"/>
  <c r="C519" i="1"/>
  <c r="C224" i="1"/>
  <c r="C35" i="1"/>
  <c r="C846" i="1"/>
  <c r="C1232" i="1"/>
  <c r="C857" i="1"/>
  <c r="C858" i="1"/>
  <c r="C1233" i="1"/>
  <c r="C629" i="1"/>
  <c r="C630" i="1"/>
  <c r="C141" i="1"/>
  <c r="C549" i="1"/>
  <c r="C387" i="1"/>
  <c r="C536" i="1"/>
  <c r="C537" i="1"/>
  <c r="C612" i="1"/>
  <c r="C884" i="1"/>
  <c r="C326" i="1"/>
  <c r="C372" i="1"/>
  <c r="C75" i="1"/>
  <c r="C511" i="1"/>
  <c r="C308" i="1"/>
  <c r="C307" i="1"/>
  <c r="C126" i="1"/>
  <c r="C966" i="1"/>
  <c r="C575" i="1"/>
  <c r="C1239" i="1"/>
  <c r="C1240" i="1"/>
  <c r="C1242" i="1"/>
  <c r="C1241" i="1"/>
  <c r="C1396" i="1"/>
  <c r="C734" i="1"/>
  <c r="C136" i="1"/>
  <c r="C899" i="1"/>
  <c r="C945" i="1"/>
  <c r="C529" i="1"/>
  <c r="C291" i="1"/>
  <c r="C1381" i="1"/>
  <c r="C1395" i="1"/>
  <c r="C827" i="1"/>
  <c r="C1084" i="1"/>
  <c r="C334" i="1"/>
  <c r="C76" i="1"/>
  <c r="C1331" i="1"/>
  <c r="C77" i="1"/>
  <c r="C685" i="1"/>
  <c r="C116" i="1"/>
  <c r="C1111" i="1"/>
  <c r="C1112" i="1"/>
  <c r="C814" i="1"/>
  <c r="C813" i="1"/>
  <c r="C325" i="1"/>
  <c r="C647" i="1"/>
  <c r="C648" i="1"/>
  <c r="C706" i="1"/>
  <c r="C228" i="1"/>
  <c r="C1249" i="1"/>
  <c r="C253" i="1"/>
  <c r="C78" i="1"/>
  <c r="C856" i="1"/>
  <c r="C708" i="1"/>
  <c r="C574" i="1"/>
  <c r="C688" i="1"/>
  <c r="C1044" i="1"/>
  <c r="C197" i="1"/>
  <c r="C687" i="1"/>
  <c r="C106" i="1"/>
  <c r="C272" i="1"/>
  <c r="C793" i="1"/>
  <c r="C780" i="1"/>
  <c r="C1238" i="1"/>
  <c r="C777" i="1"/>
  <c r="C841" i="1"/>
  <c r="C1245" i="1"/>
  <c r="C1370" i="1"/>
  <c r="C1371" i="1"/>
  <c r="C423" i="1"/>
  <c r="C1061" i="1"/>
  <c r="C713" i="1"/>
  <c r="C935" i="1"/>
  <c r="C1005" i="1"/>
  <c r="C1290" i="1"/>
  <c r="C1289" i="1"/>
  <c r="C410" i="1"/>
  <c r="C754" i="1"/>
  <c r="C1259" i="1"/>
  <c r="C1200" i="1"/>
  <c r="C1162" i="1"/>
  <c r="C131" i="1"/>
  <c r="C762" i="1"/>
  <c r="C763" i="1"/>
  <c r="C764" i="1"/>
  <c r="C796" i="1"/>
  <c r="C750" i="1"/>
  <c r="C913" i="1"/>
  <c r="C1332" i="1"/>
  <c r="C1248" i="1"/>
  <c r="C1060" i="1"/>
  <c r="C1234" i="1"/>
  <c r="C1079" i="1"/>
  <c r="C1189" i="1"/>
  <c r="C897" i="1"/>
  <c r="C1170" i="1"/>
  <c r="C836" i="1"/>
  <c r="C1382" i="1"/>
  <c r="C576" i="1"/>
  <c r="C1398" i="1"/>
  <c r="C883" i="1"/>
  <c r="C208" i="1"/>
  <c r="C17" i="1"/>
  <c r="C18" i="1"/>
  <c r="C1362" i="1"/>
  <c r="C1119" i="1"/>
  <c r="C1443" i="1"/>
  <c r="C1082" i="1"/>
  <c r="C1091" i="1"/>
  <c r="C829" i="1"/>
  <c r="C1364" i="1"/>
  <c r="C1400" i="1"/>
  <c r="C1336" i="1"/>
  <c r="C1419" i="1"/>
  <c r="C1461" i="1"/>
  <c r="C1287" i="1"/>
  <c r="C1187" i="1"/>
  <c r="C1309" i="1"/>
  <c r="C4" i="1"/>
  <c r="C19" i="1"/>
  <c r="C16" i="1"/>
  <c r="C37" i="1"/>
  <c r="C188" i="1"/>
  <c r="C693" i="1"/>
  <c r="C694" i="1"/>
  <c r="C278" i="1"/>
  <c r="C695" i="1"/>
  <c r="C692" i="1"/>
  <c r="C279" i="1"/>
  <c r="C305" i="1"/>
  <c r="C503" i="1"/>
  <c r="C247" i="1"/>
  <c r="C248" i="1"/>
  <c r="C239" i="1"/>
  <c r="C290" i="1"/>
  <c r="C739" i="1"/>
  <c r="C1054" i="1"/>
  <c r="C1055" i="1"/>
  <c r="C201" i="1"/>
  <c r="C570" i="1"/>
  <c r="C72" i="1"/>
  <c r="C25" i="1"/>
  <c r="C977" i="1"/>
  <c r="C1121" i="1"/>
  <c r="C835" i="1"/>
  <c r="C978" i="1"/>
  <c r="C607" i="1"/>
  <c r="C548" i="1"/>
  <c r="C62" i="1"/>
  <c r="C403" i="1"/>
  <c r="C435" i="1"/>
  <c r="C50" i="1"/>
  <c r="C289" i="1"/>
  <c r="C619" i="1"/>
  <c r="C1107" i="1"/>
  <c r="C1106" i="1"/>
  <c r="C319" i="1"/>
  <c r="C1142" i="1"/>
  <c r="C798" i="1"/>
  <c r="C797" i="1"/>
  <c r="C1342" i="1"/>
  <c r="C1358" i="1"/>
  <c r="C1344" i="1"/>
  <c r="C1003" i="1"/>
  <c r="C1343" i="1"/>
  <c r="C175" i="1"/>
  <c r="C176" i="1"/>
  <c r="C1122" i="1"/>
  <c r="C1144" i="1"/>
  <c r="C9" i="1"/>
  <c r="C10" i="1"/>
  <c r="C184" i="1"/>
  <c r="C185" i="1"/>
  <c r="C186" i="1"/>
  <c r="C1211" i="1"/>
  <c r="C1208" i="1"/>
  <c r="C1212" i="1"/>
  <c r="C799" i="1"/>
  <c r="C542" i="1"/>
  <c r="C257" i="1"/>
  <c r="C191" i="1"/>
  <c r="C366" i="1"/>
  <c r="C367" i="1"/>
  <c r="C368" i="1"/>
  <c r="C365" i="1"/>
  <c r="C393" i="1"/>
  <c r="C357" i="1"/>
  <c r="C358" i="1"/>
  <c r="C359" i="1"/>
  <c r="C162" i="1"/>
  <c r="C161" i="1"/>
  <c r="C198" i="1"/>
  <c r="C45" i="1"/>
  <c r="C1213" i="1"/>
  <c r="C1209" i="1"/>
  <c r="C1210" i="1"/>
  <c r="C1214" i="1"/>
  <c r="C591" i="1"/>
  <c r="C1276" i="1"/>
  <c r="C1277" i="1"/>
  <c r="C666" i="1"/>
  <c r="C39" i="1"/>
  <c r="C46" i="1"/>
  <c r="C616" i="1"/>
  <c r="C631" i="1"/>
  <c r="C632" i="1"/>
  <c r="C633" i="1"/>
  <c r="C51" i="1"/>
  <c r="C264" i="1"/>
  <c r="C130" i="1"/>
  <c r="C505" i="1"/>
  <c r="C1415" i="1"/>
  <c r="C1412" i="1"/>
  <c r="C1414" i="1"/>
  <c r="C1411" i="1"/>
  <c r="C1413" i="1"/>
  <c r="C60" i="1"/>
  <c r="C1123" i="1"/>
  <c r="C361" i="1"/>
  <c r="C362" i="1"/>
  <c r="C222" i="1"/>
  <c r="C209" i="1"/>
  <c r="C210" i="1"/>
  <c r="C211" i="1"/>
  <c r="C159" i="1"/>
  <c r="C345" i="1"/>
  <c r="C1067" i="1"/>
  <c r="C1174" i="1"/>
  <c r="C322" i="1"/>
  <c r="C338" i="1"/>
  <c r="C339" i="1"/>
  <c r="C66" i="1"/>
  <c r="C30" i="1"/>
  <c r="C108" i="1"/>
  <c r="C1361" i="1"/>
  <c r="C654" i="1"/>
  <c r="C566" i="1"/>
  <c r="C902" i="1"/>
  <c r="C69" i="1"/>
  <c r="C1158" i="1"/>
  <c r="C1274" i="1"/>
  <c r="C204" i="1"/>
  <c r="C259" i="1"/>
  <c r="C620" i="1"/>
  <c r="C1143" i="1"/>
  <c r="C907" i="1"/>
  <c r="C720" i="1"/>
  <c r="C646" i="1"/>
  <c r="C15" i="1"/>
  <c r="C27" i="1"/>
  <c r="C52" i="1"/>
  <c r="C697" i="1"/>
  <c r="C177" i="1"/>
  <c r="C938" i="1"/>
  <c r="C893" i="1"/>
  <c r="C205" i="1"/>
  <c r="C42" i="1"/>
  <c r="C686" i="1"/>
  <c r="C611" i="1"/>
  <c r="C650" i="1"/>
  <c r="C645" i="1"/>
  <c r="C231" i="1"/>
  <c r="C234" i="1"/>
  <c r="C388" i="1"/>
  <c r="C649" i="1"/>
  <c r="C395" i="1"/>
  <c r="C396" i="1"/>
  <c r="C332" i="1"/>
  <c r="C565" i="1"/>
  <c r="C38" i="1"/>
  <c r="C783" i="1"/>
  <c r="C578" i="1"/>
  <c r="C266" i="1"/>
  <c r="C1043" i="1"/>
  <c r="C448" i="1"/>
  <c r="C328" i="1"/>
  <c r="C250" i="1"/>
  <c r="C668" i="1"/>
  <c r="C785" i="1"/>
  <c r="C492" i="1"/>
  <c r="C791" i="1"/>
  <c r="C541" i="1"/>
  <c r="C294" i="1"/>
  <c r="C200" i="1"/>
  <c r="C1007" i="1"/>
  <c r="C461" i="1"/>
  <c r="C840" i="1"/>
  <c r="C1326" i="1"/>
  <c r="C592" i="1"/>
  <c r="C593" i="1"/>
  <c r="C594" i="1"/>
  <c r="C293" i="1"/>
  <c r="C727" i="1"/>
  <c r="C1217" i="1"/>
  <c r="C1218" i="1"/>
  <c r="C1366" i="1"/>
  <c r="C389" i="1"/>
  <c r="C309" i="1"/>
  <c r="C908" i="1"/>
  <c r="C1222" i="1"/>
  <c r="C1263" i="1"/>
  <c r="C465" i="1"/>
  <c r="C969" i="1"/>
  <c r="C1100" i="1"/>
  <c r="C1059" i="1"/>
  <c r="C1027" i="1"/>
  <c r="C1001" i="1"/>
  <c r="C1185" i="1"/>
  <c r="C1379" i="1"/>
  <c r="C1175" i="1"/>
  <c r="C983" i="1"/>
  <c r="C961" i="1"/>
  <c r="C240" i="1"/>
  <c r="C752" i="1"/>
  <c r="C1430" i="1"/>
  <c r="C508" i="1"/>
  <c r="C1293" i="1"/>
  <c r="C1294" i="1"/>
  <c r="C1098" i="1"/>
  <c r="C880" i="1"/>
  <c r="C286" i="1"/>
  <c r="C917" i="1"/>
  <c r="C1378" i="1"/>
  <c r="C949" i="1"/>
  <c r="C950" i="1"/>
  <c r="C933" i="1"/>
  <c r="C948" i="1"/>
  <c r="C865" i="1"/>
  <c r="C1407" i="1"/>
  <c r="C1051" i="1"/>
  <c r="C1439" i="1"/>
  <c r="C1438" i="1"/>
  <c r="C1440" i="1"/>
  <c r="C1066" i="1"/>
  <c r="C424" i="1"/>
  <c r="C1255" i="1"/>
  <c r="C676" i="1"/>
  <c r="C1431" i="1"/>
  <c r="C1199" i="1"/>
  <c r="C1363" i="1"/>
  <c r="C1337" i="1"/>
  <c r="C1042" i="1"/>
  <c r="C1223" i="1"/>
  <c r="C1387" i="1"/>
  <c r="C1429" i="1"/>
  <c r="C153" i="1"/>
  <c r="C336" i="1"/>
  <c r="C337" i="1"/>
  <c r="C245" i="1"/>
  <c r="C988" i="1"/>
  <c r="C992" i="1"/>
  <c r="C989" i="1"/>
  <c r="C991" i="1"/>
  <c r="C217" i="1"/>
  <c r="C203" i="1"/>
  <c r="C167" i="1"/>
  <c r="C169" i="1"/>
  <c r="C168" i="1"/>
  <c r="C311" i="1"/>
  <c r="C437" i="1"/>
  <c r="C689" i="1"/>
  <c r="C794" i="1"/>
  <c r="C304" i="1"/>
  <c r="C861" i="1"/>
  <c r="C416" i="1"/>
  <c r="C568" i="1"/>
  <c r="C178" i="1"/>
  <c r="C179" i="1"/>
  <c r="C381" i="1"/>
  <c r="C497" i="1"/>
  <c r="C1402" i="1"/>
  <c r="C589" i="1"/>
  <c r="C312" i="1"/>
  <c r="C1113" i="1"/>
  <c r="C1116" i="1"/>
  <c r="C1114" i="1"/>
  <c r="C1115" i="1"/>
  <c r="C890" i="1"/>
  <c r="C891" i="1"/>
  <c r="C894" i="1"/>
  <c r="C871" i="1"/>
  <c r="C942" i="1"/>
  <c r="C24" i="1"/>
  <c r="C40" i="1"/>
  <c r="C1033" i="1"/>
  <c r="C1035" i="1"/>
  <c r="C1034" i="1"/>
  <c r="C129" i="1"/>
  <c r="C468" i="1"/>
  <c r="C149" i="1"/>
  <c r="C187" i="1"/>
  <c r="C137" i="1"/>
  <c r="C156" i="1"/>
  <c r="C469" i="1"/>
  <c r="C14" i="1"/>
  <c r="C1148" i="1"/>
  <c r="C1231" i="1"/>
  <c r="C1149" i="1"/>
  <c r="C905" i="1"/>
  <c r="C207" i="1"/>
  <c r="C480" i="1"/>
  <c r="C486" i="1"/>
  <c r="C472" i="1"/>
  <c r="C474" i="1"/>
  <c r="C481" i="1"/>
  <c r="C483" i="1"/>
  <c r="C1296" i="1"/>
  <c r="C1301" i="1"/>
  <c r="C1297" i="1"/>
  <c r="C1298" i="1"/>
  <c r="C1299" i="1"/>
  <c r="C1302" i="1"/>
  <c r="C1295" i="1"/>
  <c r="C1300" i="1"/>
  <c r="C428" i="1"/>
  <c r="C429" i="1"/>
  <c r="C707" i="1"/>
  <c r="C709" i="1"/>
  <c r="C225" i="1"/>
  <c r="C402" i="1"/>
  <c r="C819" i="1"/>
  <c r="C820" i="1"/>
  <c r="C821" i="1"/>
  <c r="C1172" i="1"/>
  <c r="C202" i="1"/>
  <c r="C420" i="1"/>
  <c r="C681" i="1"/>
  <c r="C941" i="1"/>
  <c r="C104" i="1"/>
  <c r="C63" i="1"/>
  <c r="C816" i="1"/>
  <c r="C817" i="1"/>
  <c r="C105" i="1"/>
  <c r="C158" i="1"/>
  <c r="C698" i="1"/>
  <c r="C1094" i="1"/>
  <c r="C49" i="1"/>
  <c r="C669" i="1"/>
  <c r="C1328" i="1"/>
  <c r="C1329" i="1"/>
  <c r="C1424" i="1"/>
  <c r="C356" i="1"/>
  <c r="C1265" i="1"/>
  <c r="C192" i="1"/>
  <c r="C441" i="1"/>
  <c r="C122" i="1"/>
  <c r="C344" i="1"/>
  <c r="C135" i="1"/>
  <c r="C400" i="1"/>
  <c r="C911" i="1"/>
  <c r="C808" i="1"/>
  <c r="C807" i="1"/>
  <c r="C2" i="1"/>
  <c r="C3" i="1"/>
  <c r="C421" i="1"/>
  <c r="C118" i="1"/>
  <c r="C540" i="1"/>
  <c r="C466" i="1"/>
  <c r="C107" i="1"/>
  <c r="C1341" i="1"/>
  <c r="C879" i="1"/>
  <c r="C878" i="1"/>
  <c r="C151" i="1"/>
  <c r="C1050" i="1"/>
  <c r="C422" i="1"/>
  <c r="C115" i="1"/>
  <c r="C737" i="1"/>
  <c r="C738" i="1"/>
  <c r="C406" i="1"/>
  <c r="C1068" i="1"/>
  <c r="C523" i="1"/>
  <c r="C152" i="1"/>
  <c r="C509" i="1"/>
  <c r="C781" i="1"/>
  <c r="C1226" i="1"/>
  <c r="C1227" i="1"/>
  <c r="C371" i="1"/>
  <c r="C1009" i="1"/>
  <c r="C229" i="1"/>
  <c r="C84" i="1"/>
  <c r="C1021" i="1"/>
  <c r="C1022" i="1"/>
  <c r="C1023" i="1"/>
  <c r="C341" i="1"/>
  <c r="C269" i="1"/>
  <c r="C805" i="1"/>
  <c r="C438" i="1"/>
  <c r="C111" i="1"/>
  <c r="C199" i="1"/>
  <c r="C214" i="1"/>
  <c r="C237" i="1"/>
  <c r="C803" i="1"/>
  <c r="C1030" i="1"/>
  <c r="C404" i="1"/>
  <c r="C427" i="1"/>
  <c r="C163" i="1"/>
  <c r="C567" i="1"/>
  <c r="C740" i="1"/>
  <c r="C906" i="1"/>
  <c r="C921" i="1"/>
  <c r="C119" i="1"/>
  <c r="C53" i="1"/>
  <c r="C915" i="1"/>
  <c r="C937" i="1"/>
  <c r="C755" i="1"/>
  <c r="C756" i="1"/>
  <c r="C976" i="1"/>
  <c r="C860" i="1"/>
  <c r="C374" i="1"/>
  <c r="C1166" i="1"/>
  <c r="C1193" i="1"/>
  <c r="C324" i="1"/>
  <c r="C866" i="1"/>
  <c r="C405" i="1"/>
  <c r="C804" i="1"/>
  <c r="C1224" i="1"/>
  <c r="C1126" i="1"/>
  <c r="C1127" i="1"/>
  <c r="C1128" i="1"/>
  <c r="C990" i="1"/>
  <c r="C300" i="1"/>
  <c r="C705" i="1"/>
  <c r="C1020" i="1"/>
  <c r="C32" i="1"/>
  <c r="C852" i="1"/>
  <c r="C398" i="1"/>
  <c r="C955" i="1"/>
  <c r="C1251" i="1"/>
  <c r="C1253" i="1"/>
  <c r="C1110" i="1"/>
  <c r="C889" i="1"/>
  <c r="C721" i="1"/>
  <c r="C220" i="1"/>
  <c r="C109" i="1"/>
  <c r="C931" i="1"/>
  <c r="C854" i="1"/>
  <c r="C561" i="1"/>
  <c r="C57" i="1"/>
  <c r="C43" i="1"/>
  <c r="C390" i="1"/>
  <c r="C655" i="1"/>
  <c r="C641" i="1"/>
  <c r="C1006" i="1"/>
  <c r="C1330" i="1"/>
  <c r="C1085" i="1"/>
  <c r="C784" i="1"/>
  <c r="C223" i="1"/>
  <c r="C628" i="1"/>
  <c r="C982" i="1"/>
  <c r="C825" i="1"/>
  <c r="C323" i="1"/>
  <c r="C1254" i="1"/>
  <c r="C601" i="1"/>
  <c r="C958" i="1"/>
  <c r="C959" i="1"/>
  <c r="C960" i="1"/>
  <c r="C984" i="1"/>
  <c r="C711" i="1"/>
  <c r="C947" i="1"/>
  <c r="C940" i="1"/>
  <c r="C1108" i="1"/>
  <c r="C1109" i="1"/>
  <c r="C967" i="1"/>
  <c r="C1165" i="1"/>
  <c r="C1120" i="1"/>
  <c r="C1388" i="1"/>
  <c r="C1225" i="1"/>
  <c r="C1157" i="1"/>
  <c r="C745" i="1"/>
  <c r="C1417" i="1"/>
  <c r="C1418" i="1"/>
  <c r="C1008" i="1"/>
  <c r="C1394" i="1"/>
  <c r="C1186" i="1"/>
  <c r="C1258" i="1"/>
  <c r="C1131" i="1"/>
  <c r="C1024" i="1"/>
  <c r="C1356" i="1"/>
  <c r="C980" i="1"/>
  <c r="C1383" i="1"/>
  <c r="C1333" i="1"/>
  <c r="C1334" i="1"/>
  <c r="C930" i="1"/>
  <c r="C1404" i="1"/>
  <c r="C1455" i="1"/>
  <c r="C1454" i="1"/>
  <c r="C742" i="1"/>
  <c r="C1350" i="1"/>
  <c r="C459" i="1"/>
  <c r="C348" i="1"/>
  <c r="C1156" i="1"/>
  <c r="C1155" i="1"/>
  <c r="C1197" i="1"/>
  <c r="C1198" i="1"/>
  <c r="C700" i="1"/>
  <c r="C518" i="1"/>
  <c r="C271" i="1"/>
  <c r="C903" i="1"/>
  <c r="C904" i="1"/>
  <c r="C546" i="1"/>
  <c r="C547" i="1"/>
  <c r="C918" i="1"/>
  <c r="C919" i="1"/>
  <c r="C544" i="1"/>
  <c r="C545" i="1"/>
  <c r="C920" i="1"/>
  <c r="C675" i="1"/>
  <c r="C495" i="1"/>
  <c r="C696" i="1"/>
  <c r="C588" i="1"/>
  <c r="C315" i="1"/>
  <c r="C316" i="1"/>
  <c r="C981" i="1"/>
  <c r="C1102" i="1"/>
  <c r="C1087" i="1"/>
  <c r="C1088" i="1"/>
  <c r="C1086" i="1"/>
  <c r="C867" i="1"/>
  <c r="C868" i="1"/>
  <c r="C699" i="1"/>
  <c r="C127" i="1"/>
  <c r="C487" i="1"/>
  <c r="C478" i="1"/>
  <c r="C482" i="1"/>
  <c r="C263" i="1"/>
  <c r="C746" i="1"/>
  <c r="C335" i="1"/>
  <c r="C463" i="1"/>
  <c r="C1202" i="1"/>
  <c r="C346" i="1"/>
  <c r="C881" i="1"/>
  <c r="C101" i="1"/>
  <c r="C618" i="1"/>
  <c r="C280" i="1"/>
  <c r="C281" i="1"/>
  <c r="C442" i="1"/>
  <c r="C476" i="1"/>
  <c r="C477" i="1"/>
  <c r="C514" i="1"/>
  <c r="C128" i="1"/>
  <c r="C447" i="1"/>
  <c r="C1184" i="1"/>
  <c r="C1182" i="1"/>
  <c r="C1183" i="1"/>
  <c r="C888" i="1"/>
  <c r="C1049" i="1"/>
  <c r="C1288" i="1"/>
  <c r="C562" i="1"/>
  <c r="C1071" i="1"/>
  <c r="C1275" i="1"/>
  <c r="C1074" i="1"/>
  <c r="C751" i="1"/>
  <c r="C1075" i="1"/>
  <c r="C1280" i="1"/>
  <c r="C747" i="1"/>
  <c r="C1015" i="1"/>
  <c r="C1016" i="1"/>
  <c r="C1072" i="1"/>
  <c r="C1073" i="1"/>
  <c r="C1077" i="1"/>
  <c r="C1215" i="1"/>
  <c r="C712" i="1"/>
  <c r="C65" i="1"/>
  <c r="C1390" i="1"/>
  <c r="C1391" i="1"/>
  <c r="C1389" i="1"/>
  <c r="C767" i="1"/>
  <c r="C768" i="1"/>
  <c r="C769" i="1"/>
  <c r="C770" i="1"/>
  <c r="C517" i="1"/>
  <c r="C717" i="1"/>
  <c r="C926" i="1"/>
  <c r="C1063" i="1"/>
  <c r="C651" i="1"/>
  <c r="C455" i="1"/>
  <c r="C1103" i="1"/>
  <c r="C718" i="1"/>
  <c r="C758" i="1"/>
  <c r="C704" i="1"/>
  <c r="C531" i="1"/>
  <c r="C489" i="1"/>
  <c r="C744" i="1"/>
  <c r="C464" i="1"/>
  <c r="C743" i="1"/>
  <c r="C386" i="1"/>
  <c r="C677" i="1"/>
  <c r="C436" i="1"/>
  <c r="C1135" i="1"/>
  <c r="C670" i="1"/>
  <c r="C986" i="1"/>
  <c r="C215" i="1"/>
  <c r="C88" i="1"/>
  <c r="C302" i="1"/>
  <c r="C1096" i="1"/>
  <c r="C378" i="1"/>
  <c r="C875" i="1"/>
  <c r="C876" i="1"/>
  <c r="C723" i="1"/>
  <c r="C515" i="1"/>
  <c r="C79" i="1"/>
  <c r="C563" i="1"/>
  <c r="C114" i="1"/>
  <c r="C1146" i="1"/>
  <c r="C321" i="1"/>
  <c r="C408" i="1"/>
  <c r="C213" i="1"/>
  <c r="C985" i="1"/>
  <c r="C914" i="1"/>
  <c r="C872" i="1"/>
  <c r="C873" i="1"/>
  <c r="C490" i="1"/>
  <c r="C33" i="1"/>
  <c r="C369" i="1"/>
  <c r="C445" i="1"/>
  <c r="C1191" i="1"/>
  <c r="C956" i="1"/>
  <c r="C957" i="1"/>
  <c r="C543" i="1"/>
  <c r="C1025" i="1"/>
  <c r="C417" i="1"/>
  <c r="C318" i="1"/>
  <c r="C869" i="1"/>
  <c r="C973" i="1"/>
  <c r="C1204" i="1"/>
  <c r="C1205" i="1"/>
  <c r="C1206" i="1"/>
  <c r="C1207" i="1"/>
  <c r="C1203" i="1"/>
  <c r="C595" i="1"/>
  <c r="C596" i="1"/>
  <c r="C927" i="1"/>
  <c r="C928" i="1"/>
  <c r="C1303" i="1"/>
  <c r="C771" i="1"/>
  <c r="C790" i="1"/>
  <c r="C260" i="1"/>
  <c r="C810" i="1"/>
  <c r="C617" i="1"/>
  <c r="C726" i="1"/>
  <c r="C925" i="1"/>
  <c r="C1346" i="1"/>
  <c r="C898" i="1"/>
  <c r="C946" i="1"/>
  <c r="C1031" i="1"/>
  <c r="C1047" i="1"/>
  <c r="C691" i="1"/>
  <c r="C329" i="1"/>
  <c r="C1105" i="1"/>
  <c r="C1078" i="1"/>
  <c r="C1129" i="1"/>
  <c r="C1130" i="1"/>
  <c r="C660" i="1"/>
  <c r="C1012" i="1"/>
  <c r="C802" i="1"/>
  <c r="C1264" i="1"/>
  <c r="C513" i="1"/>
  <c r="C1324" i="1"/>
  <c r="C954" i="1"/>
  <c r="C1002" i="1"/>
  <c r="C999" i="1"/>
  <c r="C456" i="1"/>
  <c r="C674" i="1"/>
  <c r="C1262" i="1"/>
  <c r="C1308" i="1"/>
  <c r="C1380" i="1"/>
  <c r="C1219" i="1"/>
  <c r="C1423" i="1"/>
  <c r="C1462" i="1"/>
  <c r="C1401" i="1"/>
  <c r="C1434" i="1"/>
  <c r="C1065" i="1"/>
  <c r="C491" i="1"/>
  <c r="C364" i="1"/>
  <c r="C449" i="1"/>
  <c r="C512" i="1"/>
  <c r="C219" i="1"/>
  <c r="C657" i="1"/>
  <c r="C605" i="1"/>
  <c r="C252" i="1"/>
  <c r="C458" i="1"/>
  <c r="C258" i="1"/>
  <c r="C125" i="1"/>
  <c r="C457" i="1"/>
  <c r="C1141" i="1"/>
  <c r="C1139" i="1"/>
  <c r="C1138" i="1"/>
  <c r="C313" i="1"/>
  <c r="C830" i="1"/>
  <c r="C837" i="1"/>
  <c r="C832" i="1"/>
  <c r="C831" i="1"/>
  <c r="C833" i="1"/>
  <c r="C834" i="1"/>
  <c r="C1151" i="1"/>
  <c r="C1152" i="1"/>
  <c r="C1154" i="1"/>
  <c r="C1153" i="1"/>
  <c r="C730" i="1"/>
  <c r="C507" i="1"/>
  <c r="C479" i="1"/>
  <c r="C375" i="1"/>
  <c r="C610" i="1"/>
  <c r="C154" i="1"/>
  <c r="C782" i="1"/>
  <c r="C92" i="1"/>
  <c r="C190" i="1"/>
  <c r="C684" i="1"/>
  <c r="C44" i="1"/>
  <c r="C431" i="1"/>
  <c r="C672" i="1"/>
  <c r="C282" i="1"/>
  <c r="C1196" i="1"/>
  <c r="C453" i="1"/>
  <c r="C614" i="1"/>
  <c r="C1266" i="1"/>
  <c r="C1136" i="1"/>
  <c r="C1188" i="1"/>
  <c r="C488" i="1"/>
  <c r="C350" i="1"/>
  <c r="C196" i="1"/>
  <c r="C440" i="1"/>
  <c r="C885" i="1"/>
  <c r="C886" i="1"/>
  <c r="C887" i="1"/>
  <c r="C1101" i="1"/>
  <c r="C1092" i="1"/>
  <c r="C383" i="1"/>
  <c r="C621" i="1"/>
  <c r="C622" i="1"/>
  <c r="C526" i="1"/>
  <c r="C233" i="1"/>
  <c r="C21" i="1"/>
  <c r="C143" i="1"/>
  <c r="C609" i="1"/>
  <c r="C1243" i="1"/>
  <c r="C333" i="1"/>
  <c r="C80" i="1"/>
  <c r="C844" i="1"/>
  <c r="C1384" i="1"/>
  <c r="C1385" i="1"/>
  <c r="C597" i="1"/>
  <c r="C1140" i="1"/>
  <c r="C1076" i="1"/>
  <c r="C243" i="1"/>
  <c r="C268" i="1"/>
  <c r="C1230" i="1"/>
  <c r="C732" i="1"/>
  <c r="C652" i="1"/>
  <c r="C56" i="1"/>
  <c r="C1451" i="1"/>
  <c r="C148" i="1"/>
  <c r="C538" i="1"/>
  <c r="C853" i="1"/>
  <c r="C1216" i="1"/>
  <c r="C1220" i="1"/>
  <c r="C1310" i="1"/>
  <c r="C1311" i="1"/>
  <c r="C1306" i="1"/>
  <c r="C1304" i="1"/>
  <c r="C1305" i="1"/>
  <c r="C968" i="1"/>
  <c r="C1011" i="1"/>
  <c r="C1064" i="1"/>
  <c r="C1397" i="1"/>
  <c r="C822" i="1"/>
  <c r="C970" i="1"/>
  <c r="C444" i="1"/>
  <c r="C273" i="1"/>
  <c r="C998" i="1"/>
  <c r="C1260" i="1"/>
  <c r="C1261" i="1"/>
  <c r="C1104" i="1"/>
  <c r="C1137" i="1"/>
  <c r="C987" i="1"/>
  <c r="C1017" i="1"/>
  <c r="C1291" i="1"/>
  <c r="C1237" i="1"/>
  <c r="C1026" i="1"/>
  <c r="C809" i="1"/>
  <c r="C944" i="1"/>
  <c r="C1089" i="1"/>
  <c r="C1190" i="1"/>
  <c r="C774" i="1"/>
  <c r="C1052" i="1"/>
  <c r="C845" i="1"/>
  <c r="C1053" i="1"/>
  <c r="C760" i="1"/>
  <c r="C539" i="1"/>
  <c r="C1179" i="1"/>
  <c r="C1422" i="1"/>
  <c r="C1339" i="1"/>
  <c r="C1338" i="1"/>
  <c r="C1282" i="1"/>
  <c r="C710" i="1"/>
  <c r="C391" i="1"/>
  <c r="C385" i="1"/>
  <c r="C180" i="1"/>
  <c r="C1176" i="1"/>
  <c r="C93" i="1"/>
  <c r="C355" i="1"/>
  <c r="C1319" i="1"/>
  <c r="C1321" i="1"/>
  <c r="C1320" i="1"/>
  <c r="C1323" i="1"/>
  <c r="C1322" i="1"/>
  <c r="C714" i="1"/>
  <c r="C715" i="1"/>
  <c r="C716" i="1"/>
  <c r="C103" i="1"/>
  <c r="C1083" i="1"/>
  <c r="C848" i="1"/>
  <c r="C922" i="1"/>
  <c r="C639" i="1"/>
  <c r="C736" i="1"/>
  <c r="C719" i="1"/>
  <c r="C1099" i="1"/>
  <c r="C532" i="1"/>
  <c r="C555" i="1"/>
  <c r="C241" i="1"/>
  <c r="C644" i="1"/>
  <c r="C962" i="1"/>
  <c r="C788" i="1"/>
  <c r="C995" i="1"/>
  <c r="C524" i="1"/>
  <c r="C467" i="1"/>
  <c r="C971" i="1"/>
  <c r="C1236" i="1"/>
  <c r="C787" i="1"/>
  <c r="C392" i="1"/>
  <c r="C1317" i="1"/>
  <c r="C637" i="1"/>
  <c r="C298" i="1"/>
  <c r="C232" i="1"/>
  <c r="C288" i="1"/>
  <c r="C292" i="1"/>
  <c r="C855" i="1"/>
  <c r="C55" i="1"/>
  <c r="C939" i="1"/>
  <c r="C407" i="1"/>
  <c r="C320" i="1"/>
  <c r="C1046" i="1"/>
  <c r="C71" i="1"/>
  <c r="C1080" i="1"/>
  <c r="C452" i="1"/>
  <c r="C59" i="1"/>
  <c r="C493" i="1"/>
  <c r="C504" i="1"/>
  <c r="C1095" i="1"/>
  <c r="C1037" i="1"/>
  <c r="C851" i="1"/>
  <c r="C863" i="1"/>
  <c r="C569" i="1"/>
  <c r="C1403" i="1"/>
  <c r="C1132" i="1"/>
  <c r="C823" i="1"/>
  <c r="C623" i="1"/>
  <c r="C1367" i="1"/>
  <c r="C850" i="1"/>
  <c r="C1163" i="1"/>
  <c r="C1029" i="1"/>
  <c r="C1256" i="1"/>
  <c r="C870" i="1"/>
  <c r="C1004" i="1"/>
  <c r="C1039" i="1"/>
  <c r="C1352" i="1"/>
  <c r="C924" i="1"/>
  <c r="C370" i="1"/>
  <c r="C996" i="1"/>
  <c r="C1164" i="1"/>
  <c r="C753" i="1"/>
  <c r="C1410" i="1"/>
  <c r="C1244" i="1"/>
  <c r="C1090" i="1"/>
  <c r="C1316" i="1"/>
  <c r="C1292" i="1"/>
  <c r="C741" i="1"/>
  <c r="C1161" i="1"/>
  <c r="C932" i="1"/>
  <c r="C1420" i="1"/>
  <c r="C667" i="1"/>
  <c r="C653" i="1"/>
  <c r="C26" i="1"/>
  <c r="C327" i="1"/>
  <c r="C586" i="1"/>
  <c r="C587" i="1"/>
  <c r="C331" i="1"/>
  <c r="C351" i="1"/>
  <c r="C599" i="1"/>
  <c r="C671" i="1"/>
  <c r="C859" i="1"/>
  <c r="C227" i="1"/>
  <c r="C877" i="1"/>
  <c r="C299" i="1"/>
  <c r="C1335" i="1"/>
  <c r="C1267" i="1"/>
  <c r="C862" i="1"/>
  <c r="C554" i="1"/>
  <c r="C530" i="1"/>
  <c r="C113" i="1"/>
  <c r="C729" i="1"/>
  <c r="C1118" i="1"/>
  <c r="C1195" i="1"/>
  <c r="C1325" i="1"/>
  <c r="C34" i="1"/>
  <c r="C795" i="1"/>
  <c r="C1178" i="1"/>
  <c r="C535" i="1"/>
  <c r="C1032" i="1"/>
  <c r="C679" i="1"/>
  <c r="C1252" i="1"/>
  <c r="C1327" i="1"/>
  <c r="C779" i="1"/>
  <c r="C997" i="1"/>
  <c r="C1124" i="1"/>
  <c r="C1081" i="1"/>
  <c r="C923" i="1"/>
  <c r="C1453" i="1"/>
  <c r="C864" i="1"/>
  <c r="C1426" i="1"/>
  <c r="C1447" i="1"/>
  <c r="C1452" i="1"/>
  <c r="C274" i="1"/>
  <c r="C638" i="1"/>
  <c r="C656" i="1"/>
  <c r="C123" i="1"/>
  <c r="C61" i="1"/>
  <c r="C28" i="1"/>
  <c r="C139" i="1"/>
  <c r="C140" i="1"/>
  <c r="C993" i="1"/>
  <c r="C382" i="1"/>
  <c r="C399" i="1"/>
  <c r="C295" i="1"/>
  <c r="C658" i="1"/>
  <c r="C1134" i="1"/>
  <c r="C1201" i="1"/>
  <c r="C640" i="1"/>
  <c r="C462" i="1"/>
  <c r="C892" i="1"/>
  <c r="C1171" i="1"/>
  <c r="C965" i="1"/>
  <c r="C353" i="1"/>
  <c r="C1028" i="1"/>
  <c r="C31" i="1"/>
  <c r="C1036" i="1"/>
  <c r="C643" i="1"/>
  <c r="C559" i="1"/>
  <c r="C936" i="1"/>
  <c r="C1041" i="1"/>
  <c r="C1369" i="1"/>
  <c r="C1271" i="1"/>
  <c r="C1318" i="1"/>
  <c r="C1353" i="1"/>
  <c r="C786" i="1"/>
  <c r="C1425" i="1"/>
  <c r="C1432" i="1"/>
  <c r="C598" i="1"/>
  <c r="C446" i="1"/>
  <c r="C659" i="1"/>
  <c r="C608" i="1"/>
  <c r="C89" i="1"/>
  <c r="C1069" i="1"/>
  <c r="C842" i="1"/>
  <c r="C415" i="1"/>
  <c r="C29" i="1"/>
  <c r="C577" i="1"/>
  <c r="C849" i="1"/>
  <c r="C1250" i="1"/>
  <c r="C1347" i="1"/>
  <c r="C349" i="1"/>
  <c r="C773" i="1"/>
  <c r="C1345" i="1"/>
  <c r="C901" i="1"/>
  <c r="C454" i="1"/>
  <c r="C1045" i="1"/>
  <c r="C772" i="1"/>
  <c r="C1177" i="1"/>
  <c r="C1181" i="1"/>
  <c r="C776" i="1"/>
  <c r="C1117" i="1"/>
  <c r="C1421" i="1"/>
  <c r="C1070" i="1"/>
  <c r="C172" i="1"/>
  <c r="C900" i="1"/>
  <c r="C134" i="1"/>
  <c r="C806" i="1"/>
  <c r="C910" i="1"/>
  <c r="C766" i="1"/>
  <c r="C912" i="1"/>
  <c r="C1194" i="1"/>
  <c r="C347" i="1"/>
  <c r="C1446" i="1"/>
  <c r="C498" i="1"/>
  <c r="C499" i="1"/>
  <c r="C343" i="1"/>
  <c r="C929" i="1"/>
  <c r="C1314" i="1"/>
  <c r="C1315" i="1"/>
  <c r="C1313" i="1"/>
  <c r="C690" i="1"/>
  <c r="C826" i="1"/>
  <c r="C1307" i="1"/>
  <c r="C1097" i="1"/>
  <c r="C1150" i="1"/>
  <c r="C1376" i="1"/>
  <c r="C1040" i="1"/>
  <c r="C1437" i="1"/>
  <c r="C1229" i="1"/>
  <c r="C775" i="1"/>
  <c r="C1377" i="1"/>
  <c r="C792" i="1"/>
  <c r="C824" i="1"/>
  <c r="C1228" i="1"/>
  <c r="C1273" i="1"/>
  <c r="C1351" i="1"/>
  <c r="C843" i="1"/>
  <c r="C972" i="1"/>
  <c r="C1368" i="1"/>
  <c r="C1386" i="1"/>
  <c r="C1450" i="1"/>
  <c r="C1392" i="1"/>
  <c r="C1349" i="1"/>
  <c r="C1416" i="1"/>
  <c r="C1463" i="1"/>
  <c r="C722" i="1"/>
  <c r="C1062" i="1"/>
  <c r="C373" i="1"/>
  <c r="C812" i="1"/>
  <c r="C979" i="1"/>
  <c r="C828" i="1"/>
  <c r="C680" i="1"/>
  <c r="C580" i="1"/>
  <c r="C582" i="1"/>
  <c r="C963" i="1"/>
  <c r="C147" i="1"/>
  <c r="C778" i="1"/>
  <c r="C430" i="1"/>
  <c r="C425" i="1"/>
  <c r="C121" i="1"/>
  <c r="C528" i="1"/>
  <c r="C310" i="1"/>
  <c r="C759" i="1"/>
  <c r="C909" i="1"/>
  <c r="C1145" i="1"/>
  <c r="C64" i="1"/>
  <c r="C443" i="1"/>
  <c r="C934" i="1"/>
  <c r="C120" i="1"/>
  <c r="C678" i="1"/>
  <c r="C67" i="1"/>
  <c r="C314" i="1"/>
  <c r="C728" i="1"/>
  <c r="C761" i="1"/>
  <c r="C1235" i="1"/>
  <c r="C818" i="1"/>
  <c r="C306" i="1"/>
  <c r="C352" i="1"/>
  <c r="C157" i="1"/>
  <c r="C86" i="1"/>
  <c r="C82" i="1"/>
  <c r="C584" i="1"/>
  <c r="C579" i="1"/>
  <c r="C91" i="1"/>
  <c r="C800" i="1"/>
  <c r="C212" i="1"/>
  <c r="C73" i="1"/>
  <c r="C170" i="1"/>
  <c r="C58" i="1"/>
  <c r="C384" i="1"/>
  <c r="C166" i="1"/>
  <c r="C801" i="1"/>
  <c r="C624" i="1"/>
  <c r="C363" i="1"/>
  <c r="C409" i="1"/>
  <c r="C520" i="1"/>
  <c r="C85" i="1"/>
  <c r="C354" i="1"/>
  <c r="C433" i="1"/>
  <c r="C254" i="1"/>
  <c r="C397" i="1"/>
  <c r="C11" i="1"/>
  <c r="C41" i="1"/>
  <c r="C470" i="1"/>
  <c r="C283" i="1"/>
  <c r="C1360" i="1"/>
  <c r="C1359" i="1"/>
  <c r="C502" i="1"/>
  <c r="C501" i="1"/>
  <c r="C500" i="1"/>
  <c r="C255" i="1"/>
  <c r="C249" i="1"/>
  <c r="C533" i="1"/>
  <c r="C558" i="1"/>
  <c r="C557" i="1"/>
  <c r="C556" i="1"/>
  <c r="C235" i="1"/>
  <c r="C602" i="1"/>
  <c r="C473" i="1"/>
  <c r="C90" i="1"/>
  <c r="C394" i="1"/>
  <c r="C590" i="1"/>
  <c r="C412" i="1"/>
  <c r="C411" i="1"/>
  <c r="C230" i="1"/>
  <c r="C195" i="1"/>
  <c r="C251" i="1"/>
  <c r="C262" i="1"/>
  <c r="C81" i="1"/>
  <c r="C896" i="1"/>
  <c r="C749" i="1"/>
  <c r="C48" i="1"/>
  <c r="C216" i="1"/>
  <c r="C340" i="1"/>
  <c r="C267" i="1"/>
  <c r="C682" i="1"/>
  <c r="C54" i="1"/>
  <c r="C193" i="1"/>
  <c r="C1408" i="1"/>
  <c r="C1406" i="1"/>
  <c r="C725" i="1"/>
  <c r="C1409" i="1"/>
  <c r="C724" i="1"/>
  <c r="C1405" i="1"/>
  <c r="C164" i="1"/>
  <c r="C683" i="1"/>
  <c r="C460" i="1"/>
  <c r="C380" i="1"/>
  <c r="C145" i="1"/>
  <c r="C379" i="1"/>
  <c r="C1458" i="1"/>
  <c r="C1465" i="1"/>
  <c r="C1466" i="1"/>
  <c r="C1312" i="1"/>
  <c r="C1464" i="1"/>
  <c r="C1246" i="1"/>
  <c r="C1173" i="1"/>
  <c r="C1459" i="1"/>
  <c r="C1436" i="1"/>
  <c r="C1435" i="1"/>
  <c r="C1433" i="1"/>
  <c r="C194" i="1"/>
  <c r="C882" i="1"/>
  <c r="C218" i="1"/>
  <c r="C94" i="1"/>
  <c r="C494" i="1"/>
  <c r="C68" i="1"/>
  <c r="C1247" i="1"/>
  <c r="C789" i="1"/>
  <c r="C1192" i="1"/>
  <c r="C117" i="1"/>
  <c r="C287" i="1"/>
  <c r="C1374" i="1"/>
  <c r="C1375" i="1"/>
  <c r="C1013" i="1"/>
  <c r="C1428" i="1"/>
  <c r="C1448" i="1"/>
  <c r="C1093" i="1"/>
  <c r="C1180" i="1"/>
  <c r="C95" i="1"/>
  <c r="C96" i="1"/>
  <c r="C330" i="1"/>
  <c r="C100" i="1"/>
  <c r="C97" i="1"/>
  <c r="C98" i="1"/>
  <c r="C7" i="1"/>
  <c r="C847" i="1"/>
  <c r="C874" i="1"/>
  <c r="C189" i="1"/>
  <c r="C418" i="1"/>
  <c r="C615" i="1"/>
  <c r="C146" i="1"/>
  <c r="C627" i="1"/>
  <c r="C560" i="1"/>
  <c r="C124" i="1"/>
  <c r="C673" i="1"/>
  <c r="C102" i="1"/>
  <c r="C13" i="1"/>
  <c r="C1257" i="1"/>
  <c r="C171" i="1"/>
  <c r="C450" i="1"/>
  <c r="C142" i="1"/>
  <c r="C270" i="1"/>
  <c r="C133" i="1"/>
  <c r="C731" i="1"/>
  <c r="C83" i="1"/>
  <c r="C527" i="1"/>
  <c r="C87" i="1"/>
  <c r="C256" i="1"/>
  <c r="C244" i="1"/>
  <c r="C571" i="1"/>
  <c r="C238" i="1"/>
  <c r="C426" i="1"/>
  <c r="C70" i="1"/>
  <c r="C572" i="1"/>
  <c r="C550" i="1"/>
  <c r="C506" i="1"/>
  <c r="C604" i="1"/>
  <c r="C112" i="1"/>
  <c r="C110" i="1"/>
  <c r="C815" i="1"/>
  <c r="C733" i="1"/>
  <c r="C74" i="1"/>
  <c r="C748" i="1"/>
  <c r="C811" i="1"/>
  <c r="C221" i="1"/>
  <c r="C603" i="1"/>
  <c r="C1372" i="1"/>
  <c r="C1373" i="1"/>
  <c r="C265" i="1"/>
  <c r="C943" i="1"/>
  <c r="C613" i="1"/>
  <c r="C432" i="1"/>
  <c r="C951" i="1"/>
  <c r="C952" i="1"/>
  <c r="C953" i="1"/>
  <c r="C1357" i="1"/>
  <c r="C583" i="1"/>
  <c r="C1272" i="1"/>
  <c r="C1147" i="1"/>
  <c r="C581" i="1"/>
  <c r="C1399" i="1"/>
  <c r="C1427" i="1"/>
  <c r="C1038" i="1"/>
  <c r="C1354" i="1"/>
  <c r="C1355" i="1"/>
  <c r="C1444" i="1"/>
  <c r="C1445" i="1"/>
  <c r="C1340" i="1"/>
  <c r="C1441" i="1"/>
  <c r="C765" i="1"/>
  <c r="C1442" i="1"/>
  <c r="C1449" i="1"/>
  <c r="C144" i="1"/>
  <c r="C1221" i="1"/>
  <c r="E379" i="1"/>
  <c r="E145" i="1"/>
  <c r="E380" i="1"/>
  <c r="E336" i="1"/>
  <c r="E337" i="1"/>
  <c r="E245" i="1"/>
  <c r="E988" i="1"/>
  <c r="E992" i="1"/>
  <c r="E989" i="1"/>
  <c r="E991" i="1"/>
  <c r="E217" i="1"/>
  <c r="E203" i="1"/>
  <c r="E8" i="1"/>
  <c r="E1180" i="1"/>
  <c r="E167" i="1"/>
  <c r="E169" i="1"/>
  <c r="E168" i="1"/>
  <c r="E226" i="1"/>
  <c r="E710" i="1"/>
  <c r="E4" i="1"/>
  <c r="E19" i="1"/>
  <c r="E16" i="1"/>
  <c r="E703" i="1"/>
  <c r="E702" i="1"/>
  <c r="E701" i="1"/>
  <c r="E311" i="1"/>
  <c r="E437" i="1"/>
  <c r="E689" i="1"/>
  <c r="E37" i="1"/>
  <c r="E794" i="1"/>
  <c r="E1056" i="1"/>
  <c r="E1057" i="1"/>
  <c r="E1058" i="1"/>
  <c r="E1065" i="1"/>
  <c r="E1156" i="1"/>
  <c r="E1155" i="1"/>
  <c r="E1197" i="1"/>
  <c r="E1198" i="1"/>
  <c r="E491" i="1"/>
  <c r="E188" i="1"/>
  <c r="E304" i="1"/>
  <c r="E861" i="1"/>
  <c r="E95" i="1"/>
  <c r="E96" i="1"/>
  <c r="E416" i="1"/>
  <c r="E391" i="1"/>
  <c r="E568" i="1"/>
  <c r="E178" i="1"/>
  <c r="E179" i="1"/>
  <c r="E916" i="1"/>
  <c r="E693" i="1"/>
  <c r="E694" i="1"/>
  <c r="E278" i="1"/>
  <c r="E695" i="1"/>
  <c r="E692" i="1"/>
  <c r="E279" i="1"/>
  <c r="E305" i="1"/>
  <c r="E503" i="1"/>
  <c r="E364" i="1"/>
  <c r="E330" i="1"/>
  <c r="E247" i="1"/>
  <c r="E248" i="1"/>
  <c r="E239" i="1"/>
  <c r="E700" i="1"/>
  <c r="E518" i="1"/>
  <c r="E381" i="1"/>
  <c r="E290" i="1"/>
  <c r="E667" i="1"/>
  <c r="E598" i="1"/>
  <c r="E174" i="1"/>
  <c r="E449" i="1"/>
  <c r="E739" i="1"/>
  <c r="E100" i="1"/>
  <c r="E97" i="1"/>
  <c r="E98" i="1"/>
  <c r="E460" i="1"/>
  <c r="E497" i="1"/>
  <c r="E1054" i="1"/>
  <c r="E1055" i="1"/>
  <c r="E683" i="1"/>
  <c r="E164" i="1"/>
  <c r="E271" i="1"/>
  <c r="E261" i="1"/>
  <c r="E903" i="1"/>
  <c r="E904" i="1"/>
  <c r="E1405" i="1"/>
  <c r="E724" i="1"/>
  <c r="E1409" i="1"/>
  <c r="E725" i="1"/>
  <c r="E1406" i="1"/>
  <c r="E1408" i="1"/>
  <c r="E512" i="1"/>
  <c r="E201" i="1"/>
  <c r="E301" i="1"/>
  <c r="E219" i="1"/>
  <c r="E193" i="1"/>
  <c r="E385" i="1"/>
  <c r="E570" i="1"/>
  <c r="E657" i="1"/>
  <c r="E1402" i="1"/>
  <c r="E360" i="1"/>
  <c r="E589" i="1"/>
  <c r="E7" i="1"/>
  <c r="E36" i="1"/>
  <c r="E180" i="1"/>
  <c r="E1466" i="1"/>
  <c r="E312" i="1"/>
  <c r="E534" i="1"/>
  <c r="E847" i="1"/>
  <c r="E1113" i="1"/>
  <c r="E1116" i="1"/>
  <c r="E1114" i="1"/>
  <c r="E1115" i="1"/>
  <c r="E874" i="1"/>
  <c r="E72" i="1"/>
  <c r="E890" i="1"/>
  <c r="E891" i="1"/>
  <c r="E605" i="1"/>
  <c r="E25" i="1"/>
  <c r="E252" i="1"/>
  <c r="E977" i="1"/>
  <c r="E1121" i="1"/>
  <c r="E835" i="1"/>
  <c r="E978" i="1"/>
  <c r="E458" i="1"/>
  <c r="E964" i="1"/>
  <c r="E54" i="1"/>
  <c r="E1176" i="1"/>
  <c r="E546" i="1"/>
  <c r="E547" i="1"/>
  <c r="E918" i="1"/>
  <c r="E919" i="1"/>
  <c r="E544" i="1"/>
  <c r="E545" i="1"/>
  <c r="E920" i="1"/>
  <c r="E258" i="1"/>
  <c r="E607" i="1"/>
  <c r="E342" i="1"/>
  <c r="E548" i="1"/>
  <c r="E894" i="1"/>
  <c r="E682" i="1"/>
  <c r="E62" i="1"/>
  <c r="E403" i="1"/>
  <c r="E93" i="1"/>
  <c r="E435" i="1"/>
  <c r="E50" i="1"/>
  <c r="E871" i="1"/>
  <c r="E942" i="1"/>
  <c r="E236" i="1"/>
  <c r="E23" i="1"/>
  <c r="E675" i="1"/>
  <c r="E24" i="1"/>
  <c r="E495" i="1"/>
  <c r="E696" i="1"/>
  <c r="E40" i="1"/>
  <c r="E267" i="1"/>
  <c r="E289" i="1"/>
  <c r="E340" i="1"/>
  <c r="E619" i="1"/>
  <c r="E1107" i="1"/>
  <c r="E1106" i="1"/>
  <c r="E216" i="1"/>
  <c r="E319" i="1"/>
  <c r="E274" i="1"/>
  <c r="E1142" i="1"/>
  <c r="E588" i="1"/>
  <c r="E194" i="1"/>
  <c r="E189" i="1"/>
  <c r="E125" i="1"/>
  <c r="E798" i="1"/>
  <c r="E797" i="1"/>
  <c r="E1342" i="1"/>
  <c r="E1358" i="1"/>
  <c r="E1344" i="1"/>
  <c r="E1003" i="1"/>
  <c r="E1343" i="1"/>
  <c r="E315" i="1"/>
  <c r="E316" i="1"/>
  <c r="E1033" i="1"/>
  <c r="E1035" i="1"/>
  <c r="E1034" i="1"/>
  <c r="E457" i="1"/>
  <c r="E48" i="1"/>
  <c r="E175" i="1"/>
  <c r="E176" i="1"/>
  <c r="E6" i="1"/>
  <c r="E129" i="1"/>
  <c r="E1122" i="1"/>
  <c r="E981" i="1"/>
  <c r="E468" i="1"/>
  <c r="E661" i="1"/>
  <c r="E662" i="1"/>
  <c r="E663" i="1"/>
  <c r="E516" i="1"/>
  <c r="E1144" i="1"/>
  <c r="E1102" i="1"/>
  <c r="E1087" i="1"/>
  <c r="E1088" i="1"/>
  <c r="E1086" i="1"/>
  <c r="E439" i="1"/>
  <c r="E9" i="1"/>
  <c r="E10" i="1"/>
  <c r="E184" i="1"/>
  <c r="E185" i="1"/>
  <c r="E186" i="1"/>
  <c r="E1211" i="1"/>
  <c r="E1208" i="1"/>
  <c r="E1212" i="1"/>
  <c r="E418" i="1"/>
  <c r="E615" i="1"/>
  <c r="E132" i="1"/>
  <c r="E749" i="1"/>
  <c r="E896" i="1"/>
  <c r="E149" i="1"/>
  <c r="E839" i="1"/>
  <c r="E653" i="1"/>
  <c r="E146" i="1"/>
  <c r="E799" i="1"/>
  <c r="E1283" i="1"/>
  <c r="E1285" i="1"/>
  <c r="E1284" i="1"/>
  <c r="E1286" i="1"/>
  <c r="E573" i="1"/>
  <c r="E542" i="1"/>
  <c r="E303" i="1"/>
  <c r="E5" i="1"/>
  <c r="E1014" i="1"/>
  <c r="E401" i="1"/>
  <c r="E867" i="1"/>
  <c r="E868" i="1"/>
  <c r="E882" i="1"/>
  <c r="E81" i="1"/>
  <c r="E187" i="1"/>
  <c r="E699" i="1"/>
  <c r="E627" i="1"/>
  <c r="E127" i="1"/>
  <c r="E262" i="1"/>
  <c r="E638" i="1"/>
  <c r="E451" i="1"/>
  <c r="E251" i="1"/>
  <c r="E1141" i="1"/>
  <c r="E1139" i="1"/>
  <c r="E1138" i="1"/>
  <c r="E137" i="1"/>
  <c r="E156" i="1"/>
  <c r="E257" i="1"/>
  <c r="E313" i="1"/>
  <c r="E469" i="1"/>
  <c r="E195" i="1"/>
  <c r="E230" i="1"/>
  <c r="E830" i="1"/>
  <c r="E837" i="1"/>
  <c r="E832" i="1"/>
  <c r="E831" i="1"/>
  <c r="E833" i="1"/>
  <c r="E834" i="1"/>
  <c r="E496" i="1"/>
  <c r="E411" i="1"/>
  <c r="E412" i="1"/>
  <c r="E590" i="1"/>
  <c r="E191" i="1"/>
  <c r="E366" i="1"/>
  <c r="E367" i="1"/>
  <c r="E368" i="1"/>
  <c r="E365" i="1"/>
  <c r="E393" i="1"/>
  <c r="E357" i="1"/>
  <c r="E358" i="1"/>
  <c r="E359" i="1"/>
  <c r="E162" i="1"/>
  <c r="E560" i="1"/>
  <c r="E161" i="1"/>
  <c r="E198" i="1"/>
  <c r="E394" i="1"/>
  <c r="E585" i="1"/>
  <c r="E45" i="1"/>
  <c r="E1213" i="1"/>
  <c r="E1209" i="1"/>
  <c r="E1210" i="1"/>
  <c r="E1214" i="1"/>
  <c r="E90" i="1"/>
  <c r="E124" i="1"/>
  <c r="E673" i="1"/>
  <c r="E14" i="1"/>
  <c r="E1148" i="1"/>
  <c r="E1231" i="1"/>
  <c r="E1149" i="1"/>
  <c r="E591" i="1"/>
  <c r="E1151" i="1"/>
  <c r="E1152" i="1"/>
  <c r="E1154" i="1"/>
  <c r="E1153" i="1"/>
  <c r="E905" i="1"/>
  <c r="E446" i="1"/>
  <c r="E659" i="1"/>
  <c r="E730" i="1"/>
  <c r="E487" i="1"/>
  <c r="E478" i="1"/>
  <c r="E482" i="1"/>
  <c r="E1048" i="1"/>
  <c r="E1125" i="1"/>
  <c r="E102" i="1"/>
  <c r="E1276" i="1"/>
  <c r="E1277" i="1"/>
  <c r="E263" i="1"/>
  <c r="E242" i="1"/>
  <c r="E275" i="1"/>
  <c r="E276" i="1"/>
  <c r="E277" i="1"/>
  <c r="E895" i="1"/>
  <c r="E13" i="1"/>
  <c r="E746" i="1"/>
  <c r="E22" i="1"/>
  <c r="E155" i="1"/>
  <c r="E473" i="1"/>
  <c r="E355" i="1"/>
  <c r="E181" i="1"/>
  <c r="E182" i="1"/>
  <c r="E183" i="1"/>
  <c r="E207" i="1"/>
  <c r="E602" i="1"/>
  <c r="E1257" i="1"/>
  <c r="E666" i="1"/>
  <c r="E480" i="1"/>
  <c r="E486" i="1"/>
  <c r="E472" i="1"/>
  <c r="E474" i="1"/>
  <c r="E481" i="1"/>
  <c r="E483" i="1"/>
  <c r="E1296" i="1"/>
  <c r="E1301" i="1"/>
  <c r="E1297" i="1"/>
  <c r="E1298" i="1"/>
  <c r="E1299" i="1"/>
  <c r="E1302" i="1"/>
  <c r="E1295" i="1"/>
  <c r="E1300" i="1"/>
  <c r="E235" i="1"/>
  <c r="E556" i="1"/>
  <c r="E557" i="1"/>
  <c r="E558" i="1"/>
  <c r="E428" i="1"/>
  <c r="E429" i="1"/>
  <c r="E707" i="1"/>
  <c r="E335" i="1"/>
  <c r="E463" i="1"/>
  <c r="E507" i="1"/>
  <c r="E39" i="1"/>
  <c r="E709" i="1"/>
  <c r="E656" i="1"/>
  <c r="E533" i="1"/>
  <c r="E249" i="1"/>
  <c r="E1319" i="1"/>
  <c r="E1321" i="1"/>
  <c r="E1320" i="1"/>
  <c r="E1323" i="1"/>
  <c r="E1322" i="1"/>
  <c r="E171" i="1"/>
  <c r="E479" i="1"/>
  <c r="E1268" i="1"/>
  <c r="E1269" i="1"/>
  <c r="E1270" i="1"/>
  <c r="E46" i="1"/>
  <c r="E296" i="1"/>
  <c r="E375" i="1"/>
  <c r="E225" i="1"/>
  <c r="E616" i="1"/>
  <c r="E1278" i="1"/>
  <c r="E1281" i="1"/>
  <c r="E1279" i="1"/>
  <c r="E1018" i="1"/>
  <c r="E1019" i="1"/>
  <c r="E631" i="1"/>
  <c r="E632" i="1"/>
  <c r="E633" i="1"/>
  <c r="E402" i="1"/>
  <c r="E450" i="1"/>
  <c r="E714" i="1"/>
  <c r="E715" i="1"/>
  <c r="E716" i="1"/>
  <c r="E757" i="1"/>
  <c r="E974" i="1"/>
  <c r="E975" i="1"/>
  <c r="E51" i="1"/>
  <c r="E610" i="1"/>
  <c r="E142" i="1"/>
  <c r="E1202" i="1"/>
  <c r="E735" i="1"/>
  <c r="E47" i="1"/>
  <c r="E642" i="1"/>
  <c r="E154" i="1"/>
  <c r="E346" i="1"/>
  <c r="E103" i="1"/>
  <c r="E173" i="1"/>
  <c r="E881" i="1"/>
  <c r="E608" i="1"/>
  <c r="E138" i="1"/>
  <c r="E264" i="1"/>
  <c r="E89" i="1"/>
  <c r="E819" i="1"/>
  <c r="E820" i="1"/>
  <c r="E821" i="1"/>
  <c r="E255" i="1"/>
  <c r="E101" i="1"/>
  <c r="E317" i="1"/>
  <c r="E782" i="1"/>
  <c r="E1083" i="1"/>
  <c r="E1172" i="1"/>
  <c r="E202" i="1"/>
  <c r="E92" i="1"/>
  <c r="E190" i="1"/>
  <c r="E848" i="1"/>
  <c r="E922" i="1"/>
  <c r="E420" i="1"/>
  <c r="E618" i="1"/>
  <c r="E280" i="1"/>
  <c r="E281" i="1"/>
  <c r="E681" i="1"/>
  <c r="E941" i="1"/>
  <c r="E442" i="1"/>
  <c r="E130" i="1"/>
  <c r="E476" i="1"/>
  <c r="E477" i="1"/>
  <c r="E684" i="1"/>
  <c r="E297" i="1"/>
  <c r="E414" i="1"/>
  <c r="E413" i="1"/>
  <c r="E505" i="1"/>
  <c r="E104" i="1"/>
  <c r="E639" i="1"/>
  <c r="E514" i="1"/>
  <c r="E44" i="1"/>
  <c r="E246" i="1"/>
  <c r="E1415" i="1"/>
  <c r="E1412" i="1"/>
  <c r="E1414" i="1"/>
  <c r="E1411" i="1"/>
  <c r="E1413" i="1"/>
  <c r="E128" i="1"/>
  <c r="E123" i="1"/>
  <c r="E270" i="1"/>
  <c r="E500" i="1"/>
  <c r="E501" i="1"/>
  <c r="E502" i="1"/>
  <c r="E1359" i="1"/>
  <c r="E1360" i="1"/>
  <c r="E283" i="1"/>
  <c r="E26" i="1"/>
  <c r="E634" i="1"/>
  <c r="E635" i="1"/>
  <c r="E636" i="1"/>
  <c r="E61" i="1"/>
  <c r="E606" i="1"/>
  <c r="E60" i="1"/>
  <c r="E1123" i="1"/>
  <c r="E447" i="1"/>
  <c r="E63" i="1"/>
  <c r="E431" i="1"/>
  <c r="E361" i="1"/>
  <c r="E362" i="1"/>
  <c r="E672" i="1"/>
  <c r="E816" i="1"/>
  <c r="E817" i="1"/>
  <c r="E222" i="1"/>
  <c r="E105" i="1"/>
  <c r="E1069" i="1"/>
  <c r="E736" i="1"/>
  <c r="E282" i="1"/>
  <c r="E165" i="1"/>
  <c r="E1184" i="1"/>
  <c r="E1182" i="1"/>
  <c r="E1183" i="1"/>
  <c r="E470" i="1"/>
  <c r="E1196" i="1"/>
  <c r="E218" i="1"/>
  <c r="E172" i="1"/>
  <c r="E41" i="1"/>
  <c r="E209" i="1"/>
  <c r="E210" i="1"/>
  <c r="E211" i="1"/>
  <c r="E376" i="1"/>
  <c r="E377" i="1"/>
  <c r="E11" i="1"/>
  <c r="E664" i="1"/>
  <c r="E665" i="1"/>
  <c r="E159" i="1"/>
  <c r="E345" i="1"/>
  <c r="E285" i="1"/>
  <c r="E158" i="1"/>
  <c r="E842" i="1"/>
  <c r="E698" i="1"/>
  <c r="E150" i="1"/>
  <c r="E397" i="1"/>
  <c r="E28" i="1"/>
  <c r="E133" i="1"/>
  <c r="E521" i="1"/>
  <c r="E327" i="1"/>
  <c r="E719" i="1"/>
  <c r="E888" i="1"/>
  <c r="E1067" i="1"/>
  <c r="E254" i="1"/>
  <c r="E1049" i="1"/>
  <c r="E600" i="1"/>
  <c r="E1174" i="1"/>
  <c r="E1099" i="1"/>
  <c r="E525" i="1"/>
  <c r="E453" i="1"/>
  <c r="E1094" i="1"/>
  <c r="E586" i="1"/>
  <c r="E587" i="1"/>
  <c r="E99" i="1"/>
  <c r="E49" i="1"/>
  <c r="E625" i="1"/>
  <c r="E626" i="1"/>
  <c r="E433" i="1"/>
  <c r="E94" i="1"/>
  <c r="E532" i="1"/>
  <c r="E669" i="1"/>
  <c r="E354" i="1"/>
  <c r="E1328" i="1"/>
  <c r="E1329" i="1"/>
  <c r="E494" i="1"/>
  <c r="E322" i="1"/>
  <c r="E338" i="1"/>
  <c r="E339" i="1"/>
  <c r="E731" i="1"/>
  <c r="E614" i="1"/>
  <c r="E1424" i="1"/>
  <c r="E66" i="1"/>
  <c r="E1288" i="1"/>
  <c r="E356" i="1"/>
  <c r="E562" i="1"/>
  <c r="E1265" i="1"/>
  <c r="E192" i="1"/>
  <c r="E85" i="1"/>
  <c r="E139" i="1"/>
  <c r="E140" i="1"/>
  <c r="E434" i="1"/>
  <c r="E520" i="1"/>
  <c r="E498" i="1"/>
  <c r="E499" i="1"/>
  <c r="E555" i="1"/>
  <c r="E30" i="1"/>
  <c r="E409" i="1"/>
  <c r="E522" i="1"/>
  <c r="E564" i="1"/>
  <c r="E206" i="1"/>
  <c r="E415" i="1"/>
  <c r="E1266" i="1"/>
  <c r="E475" i="1"/>
  <c r="E471" i="1"/>
  <c r="E485" i="1"/>
  <c r="E83" i="1"/>
  <c r="E900" i="1"/>
  <c r="E1071" i="1"/>
  <c r="E1275" i="1"/>
  <c r="E1074" i="1"/>
  <c r="E751" i="1"/>
  <c r="E1075" i="1"/>
  <c r="E1280" i="1"/>
  <c r="E747" i="1"/>
  <c r="E1015" i="1"/>
  <c r="E1016" i="1"/>
  <c r="E1072" i="1"/>
  <c r="E1073" i="1"/>
  <c r="E1077" i="1"/>
  <c r="E441" i="1"/>
  <c r="E122" i="1"/>
  <c r="E344" i="1"/>
  <c r="E12" i="1"/>
  <c r="E363" i="1"/>
  <c r="E135" i="1"/>
  <c r="E993" i="1"/>
  <c r="E1215" i="1"/>
  <c r="E1136" i="1"/>
  <c r="E241" i="1"/>
  <c r="E624" i="1"/>
  <c r="E108" i="1"/>
  <c r="E801" i="1"/>
  <c r="E994" i="1"/>
  <c r="E400" i="1"/>
  <c r="E911" i="1"/>
  <c r="E1188" i="1"/>
  <c r="E808" i="1"/>
  <c r="E166" i="1"/>
  <c r="E527" i="1"/>
  <c r="E87" i="1"/>
  <c r="E384" i="1"/>
  <c r="E256" i="1"/>
  <c r="E807" i="1"/>
  <c r="E1361" i="1"/>
  <c r="E331" i="1"/>
  <c r="E654" i="1"/>
  <c r="E488" i="1"/>
  <c r="E343" i="1"/>
  <c r="E484" i="1"/>
  <c r="E712" i="1"/>
  <c r="E58" i="1"/>
  <c r="E350" i="1"/>
  <c r="E196" i="1"/>
  <c r="E566" i="1"/>
  <c r="E551" i="1"/>
  <c r="E552" i="1"/>
  <c r="E553" i="1"/>
  <c r="E2" i="1"/>
  <c r="E3" i="1"/>
  <c r="E440" i="1"/>
  <c r="E421" i="1"/>
  <c r="E170" i="1"/>
  <c r="E73" i="1"/>
  <c r="E65" i="1"/>
  <c r="E644" i="1"/>
  <c r="E902" i="1"/>
  <c r="E244" i="1"/>
  <c r="E212" i="1"/>
  <c r="E351" i="1"/>
  <c r="E885" i="1"/>
  <c r="E886" i="1"/>
  <c r="E887" i="1"/>
  <c r="E1390" i="1"/>
  <c r="E1391" i="1"/>
  <c r="E1389" i="1"/>
  <c r="E69" i="1"/>
  <c r="E118" i="1"/>
  <c r="E1246" i="1"/>
  <c r="E510" i="1"/>
  <c r="E767" i="1"/>
  <c r="E768" i="1"/>
  <c r="E769" i="1"/>
  <c r="E770" i="1"/>
  <c r="E382" i="1"/>
  <c r="E20" i="1"/>
  <c r="E519" i="1"/>
  <c r="E540" i="1"/>
  <c r="E517" i="1"/>
  <c r="E1101" i="1"/>
  <c r="E1092" i="1"/>
  <c r="E800" i="1"/>
  <c r="E91" i="1"/>
  <c r="E962" i="1"/>
  <c r="E717" i="1"/>
  <c r="E466" i="1"/>
  <c r="E579" i="1"/>
  <c r="E584" i="1"/>
  <c r="E571" i="1"/>
  <c r="E1158" i="1"/>
  <c r="E1274" i="1"/>
  <c r="E204" i="1"/>
  <c r="E238" i="1"/>
  <c r="E224" i="1"/>
  <c r="E107" i="1"/>
  <c r="E35" i="1"/>
  <c r="E926" i="1"/>
  <c r="E1063" i="1"/>
  <c r="E29" i="1"/>
  <c r="E82" i="1"/>
  <c r="E651" i="1"/>
  <c r="E1341" i="1"/>
  <c r="E846" i="1"/>
  <c r="E455" i="1"/>
  <c r="E1232" i="1"/>
  <c r="E857" i="1"/>
  <c r="E858" i="1"/>
  <c r="E1233" i="1"/>
  <c r="E629" i="1"/>
  <c r="E630" i="1"/>
  <c r="E141" i="1"/>
  <c r="E259" i="1"/>
  <c r="E879" i="1"/>
  <c r="E878" i="1"/>
  <c r="E383" i="1"/>
  <c r="E151" i="1"/>
  <c r="E620" i="1"/>
  <c r="E1050" i="1"/>
  <c r="E1143" i="1"/>
  <c r="E1103" i="1"/>
  <c r="E68" i="1"/>
  <c r="E549" i="1"/>
  <c r="E86" i="1"/>
  <c r="E157" i="1"/>
  <c r="E718" i="1"/>
  <c r="E621" i="1"/>
  <c r="E622" i="1"/>
  <c r="E399" i="1"/>
  <c r="E387" i="1"/>
  <c r="E907" i="1"/>
  <c r="E422" i="1"/>
  <c r="E758" i="1"/>
  <c r="E352" i="1"/>
  <c r="E536" i="1"/>
  <c r="E537" i="1"/>
  <c r="E720" i="1"/>
  <c r="E115" i="1"/>
  <c r="E612" i="1"/>
  <c r="E1247" i="1"/>
  <c r="E646" i="1"/>
  <c r="E15" i="1"/>
  <c r="E306" i="1"/>
  <c r="E737" i="1"/>
  <c r="E738" i="1"/>
  <c r="E426" i="1"/>
  <c r="E27" i="1"/>
  <c r="E788" i="1"/>
  <c r="E1173" i="1"/>
  <c r="E884" i="1"/>
  <c r="E526" i="1"/>
  <c r="E326" i="1"/>
  <c r="E70" i="1"/>
  <c r="E406" i="1"/>
  <c r="E818" i="1"/>
  <c r="E1068" i="1"/>
  <c r="E372" i="1"/>
  <c r="E572" i="1"/>
  <c r="E704" i="1"/>
  <c r="E523" i="1"/>
  <c r="E75" i="1"/>
  <c r="E929" i="1"/>
  <c r="E152" i="1"/>
  <c r="E511" i="1"/>
  <c r="E509" i="1"/>
  <c r="E550" i="1"/>
  <c r="E308" i="1"/>
  <c r="E307" i="1"/>
  <c r="E531" i="1"/>
  <c r="E52" i="1"/>
  <c r="E1235" i="1"/>
  <c r="E489" i="1"/>
  <c r="E744" i="1"/>
  <c r="E781" i="1"/>
  <c r="E1226" i="1"/>
  <c r="E1227" i="1"/>
  <c r="E697" i="1"/>
  <c r="E761" i="1"/>
  <c r="E464" i="1"/>
  <c r="E506" i="1"/>
  <c r="E743" i="1"/>
  <c r="E371" i="1"/>
  <c r="E386" i="1"/>
  <c r="E126" i="1"/>
  <c r="E677" i="1"/>
  <c r="E177" i="1"/>
  <c r="E938" i="1"/>
  <c r="E893" i="1"/>
  <c r="E205" i="1"/>
  <c r="E604" i="1"/>
  <c r="E1009" i="1"/>
  <c r="E295" i="1"/>
  <c r="E112" i="1"/>
  <c r="E436" i="1"/>
  <c r="E229" i="1"/>
  <c r="E84" i="1"/>
  <c r="E1021" i="1"/>
  <c r="E1022" i="1"/>
  <c r="E1023" i="1"/>
  <c r="E966" i="1"/>
  <c r="E42" i="1"/>
  <c r="E1135" i="1"/>
  <c r="E728" i="1"/>
  <c r="E575" i="1"/>
  <c r="E341" i="1"/>
  <c r="E1239" i="1"/>
  <c r="E1240" i="1"/>
  <c r="E1242" i="1"/>
  <c r="E1241" i="1"/>
  <c r="E1396" i="1"/>
  <c r="E734" i="1"/>
  <c r="E686" i="1"/>
  <c r="E134" i="1"/>
  <c r="E314" i="1"/>
  <c r="E233" i="1"/>
  <c r="E611" i="1"/>
  <c r="E136" i="1"/>
  <c r="E650" i="1"/>
  <c r="E645" i="1"/>
  <c r="E110" i="1"/>
  <c r="E67" i="1"/>
  <c r="E899" i="1"/>
  <c r="E1314" i="1"/>
  <c r="E1315" i="1"/>
  <c r="E1313" i="1"/>
  <c r="E269" i="1"/>
  <c r="E670" i="1"/>
  <c r="E995" i="1"/>
  <c r="E805" i="1"/>
  <c r="E524" i="1"/>
  <c r="E438" i="1"/>
  <c r="E231" i="1"/>
  <c r="E234" i="1"/>
  <c r="E111" i="1"/>
  <c r="E815" i="1"/>
  <c r="E599" i="1"/>
  <c r="E658" i="1"/>
  <c r="E388" i="1"/>
  <c r="E199" i="1"/>
  <c r="E649" i="1"/>
  <c r="E945" i="1"/>
  <c r="E214" i="1"/>
  <c r="E733" i="1"/>
  <c r="E237" i="1"/>
  <c r="E529" i="1"/>
  <c r="E291" i="1"/>
  <c r="E986" i="1"/>
  <c r="E395" i="1"/>
  <c r="E396" i="1"/>
  <c r="E215" i="1"/>
  <c r="E1312" i="1"/>
  <c r="E332" i="1"/>
  <c r="E565" i="1"/>
  <c r="E467" i="1"/>
  <c r="E678" i="1"/>
  <c r="E21" i="1"/>
  <c r="E74" i="1"/>
  <c r="E38" i="1"/>
  <c r="E783" i="1"/>
  <c r="E803" i="1"/>
  <c r="E88" i="1"/>
  <c r="E789" i="1"/>
  <c r="E302" i="1"/>
  <c r="E971" i="1"/>
  <c r="E1096" i="1"/>
  <c r="E1030" i="1"/>
  <c r="E1381" i="1"/>
  <c r="E1395" i="1"/>
  <c r="E143" i="1"/>
  <c r="E404" i="1"/>
  <c r="E378" i="1"/>
  <c r="E427" i="1"/>
  <c r="E120" i="1"/>
  <c r="E827" i="1"/>
  <c r="E792" i="1"/>
  <c r="E163" i="1"/>
  <c r="E609" i="1"/>
  <c r="E1243" i="1"/>
  <c r="E578" i="1"/>
  <c r="E934" i="1"/>
  <c r="E806" i="1"/>
  <c r="E567" i="1"/>
  <c r="E1236" i="1"/>
  <c r="E875" i="1"/>
  <c r="E876" i="1"/>
  <c r="E671" i="1"/>
  <c r="E740" i="1"/>
  <c r="E787" i="1"/>
  <c r="E266" i="1"/>
  <c r="E723" i="1"/>
  <c r="E515" i="1"/>
  <c r="E79" i="1"/>
  <c r="E563" i="1"/>
  <c r="E859" i="1"/>
  <c r="E906" i="1"/>
  <c r="E1084" i="1"/>
  <c r="E114" i="1"/>
  <c r="E443" i="1"/>
  <c r="E1043" i="1"/>
  <c r="E1146" i="1"/>
  <c r="E448" i="1"/>
  <c r="E392" i="1"/>
  <c r="E748" i="1"/>
  <c r="E64" i="1"/>
  <c r="E328" i="1"/>
  <c r="E321" i="1"/>
  <c r="E921" i="1"/>
  <c r="E1317" i="1"/>
  <c r="E334" i="1"/>
  <c r="E76" i="1"/>
  <c r="E1331" i="1"/>
  <c r="E637" i="1"/>
  <c r="E250" i="1"/>
  <c r="E77" i="1"/>
  <c r="E685" i="1"/>
  <c r="E298" i="1"/>
  <c r="E119" i="1"/>
  <c r="E1145" i="1"/>
  <c r="E408" i="1"/>
  <c r="E232" i="1"/>
  <c r="E909" i="1"/>
  <c r="E213" i="1"/>
  <c r="E227" i="1"/>
  <c r="E53" i="1"/>
  <c r="E668" i="1"/>
  <c r="E785" i="1"/>
  <c r="E985" i="1"/>
  <c r="E492" i="1"/>
  <c r="E1192" i="1"/>
  <c r="E914" i="1"/>
  <c r="E791" i="1"/>
  <c r="E759" i="1"/>
  <c r="E333" i="1"/>
  <c r="E116" i="1"/>
  <c r="E915" i="1"/>
  <c r="E1111" i="1"/>
  <c r="E1112" i="1"/>
  <c r="E814" i="1"/>
  <c r="E813" i="1"/>
  <c r="E690" i="1"/>
  <c r="E117" i="1"/>
  <c r="E872" i="1"/>
  <c r="E873" i="1"/>
  <c r="E287" i="1"/>
  <c r="E937" i="1"/>
  <c r="E310" i="1"/>
  <c r="E541" i="1"/>
  <c r="E288" i="1"/>
  <c r="E294" i="1"/>
  <c r="E200" i="1"/>
  <c r="E755" i="1"/>
  <c r="E756" i="1"/>
  <c r="E325" i="1"/>
  <c r="E647" i="1"/>
  <c r="E648" i="1"/>
  <c r="E1007" i="1"/>
  <c r="E528" i="1"/>
  <c r="E461" i="1"/>
  <c r="E706" i="1"/>
  <c r="E80" i="1"/>
  <c r="E292" i="1"/>
  <c r="E1459" i="1"/>
  <c r="E228" i="1"/>
  <c r="E976" i="1"/>
  <c r="E490" i="1"/>
  <c r="E844" i="1"/>
  <c r="E860" i="1"/>
  <c r="E374" i="1"/>
  <c r="E577" i="1"/>
  <c r="E121" i="1"/>
  <c r="E1249" i="1"/>
  <c r="E253" i="1"/>
  <c r="E1134" i="1"/>
  <c r="E855" i="1"/>
  <c r="E811" i="1"/>
  <c r="E1166" i="1"/>
  <c r="E1193" i="1"/>
  <c r="E78" i="1"/>
  <c r="E824" i="1"/>
  <c r="E33" i="1"/>
  <c r="E55" i="1"/>
  <c r="E369" i="1"/>
  <c r="E840" i="1"/>
  <c r="E939" i="1"/>
  <c r="E856" i="1"/>
  <c r="E708" i="1"/>
  <c r="E324" i="1"/>
  <c r="E574" i="1"/>
  <c r="E1436" i="1"/>
  <c r="E688" i="1"/>
  <c r="E425" i="1"/>
  <c r="E1326" i="1"/>
  <c r="E849" i="1"/>
  <c r="E221" i="1"/>
  <c r="E1201" i="1"/>
  <c r="E592" i="1"/>
  <c r="E593" i="1"/>
  <c r="E594" i="1"/>
  <c r="E877" i="1"/>
  <c r="E407" i="1"/>
  <c r="E299" i="1"/>
  <c r="E445" i="1"/>
  <c r="E1384" i="1"/>
  <c r="E1385" i="1"/>
  <c r="E430" i="1"/>
  <c r="E866" i="1"/>
  <c r="E597" i="1"/>
  <c r="E1140" i="1"/>
  <c r="E1076" i="1"/>
  <c r="E405" i="1"/>
  <c r="E1044" i="1"/>
  <c r="E293" i="1"/>
  <c r="E778" i="1"/>
  <c r="E320" i="1"/>
  <c r="E147" i="1"/>
  <c r="E1191" i="1"/>
  <c r="E1046" i="1"/>
  <c r="E1335" i="1"/>
  <c r="E197" i="1"/>
  <c r="E727" i="1"/>
  <c r="E804" i="1"/>
  <c r="E640" i="1"/>
  <c r="E1267" i="1"/>
  <c r="E862" i="1"/>
  <c r="E963" i="1"/>
  <c r="E687" i="1"/>
  <c r="E582" i="1"/>
  <c r="E580" i="1"/>
  <c r="E243" i="1"/>
  <c r="E1217" i="1"/>
  <c r="E1218" i="1"/>
  <c r="E1366" i="1"/>
  <c r="E956" i="1"/>
  <c r="E957" i="1"/>
  <c r="E389" i="1"/>
  <c r="E1250" i="1"/>
  <c r="E106" i="1"/>
  <c r="E309" i="1"/>
  <c r="E71" i="1"/>
  <c r="E268" i="1"/>
  <c r="E1080" i="1"/>
  <c r="E272" i="1"/>
  <c r="E452" i="1"/>
  <c r="E793" i="1"/>
  <c r="E780" i="1"/>
  <c r="E1238" i="1"/>
  <c r="E462" i="1"/>
  <c r="E1224" i="1"/>
  <c r="E1126" i="1"/>
  <c r="E1127" i="1"/>
  <c r="E1128" i="1"/>
  <c r="E990" i="1"/>
  <c r="E1230" i="1"/>
  <c r="E777" i="1"/>
  <c r="E300" i="1"/>
  <c r="E908" i="1"/>
  <c r="E680" i="1"/>
  <c r="E543" i="1"/>
  <c r="E1435" i="1"/>
  <c r="E705" i="1"/>
  <c r="E1020" i="1"/>
  <c r="E32" i="1"/>
  <c r="E828" i="1"/>
  <c r="E841" i="1"/>
  <c r="E979" i="1"/>
  <c r="E1025" i="1"/>
  <c r="E603" i="1"/>
  <c r="E732" i="1"/>
  <c r="E812" i="1"/>
  <c r="E852" i="1"/>
  <c r="E554" i="1"/>
  <c r="E398" i="1"/>
  <c r="E1245" i="1"/>
  <c r="E955" i="1"/>
  <c r="E417" i="1"/>
  <c r="E1347" i="1"/>
  <c r="E1370" i="1"/>
  <c r="E1371" i="1"/>
  <c r="E1251" i="1"/>
  <c r="E318" i="1"/>
  <c r="E1222" i="1"/>
  <c r="E373" i="1"/>
  <c r="E59" i="1"/>
  <c r="E1253" i="1"/>
  <c r="E423" i="1"/>
  <c r="E869" i="1"/>
  <c r="E1263" i="1"/>
  <c r="E465" i="1"/>
  <c r="E1372" i="1"/>
  <c r="E1373" i="1"/>
  <c r="E969" i="1"/>
  <c r="E1100" i="1"/>
  <c r="E1110" i="1"/>
  <c r="E973" i="1"/>
  <c r="E889" i="1"/>
  <c r="E530" i="1"/>
  <c r="E652" i="1"/>
  <c r="E721" i="1"/>
  <c r="E1061" i="1"/>
  <c r="E56" i="1"/>
  <c r="E713" i="1"/>
  <c r="E1204" i="1"/>
  <c r="E1205" i="1"/>
  <c r="E1206" i="1"/>
  <c r="E1207" i="1"/>
  <c r="E1203" i="1"/>
  <c r="E265" i="1"/>
  <c r="E935" i="1"/>
  <c r="E595" i="1"/>
  <c r="E596" i="1"/>
  <c r="E493" i="1"/>
  <c r="E113" i="1"/>
  <c r="E220" i="1"/>
  <c r="E1005" i="1"/>
  <c r="E1290" i="1"/>
  <c r="E1289" i="1"/>
  <c r="E410" i="1"/>
  <c r="E349" i="1"/>
  <c r="E1059" i="1"/>
  <c r="E1027" i="1"/>
  <c r="E1001" i="1"/>
  <c r="E1185" i="1"/>
  <c r="E927" i="1"/>
  <c r="E928" i="1"/>
  <c r="E1303" i="1"/>
  <c r="E771" i="1"/>
  <c r="E1451" i="1"/>
  <c r="E1379" i="1"/>
  <c r="E790" i="1"/>
  <c r="E943" i="1"/>
  <c r="E1175" i="1"/>
  <c r="E109" i="1"/>
  <c r="E931" i="1"/>
  <c r="E854" i="1"/>
  <c r="E754" i="1"/>
  <c r="E260" i="1"/>
  <c r="E810" i="1"/>
  <c r="E148" i="1"/>
  <c r="E1259" i="1"/>
  <c r="E538" i="1"/>
  <c r="E983" i="1"/>
  <c r="E504" i="1"/>
  <c r="E853" i="1"/>
  <c r="E1095" i="1"/>
  <c r="E1037" i="1"/>
  <c r="E561" i="1"/>
  <c r="E57" i="1"/>
  <c r="E773" i="1"/>
  <c r="E851" i="1"/>
  <c r="E617" i="1"/>
  <c r="E43" i="1"/>
  <c r="E729" i="1"/>
  <c r="E390" i="1"/>
  <c r="E726" i="1"/>
  <c r="E1216" i="1"/>
  <c r="E1220" i="1"/>
  <c r="E863" i="1"/>
  <c r="E1310" i="1"/>
  <c r="E1311" i="1"/>
  <c r="E1306" i="1"/>
  <c r="E1304" i="1"/>
  <c r="E1305" i="1"/>
  <c r="E892" i="1"/>
  <c r="E1118" i="1"/>
  <c r="E910" i="1"/>
  <c r="E613" i="1"/>
  <c r="E655" i="1"/>
  <c r="E641" i="1"/>
  <c r="E1006" i="1"/>
  <c r="E1330" i="1"/>
  <c r="E1200" i="1"/>
  <c r="E1085" i="1"/>
  <c r="E1062" i="1"/>
  <c r="E432" i="1"/>
  <c r="E925" i="1"/>
  <c r="E784" i="1"/>
  <c r="E1162" i="1"/>
  <c r="E223" i="1"/>
  <c r="E968" i="1"/>
  <c r="E1011" i="1"/>
  <c r="E1346" i="1"/>
  <c r="E722" i="1"/>
  <c r="E131" i="1"/>
  <c r="E1195" i="1"/>
  <c r="E762" i="1"/>
  <c r="E763" i="1"/>
  <c r="E764" i="1"/>
  <c r="E1064" i="1"/>
  <c r="E1397" i="1"/>
  <c r="E569" i="1"/>
  <c r="E628" i="1"/>
  <c r="E961" i="1"/>
  <c r="E240" i="1"/>
  <c r="E752" i="1"/>
  <c r="E766" i="1"/>
  <c r="E1430" i="1"/>
  <c r="E822" i="1"/>
  <c r="E898" i="1"/>
  <c r="E946" i="1"/>
  <c r="E796" i="1"/>
  <c r="E750" i="1"/>
  <c r="E1031" i="1"/>
  <c r="E1325" i="1"/>
  <c r="E982" i="1"/>
  <c r="E970" i="1"/>
  <c r="E951" i="1"/>
  <c r="E952" i="1"/>
  <c r="E953" i="1"/>
  <c r="E825" i="1"/>
  <c r="E34" i="1"/>
  <c r="E508" i="1"/>
  <c r="E1047" i="1"/>
  <c r="E1171" i="1"/>
  <c r="E1456" i="1"/>
  <c r="E913" i="1"/>
  <c r="E1403" i="1"/>
  <c r="E691" i="1"/>
  <c r="E329" i="1"/>
  <c r="E1332" i="1"/>
  <c r="E444" i="1"/>
  <c r="E795" i="1"/>
  <c r="E323" i="1"/>
  <c r="E1105" i="1"/>
  <c r="E1345" i="1"/>
  <c r="E1132" i="1"/>
  <c r="E1351" i="1"/>
  <c r="E1178" i="1"/>
  <c r="E1254" i="1"/>
  <c r="E1293" i="1"/>
  <c r="E1294" i="1"/>
  <c r="E284" i="1"/>
  <c r="E419" i="1"/>
  <c r="E1160" i="1"/>
  <c r="E535" i="1"/>
  <c r="E1248" i="1"/>
  <c r="E901" i="1"/>
  <c r="E601" i="1"/>
  <c r="E843" i="1"/>
  <c r="E1032" i="1"/>
  <c r="E1098" i="1"/>
  <c r="E1060" i="1"/>
  <c r="E1078" i="1"/>
  <c r="E958" i="1"/>
  <c r="E959" i="1"/>
  <c r="E960" i="1"/>
  <c r="E1357" i="1"/>
  <c r="E823" i="1"/>
  <c r="E1234" i="1"/>
  <c r="E880" i="1"/>
  <c r="E965" i="1"/>
  <c r="E273" i="1"/>
  <c r="E998" i="1"/>
  <c r="E583" i="1"/>
  <c r="E1129" i="1"/>
  <c r="E826" i="1"/>
  <c r="E1130" i="1"/>
  <c r="E1079" i="1"/>
  <c r="E1189" i="1"/>
  <c r="E286" i="1"/>
  <c r="E984" i="1"/>
  <c r="E711" i="1"/>
  <c r="E353" i="1"/>
  <c r="E1272" i="1"/>
  <c r="E623" i="1"/>
  <c r="E1260" i="1"/>
  <c r="E1261" i="1"/>
  <c r="E1348" i="1"/>
  <c r="E897" i="1"/>
  <c r="E1170" i="1"/>
  <c r="E1104" i="1"/>
  <c r="E917" i="1"/>
  <c r="E1147" i="1"/>
  <c r="E1028" i="1"/>
  <c r="E1378" i="1"/>
  <c r="E947" i="1"/>
  <c r="E940" i="1"/>
  <c r="E679" i="1"/>
  <c r="E836" i="1"/>
  <c r="E660" i="1"/>
  <c r="E1307" i="1"/>
  <c r="E581" i="1"/>
  <c r="E31" i="1"/>
  <c r="E454" i="1"/>
  <c r="E1252" i="1"/>
  <c r="E1137" i="1"/>
  <c r="E949" i="1"/>
  <c r="E950" i="1"/>
  <c r="E1010" i="1"/>
  <c r="E1382" i="1"/>
  <c r="E1036" i="1"/>
  <c r="E1108" i="1"/>
  <c r="E1109" i="1"/>
  <c r="E967" i="1"/>
  <c r="E1367" i="1"/>
  <c r="E1327" i="1"/>
  <c r="E1399" i="1"/>
  <c r="E912" i="1"/>
  <c r="E987" i="1"/>
  <c r="E1165" i="1"/>
  <c r="E850" i="1"/>
  <c r="E1194" i="1"/>
  <c r="E933" i="1"/>
  <c r="E779" i="1"/>
  <c r="E1120" i="1"/>
  <c r="E576" i="1"/>
  <c r="E1398" i="1"/>
  <c r="E1388" i="1"/>
  <c r="E1225" i="1"/>
  <c r="E1163" i="1"/>
  <c r="E1000" i="1"/>
  <c r="E160" i="1"/>
  <c r="E883" i="1"/>
  <c r="E948" i="1"/>
  <c r="E865" i="1"/>
  <c r="E1407" i="1"/>
  <c r="E838" i="1"/>
  <c r="E208" i="1"/>
  <c r="E1017" i="1"/>
  <c r="E17" i="1"/>
  <c r="E18" i="1"/>
  <c r="E1157" i="1"/>
  <c r="E1291" i="1"/>
  <c r="E1012" i="1"/>
  <c r="E1045" i="1"/>
  <c r="E643" i="1"/>
  <c r="E802" i="1"/>
  <c r="E559" i="1"/>
  <c r="E1237" i="1"/>
  <c r="E1264" i="1"/>
  <c r="E936" i="1"/>
  <c r="E745" i="1"/>
  <c r="E1417" i="1"/>
  <c r="E1418" i="1"/>
  <c r="E513" i="1"/>
  <c r="E1026" i="1"/>
  <c r="E1029" i="1"/>
  <c r="E1256" i="1"/>
  <c r="E1393" i="1"/>
  <c r="E870" i="1"/>
  <c r="E1008" i="1"/>
  <c r="E1362" i="1"/>
  <c r="E1394" i="1"/>
  <c r="E809" i="1"/>
  <c r="E944" i="1"/>
  <c r="E1041" i="1"/>
  <c r="E1133" i="1"/>
  <c r="E1186" i="1"/>
  <c r="E1427" i="1"/>
  <c r="E1004" i="1"/>
  <c r="E775" i="1"/>
  <c r="E1051" i="1"/>
  <c r="E1439" i="1"/>
  <c r="E1438" i="1"/>
  <c r="E1440" i="1"/>
  <c r="E1258" i="1"/>
  <c r="E1039" i="1"/>
  <c r="E1089" i="1"/>
  <c r="E1131" i="1"/>
  <c r="E1190" i="1"/>
  <c r="E1024" i="1"/>
  <c r="E1119" i="1"/>
  <c r="E774" i="1"/>
  <c r="E347" i="1"/>
  <c r="E1352" i="1"/>
  <c r="E997" i="1"/>
  <c r="E1374" i="1"/>
  <c r="E1375" i="1"/>
  <c r="E1324" i="1"/>
  <c r="E1066" i="1"/>
  <c r="E1443" i="1"/>
  <c r="E954" i="1"/>
  <c r="E1082" i="1"/>
  <c r="E1365" i="1"/>
  <c r="E1097" i="1"/>
  <c r="E1038" i="1"/>
  <c r="E1356" i="1"/>
  <c r="E1052" i="1"/>
  <c r="E980" i="1"/>
  <c r="E1369" i="1"/>
  <c r="E1383" i="1"/>
  <c r="E1333" i="1"/>
  <c r="E1334" i="1"/>
  <c r="E424" i="1"/>
  <c r="E930" i="1"/>
  <c r="E845" i="1"/>
  <c r="E924" i="1"/>
  <c r="E772" i="1"/>
  <c r="E370" i="1"/>
  <c r="E1404" i="1"/>
  <c r="E1124" i="1"/>
  <c r="E1177" i="1"/>
  <c r="E1167" i="1"/>
  <c r="E1168" i="1"/>
  <c r="E1169" i="1"/>
  <c r="E1002" i="1"/>
  <c r="E999" i="1"/>
  <c r="E456" i="1"/>
  <c r="E1255" i="1"/>
  <c r="E1091" i="1"/>
  <c r="E996" i="1"/>
  <c r="E676" i="1"/>
  <c r="E1386" i="1"/>
  <c r="E1053" i="1"/>
  <c r="E1431" i="1"/>
  <c r="E1455" i="1"/>
  <c r="E1454" i="1"/>
  <c r="E674" i="1"/>
  <c r="E1354" i="1"/>
  <c r="E1355" i="1"/>
  <c r="E760" i="1"/>
  <c r="E1164" i="1"/>
  <c r="E1199" i="1"/>
  <c r="E1363" i="1"/>
  <c r="E753" i="1"/>
  <c r="E1410" i="1"/>
  <c r="E1244" i="1"/>
  <c r="E1181" i="1"/>
  <c r="E1081" i="1"/>
  <c r="E1444" i="1"/>
  <c r="E1445" i="1"/>
  <c r="E1090" i="1"/>
  <c r="E1013" i="1"/>
  <c r="E1428" i="1"/>
  <c r="E776" i="1"/>
  <c r="E1262" i="1"/>
  <c r="E1316" i="1"/>
  <c r="E1377" i="1"/>
  <c r="E829" i="1"/>
  <c r="E1228" i="1"/>
  <c r="E1292" i="1"/>
  <c r="E1450" i="1"/>
  <c r="E1364" i="1"/>
  <c r="E1271" i="1"/>
  <c r="E972" i="1"/>
  <c r="E1318" i="1"/>
  <c r="E1400" i="1"/>
  <c r="E1308" i="1"/>
  <c r="E1380" i="1"/>
  <c r="E741" i="1"/>
  <c r="E1219" i="1"/>
  <c r="E1353" i="1"/>
  <c r="E1336" i="1"/>
  <c r="E1392" i="1"/>
  <c r="E1337" i="1"/>
  <c r="E539" i="1"/>
  <c r="E1179" i="1"/>
  <c r="E1448" i="1"/>
  <c r="E1042" i="1"/>
  <c r="E1423" i="1"/>
  <c r="E1419" i="1"/>
  <c r="E923" i="1"/>
  <c r="E1457" i="1"/>
  <c r="E1150" i="1"/>
  <c r="E1461" i="1"/>
  <c r="E1422" i="1"/>
  <c r="E1223" i="1"/>
  <c r="E1340" i="1"/>
  <c r="E742" i="1"/>
  <c r="E786" i="1"/>
  <c r="E1339" i="1"/>
  <c r="E1338" i="1"/>
  <c r="E1282" i="1"/>
  <c r="E1117" i="1"/>
  <c r="E1287" i="1"/>
  <c r="E1433" i="1"/>
  <c r="E1453" i="1"/>
  <c r="E1161" i="1"/>
  <c r="E932" i="1"/>
  <c r="E1387" i="1"/>
  <c r="E1462" i="1"/>
  <c r="E864" i="1"/>
  <c r="E1429" i="1"/>
  <c r="E1441" i="1"/>
  <c r="E1426" i="1"/>
  <c r="E1425" i="1"/>
  <c r="E1421" i="1"/>
  <c r="E1401" i="1"/>
  <c r="E1376" i="1"/>
  <c r="E1464" i="1"/>
  <c r="E1434" i="1"/>
  <c r="E153" i="1"/>
  <c r="E1350" i="1"/>
  <c r="E459" i="1"/>
  <c r="E1070" i="1"/>
  <c r="E1349" i="1"/>
  <c r="E1221" i="1"/>
  <c r="E1040" i="1"/>
  <c r="E348" i="1"/>
  <c r="E765" i="1"/>
  <c r="E1460" i="1"/>
  <c r="E1446" i="1"/>
  <c r="E1159" i="1"/>
  <c r="E1416" i="1"/>
  <c r="E1187" i="1"/>
  <c r="E1437" i="1"/>
  <c r="E1442" i="1"/>
  <c r="E1093" i="1"/>
  <c r="E1229" i="1"/>
  <c r="E1449" i="1"/>
  <c r="E1309" i="1"/>
  <c r="E1447" i="1"/>
  <c r="E1458" i="1"/>
  <c r="E1420" i="1"/>
  <c r="E1452" i="1"/>
  <c r="E1432" i="1"/>
  <c r="E1273" i="1"/>
  <c r="E1463" i="1"/>
  <c r="E1465" i="1"/>
  <c r="E1368" i="1"/>
  <c r="E144" i="1"/>
  <c r="D2" i="17"/>
  <c r="C2" i="17"/>
  <c r="O379" i="1"/>
  <c r="O145" i="1"/>
  <c r="O380" i="1"/>
  <c r="O337" i="1"/>
  <c r="O245" i="1"/>
  <c r="O988" i="1"/>
  <c r="O992" i="1"/>
  <c r="O989" i="1"/>
  <c r="O991" i="1"/>
  <c r="O217" i="1"/>
  <c r="O203" i="1"/>
  <c r="O8" i="1"/>
  <c r="O1180" i="1"/>
  <c r="O167" i="1"/>
  <c r="O169" i="1"/>
  <c r="O168" i="1"/>
  <c r="O226" i="1"/>
  <c r="O710" i="1"/>
  <c r="O4" i="1"/>
  <c r="O19" i="1"/>
  <c r="O16" i="1"/>
  <c r="O703" i="1"/>
  <c r="O702" i="1"/>
  <c r="O701" i="1"/>
  <c r="O311" i="1"/>
  <c r="O437" i="1"/>
  <c r="O689" i="1"/>
  <c r="O37" i="1"/>
  <c r="O794" i="1"/>
  <c r="O1056" i="1"/>
  <c r="O1057" i="1"/>
  <c r="O1058" i="1"/>
  <c r="O1065" i="1"/>
  <c r="O1156" i="1"/>
  <c r="O1155" i="1"/>
  <c r="O1197" i="1"/>
  <c r="O1198" i="1"/>
  <c r="O491" i="1"/>
  <c r="O188" i="1"/>
  <c r="O304" i="1"/>
  <c r="O861" i="1"/>
  <c r="O95" i="1"/>
  <c r="O96" i="1"/>
  <c r="O416" i="1"/>
  <c r="O391" i="1"/>
  <c r="O568" i="1"/>
  <c r="O178" i="1"/>
  <c r="O179" i="1"/>
  <c r="O916" i="1"/>
  <c r="O693" i="1"/>
  <c r="O694" i="1"/>
  <c r="O278" i="1"/>
  <c r="O695" i="1"/>
  <c r="O692" i="1"/>
  <c r="O279" i="1"/>
  <c r="O305" i="1"/>
  <c r="O330" i="1"/>
  <c r="O503" i="1"/>
  <c r="O364" i="1"/>
  <c r="O247" i="1"/>
  <c r="O248" i="1"/>
  <c r="O239" i="1"/>
  <c r="O700" i="1"/>
  <c r="O518" i="1"/>
  <c r="O381" i="1"/>
  <c r="O290" i="1"/>
  <c r="O667" i="1"/>
  <c r="O598" i="1"/>
  <c r="O174" i="1"/>
  <c r="O449" i="1"/>
  <c r="O739" i="1"/>
  <c r="O100" i="1"/>
  <c r="O97" i="1"/>
  <c r="O98" i="1"/>
  <c r="O460" i="1"/>
  <c r="O497" i="1"/>
  <c r="O683" i="1"/>
  <c r="O164" i="1"/>
  <c r="O1054" i="1"/>
  <c r="O1055" i="1"/>
  <c r="O261" i="1"/>
  <c r="O271" i="1"/>
  <c r="O903" i="1"/>
  <c r="O904" i="1"/>
  <c r="O1405" i="1"/>
  <c r="O724" i="1"/>
  <c r="O1409" i="1"/>
  <c r="O725" i="1"/>
  <c r="O1406" i="1"/>
  <c r="O1408" i="1"/>
  <c r="O512" i="1"/>
  <c r="O201" i="1"/>
  <c r="O301" i="1"/>
  <c r="O219" i="1"/>
  <c r="O193" i="1"/>
  <c r="O385" i="1"/>
  <c r="O570" i="1"/>
  <c r="O657" i="1"/>
  <c r="O1402" i="1"/>
  <c r="O360" i="1"/>
  <c r="O589" i="1"/>
  <c r="O7" i="1"/>
  <c r="O36" i="1"/>
  <c r="O1466" i="1"/>
  <c r="O180" i="1"/>
  <c r="O534" i="1"/>
  <c r="O312" i="1"/>
  <c r="O847" i="1"/>
  <c r="O1113" i="1"/>
  <c r="O1116" i="1"/>
  <c r="O1114" i="1"/>
  <c r="O1115" i="1"/>
  <c r="O874" i="1"/>
  <c r="O72" i="1"/>
  <c r="O890" i="1"/>
  <c r="O891" i="1"/>
  <c r="O605" i="1"/>
  <c r="O25" i="1"/>
  <c r="O252" i="1"/>
  <c r="O977" i="1"/>
  <c r="O1121" i="1"/>
  <c r="O835" i="1"/>
  <c r="O978" i="1"/>
  <c r="O964" i="1"/>
  <c r="O458" i="1"/>
  <c r="O54" i="1"/>
  <c r="O546" i="1"/>
  <c r="O547" i="1"/>
  <c r="O918" i="1"/>
  <c r="O919" i="1"/>
  <c r="O544" i="1"/>
  <c r="O545" i="1"/>
  <c r="O920" i="1"/>
  <c r="O1176" i="1"/>
  <c r="O607" i="1"/>
  <c r="O258" i="1"/>
  <c r="O342" i="1"/>
  <c r="O548" i="1"/>
  <c r="O894" i="1"/>
  <c r="O682" i="1"/>
  <c r="O62" i="1"/>
  <c r="O403" i="1"/>
  <c r="O93" i="1"/>
  <c r="O435" i="1"/>
  <c r="O50" i="1"/>
  <c r="O871" i="1"/>
  <c r="O942" i="1"/>
  <c r="O236" i="1"/>
  <c r="O23" i="1"/>
  <c r="O675" i="1"/>
  <c r="O24" i="1"/>
  <c r="O495" i="1"/>
  <c r="O696" i="1"/>
  <c r="O267" i="1"/>
  <c r="O40" i="1"/>
  <c r="O289" i="1"/>
  <c r="O340" i="1"/>
  <c r="O216" i="1"/>
  <c r="O619" i="1"/>
  <c r="O1107" i="1"/>
  <c r="O1106" i="1"/>
  <c r="O319" i="1"/>
  <c r="O194" i="1"/>
  <c r="O1142" i="1"/>
  <c r="O189" i="1"/>
  <c r="O588" i="1"/>
  <c r="O274" i="1"/>
  <c r="O798" i="1"/>
  <c r="O797" i="1"/>
  <c r="O1342" i="1"/>
  <c r="O1358" i="1"/>
  <c r="O1344" i="1"/>
  <c r="O1003" i="1"/>
  <c r="O1343" i="1"/>
  <c r="O125" i="1"/>
  <c r="O315" i="1"/>
  <c r="O316" i="1"/>
  <c r="O48" i="1"/>
  <c r="O1033" i="1"/>
  <c r="O1035" i="1"/>
  <c r="O1034" i="1"/>
  <c r="O6" i="1"/>
  <c r="O175" i="1"/>
  <c r="O176" i="1"/>
  <c r="O457" i="1"/>
  <c r="O1122" i="1"/>
  <c r="O129" i="1"/>
  <c r="O981" i="1"/>
  <c r="O661" i="1"/>
  <c r="O662" i="1"/>
  <c r="O663" i="1"/>
  <c r="O516" i="1"/>
  <c r="O468" i="1"/>
  <c r="O1144" i="1"/>
  <c r="O439" i="1"/>
  <c r="O1102" i="1"/>
  <c r="O1087" i="1"/>
  <c r="O1088" i="1"/>
  <c r="O1086" i="1"/>
  <c r="O9" i="1"/>
  <c r="O10" i="1"/>
  <c r="O184" i="1"/>
  <c r="O185" i="1"/>
  <c r="O186" i="1"/>
  <c r="O1211" i="1"/>
  <c r="O1208" i="1"/>
  <c r="O1212" i="1"/>
  <c r="O418" i="1"/>
  <c r="O615" i="1"/>
  <c r="O749" i="1"/>
  <c r="O896" i="1"/>
  <c r="O132" i="1"/>
  <c r="O839" i="1"/>
  <c r="O149" i="1"/>
  <c r="O146" i="1"/>
  <c r="O653" i="1"/>
  <c r="O1283" i="1"/>
  <c r="O1285" i="1"/>
  <c r="O1284" i="1"/>
  <c r="O1286" i="1"/>
  <c r="O799" i="1"/>
  <c r="O573" i="1"/>
  <c r="O542" i="1"/>
  <c r="O303" i="1"/>
  <c r="O5" i="1"/>
  <c r="O1014" i="1"/>
  <c r="O401" i="1"/>
  <c r="O882" i="1"/>
  <c r="O81" i="1"/>
  <c r="O867" i="1"/>
  <c r="O868" i="1"/>
  <c r="O627" i="1"/>
  <c r="O187" i="1"/>
  <c r="O699" i="1"/>
  <c r="O262" i="1"/>
  <c r="O251" i="1"/>
  <c r="O451" i="1"/>
  <c r="O127" i="1"/>
  <c r="O137" i="1"/>
  <c r="O1141" i="1"/>
  <c r="O1139" i="1"/>
  <c r="O1138" i="1"/>
  <c r="O156" i="1"/>
  <c r="O257" i="1"/>
  <c r="O195" i="1"/>
  <c r="O638" i="1"/>
  <c r="O230" i="1"/>
  <c r="O469" i="1"/>
  <c r="O313" i="1"/>
  <c r="O411" i="1"/>
  <c r="O412" i="1"/>
  <c r="O590" i="1"/>
  <c r="O496" i="1"/>
  <c r="O830" i="1"/>
  <c r="O837" i="1"/>
  <c r="O832" i="1"/>
  <c r="O831" i="1"/>
  <c r="O833" i="1"/>
  <c r="O834" i="1"/>
  <c r="O191" i="1"/>
  <c r="O366" i="1"/>
  <c r="O367" i="1"/>
  <c r="O368" i="1"/>
  <c r="O365" i="1"/>
  <c r="O393" i="1"/>
  <c r="O357" i="1"/>
  <c r="O358" i="1"/>
  <c r="O359" i="1"/>
  <c r="O162" i="1"/>
  <c r="O560" i="1"/>
  <c r="O394" i="1"/>
  <c r="O161" i="1"/>
  <c r="O198" i="1"/>
  <c r="O585" i="1"/>
  <c r="O45" i="1"/>
  <c r="O90" i="1"/>
  <c r="O124" i="1"/>
  <c r="O673" i="1"/>
  <c r="O1213" i="1"/>
  <c r="O1209" i="1"/>
  <c r="O1210" i="1"/>
  <c r="O1214" i="1"/>
  <c r="O14" i="1"/>
  <c r="O1148" i="1"/>
  <c r="O1231" i="1"/>
  <c r="O1149" i="1"/>
  <c r="O591" i="1"/>
  <c r="O905" i="1"/>
  <c r="O1151" i="1"/>
  <c r="O1152" i="1"/>
  <c r="O1154" i="1"/>
  <c r="O1153" i="1"/>
  <c r="O1048" i="1"/>
  <c r="O1125" i="1"/>
  <c r="O102" i="1"/>
  <c r="O487" i="1"/>
  <c r="O478" i="1"/>
  <c r="O482" i="1"/>
  <c r="O730" i="1"/>
  <c r="O446" i="1"/>
  <c r="O659" i="1"/>
  <c r="O13" i="1"/>
  <c r="O242" i="1"/>
  <c r="O275" i="1"/>
  <c r="O276" i="1"/>
  <c r="O277" i="1"/>
  <c r="O895" i="1"/>
  <c r="O1276" i="1"/>
  <c r="O1277" i="1"/>
  <c r="O263" i="1"/>
  <c r="O473" i="1"/>
  <c r="O22" i="1"/>
  <c r="O155" i="1"/>
  <c r="O746" i="1"/>
  <c r="O181" i="1"/>
  <c r="O182" i="1"/>
  <c r="O183" i="1"/>
  <c r="O602" i="1"/>
  <c r="O1257" i="1"/>
  <c r="O207" i="1"/>
  <c r="O355" i="1"/>
  <c r="O666" i="1"/>
  <c r="O480" i="1"/>
  <c r="O486" i="1"/>
  <c r="O472" i="1"/>
  <c r="O474" i="1"/>
  <c r="O481" i="1"/>
  <c r="O483" i="1"/>
  <c r="O235" i="1"/>
  <c r="O556" i="1"/>
  <c r="O557" i="1"/>
  <c r="O558" i="1"/>
  <c r="O1296" i="1"/>
  <c r="O1301" i="1"/>
  <c r="O1297" i="1"/>
  <c r="O1298" i="1"/>
  <c r="O1299" i="1"/>
  <c r="O1302" i="1"/>
  <c r="O1295" i="1"/>
  <c r="O1300" i="1"/>
  <c r="O428" i="1"/>
  <c r="O429" i="1"/>
  <c r="O707" i="1"/>
  <c r="O39" i="1"/>
  <c r="O335" i="1"/>
  <c r="O463" i="1"/>
  <c r="O533" i="1"/>
  <c r="O709" i="1"/>
  <c r="O507" i="1"/>
  <c r="O249" i="1"/>
  <c r="O171" i="1"/>
  <c r="O656" i="1"/>
  <c r="O1268" i="1"/>
  <c r="O1269" i="1"/>
  <c r="O1270" i="1"/>
  <c r="O296" i="1"/>
  <c r="O1319" i="1"/>
  <c r="O1321" i="1"/>
  <c r="O1320" i="1"/>
  <c r="O1323" i="1"/>
  <c r="O1322" i="1"/>
  <c r="O46" i="1"/>
  <c r="O1278" i="1"/>
  <c r="O1281" i="1"/>
  <c r="O1279" i="1"/>
  <c r="O1018" i="1"/>
  <c r="O1019" i="1"/>
  <c r="O225" i="1"/>
  <c r="O616" i="1"/>
  <c r="O479" i="1"/>
  <c r="O375" i="1"/>
  <c r="O450" i="1"/>
  <c r="O631" i="1"/>
  <c r="O632" i="1"/>
  <c r="O633" i="1"/>
  <c r="O402" i="1"/>
  <c r="O142" i="1"/>
  <c r="O757" i="1"/>
  <c r="O974" i="1"/>
  <c r="O975" i="1"/>
  <c r="O51" i="1"/>
  <c r="O714" i="1"/>
  <c r="O715" i="1"/>
  <c r="O716" i="1"/>
  <c r="O735" i="1"/>
  <c r="O47" i="1"/>
  <c r="O642" i="1"/>
  <c r="O610" i="1"/>
  <c r="O1202" i="1"/>
  <c r="O173" i="1"/>
  <c r="O154" i="1"/>
  <c r="O346" i="1"/>
  <c r="O138" i="1"/>
  <c r="O255" i="1"/>
  <c r="O264" i="1"/>
  <c r="O103" i="1"/>
  <c r="O881" i="1"/>
  <c r="O317" i="1"/>
  <c r="O819" i="1"/>
  <c r="O820" i="1"/>
  <c r="O821" i="1"/>
  <c r="O1172" i="1"/>
  <c r="O101" i="1"/>
  <c r="O202" i="1"/>
  <c r="O782" i="1"/>
  <c r="O608" i="1"/>
  <c r="O1083" i="1"/>
  <c r="O89" i="1"/>
  <c r="O92" i="1"/>
  <c r="O420" i="1"/>
  <c r="O190" i="1"/>
  <c r="O297" i="1"/>
  <c r="O681" i="1"/>
  <c r="O130" i="1"/>
  <c r="O414" i="1"/>
  <c r="O413" i="1"/>
  <c r="O941" i="1"/>
  <c r="O848" i="1"/>
  <c r="O922" i="1"/>
  <c r="O618" i="1"/>
  <c r="O280" i="1"/>
  <c r="O281" i="1"/>
  <c r="O442" i="1"/>
  <c r="O505" i="1"/>
  <c r="O476" i="1"/>
  <c r="O477" i="1"/>
  <c r="O246" i="1"/>
  <c r="O104" i="1"/>
  <c r="O684" i="1"/>
  <c r="O1415" i="1"/>
  <c r="O1412" i="1"/>
  <c r="O1414" i="1"/>
  <c r="O1411" i="1"/>
  <c r="O1413" i="1"/>
  <c r="O270" i="1"/>
  <c r="O514" i="1"/>
  <c r="O500" i="1"/>
  <c r="O501" i="1"/>
  <c r="O502" i="1"/>
  <c r="O1359" i="1"/>
  <c r="O1360" i="1"/>
  <c r="O283" i="1"/>
  <c r="O44" i="1"/>
  <c r="O639" i="1"/>
  <c r="O128" i="1"/>
  <c r="O634" i="1"/>
  <c r="O635" i="1"/>
  <c r="O636" i="1"/>
  <c r="O606" i="1"/>
  <c r="O60" i="1"/>
  <c r="O1123" i="1"/>
  <c r="O361" i="1"/>
  <c r="O362" i="1"/>
  <c r="O63" i="1"/>
  <c r="O222" i="1"/>
  <c r="O447" i="1"/>
  <c r="O123" i="1"/>
  <c r="O816" i="1"/>
  <c r="O817" i="1"/>
  <c r="O165" i="1"/>
  <c r="O26" i="1"/>
  <c r="O105" i="1"/>
  <c r="O470" i="1"/>
  <c r="O431" i="1"/>
  <c r="O218" i="1"/>
  <c r="O672" i="1"/>
  <c r="O61" i="1"/>
  <c r="O1184" i="1"/>
  <c r="O1182" i="1"/>
  <c r="O1183" i="1"/>
  <c r="O736" i="1"/>
  <c r="O282" i="1"/>
  <c r="O41" i="1"/>
  <c r="O11" i="1"/>
  <c r="O1069" i="1"/>
  <c r="O376" i="1"/>
  <c r="O377" i="1"/>
  <c r="O209" i="1"/>
  <c r="O210" i="1"/>
  <c r="O211" i="1"/>
  <c r="O1196" i="1"/>
  <c r="O664" i="1"/>
  <c r="O665" i="1"/>
  <c r="O285" i="1"/>
  <c r="O159" i="1"/>
  <c r="O345" i="1"/>
  <c r="O150" i="1"/>
  <c r="O158" i="1"/>
  <c r="O397" i="1"/>
  <c r="O133" i="1"/>
  <c r="O698" i="1"/>
  <c r="O521" i="1"/>
  <c r="O172" i="1"/>
  <c r="O254" i="1"/>
  <c r="O1067" i="1"/>
  <c r="O600" i="1"/>
  <c r="O94" i="1"/>
  <c r="O842" i="1"/>
  <c r="O525" i="1"/>
  <c r="O494" i="1"/>
  <c r="O1174" i="1"/>
  <c r="O99" i="1"/>
  <c r="O888" i="1"/>
  <c r="O433" i="1"/>
  <c r="O625" i="1"/>
  <c r="O626" i="1"/>
  <c r="O354" i="1"/>
  <c r="O1049" i="1"/>
  <c r="O1094" i="1"/>
  <c r="O28" i="1"/>
  <c r="O731" i="1"/>
  <c r="O719" i="1"/>
  <c r="O49" i="1"/>
  <c r="O327" i="1"/>
  <c r="O453" i="1"/>
  <c r="O669" i="1"/>
  <c r="O1099" i="1"/>
  <c r="O1328" i="1"/>
  <c r="O1329" i="1"/>
  <c r="O322" i="1"/>
  <c r="O338" i="1"/>
  <c r="O339" i="1"/>
  <c r="O586" i="1"/>
  <c r="O587" i="1"/>
  <c r="O66" i="1"/>
  <c r="O85" i="1"/>
  <c r="O532" i="1"/>
  <c r="O1424" i="1"/>
  <c r="O356" i="1"/>
  <c r="O614" i="1"/>
  <c r="O520" i="1"/>
  <c r="O1265" i="1"/>
  <c r="O1288" i="1"/>
  <c r="O434" i="1"/>
  <c r="O192" i="1"/>
  <c r="O562" i="1"/>
  <c r="O409" i="1"/>
  <c r="O522" i="1"/>
  <c r="O564" i="1"/>
  <c r="O30" i="1"/>
  <c r="O206" i="1"/>
  <c r="O83" i="1"/>
  <c r="O475" i="1"/>
  <c r="O471" i="1"/>
  <c r="O485" i="1"/>
  <c r="O139" i="1"/>
  <c r="O140" i="1"/>
  <c r="O363" i="1"/>
  <c r="O12" i="1"/>
  <c r="O555" i="1"/>
  <c r="O441" i="1"/>
  <c r="O122" i="1"/>
  <c r="O344" i="1"/>
  <c r="O1266" i="1"/>
  <c r="O1071" i="1"/>
  <c r="O1275" i="1"/>
  <c r="O1074" i="1"/>
  <c r="O751" i="1"/>
  <c r="O1075" i="1"/>
  <c r="O1280" i="1"/>
  <c r="O747" i="1"/>
  <c r="O1015" i="1"/>
  <c r="O1016" i="1"/>
  <c r="O1072" i="1"/>
  <c r="O1073" i="1"/>
  <c r="O1077" i="1"/>
  <c r="O135" i="1"/>
  <c r="O624" i="1"/>
  <c r="O801" i="1"/>
  <c r="O994" i="1"/>
  <c r="O527" i="1"/>
  <c r="O108" i="1"/>
  <c r="O415" i="1"/>
  <c r="O87" i="1"/>
  <c r="O166" i="1"/>
  <c r="O256" i="1"/>
  <c r="O498" i="1"/>
  <c r="O499" i="1"/>
  <c r="O1215" i="1"/>
  <c r="O384" i="1"/>
  <c r="O400" i="1"/>
  <c r="O911" i="1"/>
  <c r="O1136" i="1"/>
  <c r="O808" i="1"/>
  <c r="O900" i="1"/>
  <c r="O1361" i="1"/>
  <c r="O58" i="1"/>
  <c r="O993" i="1"/>
  <c r="O1188" i="1"/>
  <c r="O241" i="1"/>
  <c r="O654" i="1"/>
  <c r="O807" i="1"/>
  <c r="O484" i="1"/>
  <c r="O551" i="1"/>
  <c r="O552" i="1"/>
  <c r="O553" i="1"/>
  <c r="O1246" i="1"/>
  <c r="O170" i="1"/>
  <c r="O566" i="1"/>
  <c r="O73" i="1"/>
  <c r="O244" i="1"/>
  <c r="O712" i="1"/>
  <c r="O488" i="1"/>
  <c r="O212" i="1"/>
  <c r="O331" i="1"/>
  <c r="O2" i="1"/>
  <c r="O3" i="1"/>
  <c r="O350" i="1"/>
  <c r="O421" i="1"/>
  <c r="O196" i="1"/>
  <c r="O902" i="1"/>
  <c r="O510" i="1"/>
  <c r="O65" i="1"/>
  <c r="O69" i="1"/>
  <c r="O440" i="1"/>
  <c r="O20" i="1"/>
  <c r="O519" i="1"/>
  <c r="O118" i="1"/>
  <c r="O800" i="1"/>
  <c r="O91" i="1"/>
  <c r="O885" i="1"/>
  <c r="O886" i="1"/>
  <c r="O887" i="1"/>
  <c r="O571" i="1"/>
  <c r="O1390" i="1"/>
  <c r="O1391" i="1"/>
  <c r="O1389" i="1"/>
  <c r="O644" i="1"/>
  <c r="O238" i="1"/>
  <c r="O767" i="1"/>
  <c r="O768" i="1"/>
  <c r="O769" i="1"/>
  <c r="O770" i="1"/>
  <c r="O343" i="1"/>
  <c r="O540" i="1"/>
  <c r="O579" i="1"/>
  <c r="O584" i="1"/>
  <c r="O351" i="1"/>
  <c r="O82" i="1"/>
  <c r="O517" i="1"/>
  <c r="O224" i="1"/>
  <c r="O35" i="1"/>
  <c r="O1158" i="1"/>
  <c r="O1274" i="1"/>
  <c r="O204" i="1"/>
  <c r="O1101" i="1"/>
  <c r="O1092" i="1"/>
  <c r="O846" i="1"/>
  <c r="O466" i="1"/>
  <c r="O1232" i="1"/>
  <c r="O857" i="1"/>
  <c r="O858" i="1"/>
  <c r="O1233" i="1"/>
  <c r="O629" i="1"/>
  <c r="O630" i="1"/>
  <c r="O717" i="1"/>
  <c r="O107" i="1"/>
  <c r="O382" i="1"/>
  <c r="O141" i="1"/>
  <c r="O1341" i="1"/>
  <c r="O926" i="1"/>
  <c r="O1063" i="1"/>
  <c r="O651" i="1"/>
  <c r="O962" i="1"/>
  <c r="O68" i="1"/>
  <c r="O259" i="1"/>
  <c r="O455" i="1"/>
  <c r="O86" i="1"/>
  <c r="O157" i="1"/>
  <c r="O620" i="1"/>
  <c r="O1143" i="1"/>
  <c r="O879" i="1"/>
  <c r="O878" i="1"/>
  <c r="O549" i="1"/>
  <c r="O151" i="1"/>
  <c r="O1050" i="1"/>
  <c r="O1247" i="1"/>
  <c r="O29" i="1"/>
  <c r="O352" i="1"/>
  <c r="O387" i="1"/>
  <c r="O383" i="1"/>
  <c r="O1173" i="1"/>
  <c r="O907" i="1"/>
  <c r="O1103" i="1"/>
  <c r="O536" i="1"/>
  <c r="O537" i="1"/>
  <c r="O718" i="1"/>
  <c r="O426" i="1"/>
  <c r="O612" i="1"/>
  <c r="O422" i="1"/>
  <c r="O720" i="1"/>
  <c r="O306" i="1"/>
  <c r="O621" i="1"/>
  <c r="O622" i="1"/>
  <c r="O70" i="1"/>
  <c r="O758" i="1"/>
  <c r="O115" i="1"/>
  <c r="O646" i="1"/>
  <c r="O818" i="1"/>
  <c r="O572" i="1"/>
  <c r="O15" i="1"/>
  <c r="O884" i="1"/>
  <c r="O326" i="1"/>
  <c r="O27" i="1"/>
  <c r="O737" i="1"/>
  <c r="O738" i="1"/>
  <c r="O372" i="1"/>
  <c r="O399" i="1"/>
  <c r="O75" i="1"/>
  <c r="O550" i="1"/>
  <c r="O406" i="1"/>
  <c r="O1068" i="1"/>
  <c r="O511" i="1"/>
  <c r="O523" i="1"/>
  <c r="O526" i="1"/>
  <c r="O788" i="1"/>
  <c r="O308" i="1"/>
  <c r="O307" i="1"/>
  <c r="O704" i="1"/>
  <c r="O152" i="1"/>
  <c r="O1235" i="1"/>
  <c r="O509" i="1"/>
  <c r="O506" i="1"/>
  <c r="O761" i="1"/>
  <c r="O52" i="1"/>
  <c r="O604" i="1"/>
  <c r="O531" i="1"/>
  <c r="O697" i="1"/>
  <c r="O112" i="1"/>
  <c r="O126" i="1"/>
  <c r="O781" i="1"/>
  <c r="O489" i="1"/>
  <c r="O1226" i="1"/>
  <c r="O1227" i="1"/>
  <c r="O744" i="1"/>
  <c r="O177" i="1"/>
  <c r="O938" i="1"/>
  <c r="O893" i="1"/>
  <c r="O464" i="1"/>
  <c r="O371" i="1"/>
  <c r="O205" i="1"/>
  <c r="O728" i="1"/>
  <c r="O743" i="1"/>
  <c r="O386" i="1"/>
  <c r="O966" i="1"/>
  <c r="O1009" i="1"/>
  <c r="O575" i="1"/>
  <c r="O1239" i="1"/>
  <c r="O1240" i="1"/>
  <c r="O1242" i="1"/>
  <c r="O1241" i="1"/>
  <c r="O1396" i="1"/>
  <c r="O314" i="1"/>
  <c r="O929" i="1"/>
  <c r="O677" i="1"/>
  <c r="O734" i="1"/>
  <c r="O229" i="1"/>
  <c r="O42" i="1"/>
  <c r="O110" i="1"/>
  <c r="O84" i="1"/>
  <c r="O136" i="1"/>
  <c r="O1021" i="1"/>
  <c r="O1022" i="1"/>
  <c r="O1023" i="1"/>
  <c r="O436" i="1"/>
  <c r="O686" i="1"/>
  <c r="O67" i="1"/>
  <c r="O341" i="1"/>
  <c r="O611" i="1"/>
  <c r="O650" i="1"/>
  <c r="O1312" i="1"/>
  <c r="O645" i="1"/>
  <c r="O1135" i="1"/>
  <c r="O899" i="1"/>
  <c r="O815" i="1"/>
  <c r="O733" i="1"/>
  <c r="O269" i="1"/>
  <c r="O231" i="1"/>
  <c r="O233" i="1"/>
  <c r="O295" i="1"/>
  <c r="O805" i="1"/>
  <c r="O945" i="1"/>
  <c r="O234" i="1"/>
  <c r="O438" i="1"/>
  <c r="O670" i="1"/>
  <c r="O388" i="1"/>
  <c r="O649" i="1"/>
  <c r="O529" i="1"/>
  <c r="O111" i="1"/>
  <c r="O291" i="1"/>
  <c r="O74" i="1"/>
  <c r="O789" i="1"/>
  <c r="O199" i="1"/>
  <c r="O678" i="1"/>
  <c r="O214" i="1"/>
  <c r="O395" i="1"/>
  <c r="O396" i="1"/>
  <c r="O995" i="1"/>
  <c r="O237" i="1"/>
  <c r="O524" i="1"/>
  <c r="O332" i="1"/>
  <c r="O565" i="1"/>
  <c r="O134" i="1"/>
  <c r="O986" i="1"/>
  <c r="O215" i="1"/>
  <c r="O120" i="1"/>
  <c r="O38" i="1"/>
  <c r="O783" i="1"/>
  <c r="O599" i="1"/>
  <c r="O1381" i="1"/>
  <c r="O1395" i="1"/>
  <c r="O934" i="1"/>
  <c r="O827" i="1"/>
  <c r="O658" i="1"/>
  <c r="O803" i="1"/>
  <c r="O1314" i="1"/>
  <c r="O1315" i="1"/>
  <c r="O1313" i="1"/>
  <c r="O21" i="1"/>
  <c r="O1030" i="1"/>
  <c r="O578" i="1"/>
  <c r="O748" i="1"/>
  <c r="O88" i="1"/>
  <c r="O404" i="1"/>
  <c r="O302" i="1"/>
  <c r="O427" i="1"/>
  <c r="O467" i="1"/>
  <c r="O1096" i="1"/>
  <c r="O163" i="1"/>
  <c r="O443" i="1"/>
  <c r="O64" i="1"/>
  <c r="O378" i="1"/>
  <c r="O567" i="1"/>
  <c r="O1084" i="1"/>
  <c r="O266" i="1"/>
  <c r="O1192" i="1"/>
  <c r="O143" i="1"/>
  <c r="O740" i="1"/>
  <c r="O971" i="1"/>
  <c r="O1145" i="1"/>
  <c r="O609" i="1"/>
  <c r="O1243" i="1"/>
  <c r="O1043" i="1"/>
  <c r="O334" i="1"/>
  <c r="O448" i="1"/>
  <c r="O76" i="1"/>
  <c r="O875" i="1"/>
  <c r="O876" i="1"/>
  <c r="O909" i="1"/>
  <c r="O117" i="1"/>
  <c r="O1331" i="1"/>
  <c r="O77" i="1"/>
  <c r="O328" i="1"/>
  <c r="O287" i="1"/>
  <c r="O685" i="1"/>
  <c r="O906" i="1"/>
  <c r="O723" i="1"/>
  <c r="O1459" i="1"/>
  <c r="O515" i="1"/>
  <c r="O759" i="1"/>
  <c r="O250" i="1"/>
  <c r="O921" i="1"/>
  <c r="O79" i="1"/>
  <c r="O563" i="1"/>
  <c r="O114" i="1"/>
  <c r="O1146" i="1"/>
  <c r="O1236" i="1"/>
  <c r="O321" i="1"/>
  <c r="O668" i="1"/>
  <c r="O787" i="1"/>
  <c r="O310" i="1"/>
  <c r="O119" i="1"/>
  <c r="O116" i="1"/>
  <c r="O785" i="1"/>
  <c r="O1111" i="1"/>
  <c r="O1112" i="1"/>
  <c r="O814" i="1"/>
  <c r="O813" i="1"/>
  <c r="O492" i="1"/>
  <c r="O671" i="1"/>
  <c r="O791" i="1"/>
  <c r="O53" i="1"/>
  <c r="O528" i="1"/>
  <c r="O408" i="1"/>
  <c r="O1436" i="1"/>
  <c r="O392" i="1"/>
  <c r="O325" i="1"/>
  <c r="O213" i="1"/>
  <c r="O811" i="1"/>
  <c r="O647" i="1"/>
  <c r="O648" i="1"/>
  <c r="O1317" i="1"/>
  <c r="O541" i="1"/>
  <c r="O859" i="1"/>
  <c r="O294" i="1"/>
  <c r="O706" i="1"/>
  <c r="O121" i="1"/>
  <c r="O915" i="1"/>
  <c r="O985" i="1"/>
  <c r="O200" i="1"/>
  <c r="O228" i="1"/>
  <c r="O914" i="1"/>
  <c r="O637" i="1"/>
  <c r="O806" i="1"/>
  <c r="O1007" i="1"/>
  <c r="O298" i="1"/>
  <c r="O937" i="1"/>
  <c r="O461" i="1"/>
  <c r="O232" i="1"/>
  <c r="O1249" i="1"/>
  <c r="O253" i="1"/>
  <c r="O755" i="1"/>
  <c r="O756" i="1"/>
  <c r="O221" i="1"/>
  <c r="O872" i="1"/>
  <c r="O873" i="1"/>
  <c r="O78" i="1"/>
  <c r="O333" i="1"/>
  <c r="O425" i="1"/>
  <c r="O976" i="1"/>
  <c r="O227" i="1"/>
  <c r="O856" i="1"/>
  <c r="O860" i="1"/>
  <c r="O374" i="1"/>
  <c r="O792" i="1"/>
  <c r="O708" i="1"/>
  <c r="O574" i="1"/>
  <c r="O688" i="1"/>
  <c r="O490" i="1"/>
  <c r="O840" i="1"/>
  <c r="O430" i="1"/>
  <c r="O1166" i="1"/>
  <c r="O1193" i="1"/>
  <c r="O288" i="1"/>
  <c r="O778" i="1"/>
  <c r="O147" i="1"/>
  <c r="O80" i="1"/>
  <c r="O1326" i="1"/>
  <c r="O844" i="1"/>
  <c r="O592" i="1"/>
  <c r="O593" i="1"/>
  <c r="O594" i="1"/>
  <c r="O33" i="1"/>
  <c r="O1435" i="1"/>
  <c r="O1044" i="1"/>
  <c r="O324" i="1"/>
  <c r="O292" i="1"/>
  <c r="O369" i="1"/>
  <c r="O963" i="1"/>
  <c r="O582" i="1"/>
  <c r="O580" i="1"/>
  <c r="O197" i="1"/>
  <c r="O293" i="1"/>
  <c r="O855" i="1"/>
  <c r="O866" i="1"/>
  <c r="O687" i="1"/>
  <c r="O405" i="1"/>
  <c r="O727" i="1"/>
  <c r="O106" i="1"/>
  <c r="O55" i="1"/>
  <c r="O445" i="1"/>
  <c r="O603" i="1"/>
  <c r="O680" i="1"/>
  <c r="O272" i="1"/>
  <c r="O939" i="1"/>
  <c r="O1217" i="1"/>
  <c r="O1218" i="1"/>
  <c r="O1366" i="1"/>
  <c r="O389" i="1"/>
  <c r="O828" i="1"/>
  <c r="O793" i="1"/>
  <c r="O690" i="1"/>
  <c r="O1191" i="1"/>
  <c r="O780" i="1"/>
  <c r="O1238" i="1"/>
  <c r="O309" i="1"/>
  <c r="O804" i="1"/>
  <c r="O1134" i="1"/>
  <c r="O1384" i="1"/>
  <c r="O1385" i="1"/>
  <c r="O979" i="1"/>
  <c r="O777" i="1"/>
  <c r="O812" i="1"/>
  <c r="O597" i="1"/>
  <c r="O1140" i="1"/>
  <c r="O1076" i="1"/>
  <c r="O1372" i="1"/>
  <c r="O1373" i="1"/>
  <c r="O577" i="1"/>
  <c r="O407" i="1"/>
  <c r="O841" i="1"/>
  <c r="O908" i="1"/>
  <c r="O373" i="1"/>
  <c r="O1245" i="1"/>
  <c r="O877" i="1"/>
  <c r="O956" i="1"/>
  <c r="O957" i="1"/>
  <c r="O320" i="1"/>
  <c r="O1370" i="1"/>
  <c r="O1371" i="1"/>
  <c r="O265" i="1"/>
  <c r="O299" i="1"/>
  <c r="O1224" i="1"/>
  <c r="O1126" i="1"/>
  <c r="O1127" i="1"/>
  <c r="O1128" i="1"/>
  <c r="O990" i="1"/>
  <c r="O300" i="1"/>
  <c r="O1201" i="1"/>
  <c r="O423" i="1"/>
  <c r="O243" i="1"/>
  <c r="O1046" i="1"/>
  <c r="O705" i="1"/>
  <c r="O1020" i="1"/>
  <c r="O32" i="1"/>
  <c r="O268" i="1"/>
  <c r="O849" i="1"/>
  <c r="O943" i="1"/>
  <c r="O543" i="1"/>
  <c r="O852" i="1"/>
  <c r="O398" i="1"/>
  <c r="O1222" i="1"/>
  <c r="O1061" i="1"/>
  <c r="O955" i="1"/>
  <c r="O713" i="1"/>
  <c r="O1335" i="1"/>
  <c r="O1263" i="1"/>
  <c r="O465" i="1"/>
  <c r="O969" i="1"/>
  <c r="O1100" i="1"/>
  <c r="O935" i="1"/>
  <c r="O1251" i="1"/>
  <c r="O71" i="1"/>
  <c r="O1267" i="1"/>
  <c r="O1080" i="1"/>
  <c r="O1230" i="1"/>
  <c r="O1025" i="1"/>
  <c r="O862" i="1"/>
  <c r="O1005" i="1"/>
  <c r="O1290" i="1"/>
  <c r="O1289" i="1"/>
  <c r="O410" i="1"/>
  <c r="O1253" i="1"/>
  <c r="O452" i="1"/>
  <c r="O417" i="1"/>
  <c r="O1110" i="1"/>
  <c r="O640" i="1"/>
  <c r="O318" i="1"/>
  <c r="O889" i="1"/>
  <c r="O732" i="1"/>
  <c r="O613" i="1"/>
  <c r="O721" i="1"/>
  <c r="O1059" i="1"/>
  <c r="O824" i="1"/>
  <c r="O869" i="1"/>
  <c r="O754" i="1"/>
  <c r="O1027" i="1"/>
  <c r="O1001" i="1"/>
  <c r="O432" i="1"/>
  <c r="O1185" i="1"/>
  <c r="O973" i="1"/>
  <c r="O1379" i="1"/>
  <c r="O1259" i="1"/>
  <c r="O220" i="1"/>
  <c r="O1175" i="1"/>
  <c r="O1062" i="1"/>
  <c r="O1204" i="1"/>
  <c r="O1205" i="1"/>
  <c r="O1206" i="1"/>
  <c r="O1207" i="1"/>
  <c r="O1203" i="1"/>
  <c r="O1250" i="1"/>
  <c r="O462" i="1"/>
  <c r="O595" i="1"/>
  <c r="O596" i="1"/>
  <c r="O983" i="1"/>
  <c r="O109" i="1"/>
  <c r="O554" i="1"/>
  <c r="O652" i="1"/>
  <c r="O931" i="1"/>
  <c r="O59" i="1"/>
  <c r="O56" i="1"/>
  <c r="O854" i="1"/>
  <c r="O1200" i="1"/>
  <c r="O1162" i="1"/>
  <c r="O951" i="1"/>
  <c r="O952" i="1"/>
  <c r="O953" i="1"/>
  <c r="O927" i="1"/>
  <c r="O928" i="1"/>
  <c r="O1303" i="1"/>
  <c r="O771" i="1"/>
  <c r="O131" i="1"/>
  <c r="O790" i="1"/>
  <c r="O762" i="1"/>
  <c r="O763" i="1"/>
  <c r="O764" i="1"/>
  <c r="O561" i="1"/>
  <c r="O260" i="1"/>
  <c r="O57" i="1"/>
  <c r="O810" i="1"/>
  <c r="O1451" i="1"/>
  <c r="O43" i="1"/>
  <c r="O493" i="1"/>
  <c r="O390" i="1"/>
  <c r="O530" i="1"/>
  <c r="O1456" i="1"/>
  <c r="O655" i="1"/>
  <c r="O641" i="1"/>
  <c r="O1006" i="1"/>
  <c r="O1330" i="1"/>
  <c r="O1347" i="1"/>
  <c r="O796" i="1"/>
  <c r="O750" i="1"/>
  <c r="O1085" i="1"/>
  <c r="O784" i="1"/>
  <c r="O961" i="1"/>
  <c r="O223" i="1"/>
  <c r="O240" i="1"/>
  <c r="O617" i="1"/>
  <c r="O752" i="1"/>
  <c r="O148" i="1"/>
  <c r="O1430" i="1"/>
  <c r="O1357" i="1"/>
  <c r="O538" i="1"/>
  <c r="O726" i="1"/>
  <c r="O113" i="1"/>
  <c r="O583" i="1"/>
  <c r="O853" i="1"/>
  <c r="O913" i="1"/>
  <c r="O284" i="1"/>
  <c r="O1272" i="1"/>
  <c r="O419" i="1"/>
  <c r="O1160" i="1"/>
  <c r="O925" i="1"/>
  <c r="O628" i="1"/>
  <c r="O1221" i="1"/>
  <c r="O1332" i="1"/>
  <c r="O1147" i="1"/>
  <c r="O1458" i="1"/>
  <c r="O1346" i="1"/>
  <c r="O1465" i="1"/>
  <c r="O1216" i="1"/>
  <c r="O1220" i="1"/>
  <c r="O504" i="1"/>
  <c r="O508" i="1"/>
  <c r="O1310" i="1"/>
  <c r="O1311" i="1"/>
  <c r="O1306" i="1"/>
  <c r="O1304" i="1"/>
  <c r="O1305" i="1"/>
  <c r="O581" i="1"/>
  <c r="O1095" i="1"/>
  <c r="O1037" i="1"/>
  <c r="O1348" i="1"/>
  <c r="O1399" i="1"/>
  <c r="O1248" i="1"/>
  <c r="O982" i="1"/>
  <c r="O851" i="1"/>
  <c r="O968" i="1"/>
  <c r="O1060" i="1"/>
  <c r="O1011" i="1"/>
  <c r="O898" i="1"/>
  <c r="O1234" i="1"/>
  <c r="O825" i="1"/>
  <c r="O863" i="1"/>
  <c r="O349" i="1"/>
  <c r="O1079" i="1"/>
  <c r="O1189" i="1"/>
  <c r="O1010" i="1"/>
  <c r="O1064" i="1"/>
  <c r="O1293" i="1"/>
  <c r="O1294" i="1"/>
  <c r="O1374" i="1"/>
  <c r="O1375" i="1"/>
  <c r="O1397" i="1"/>
  <c r="O946" i="1"/>
  <c r="O897" i="1"/>
  <c r="O1031" i="1"/>
  <c r="O1170" i="1"/>
  <c r="O1464" i="1"/>
  <c r="O1098" i="1"/>
  <c r="O822" i="1"/>
  <c r="O729" i="1"/>
  <c r="O323" i="1"/>
  <c r="O880" i="1"/>
  <c r="O1000" i="1"/>
  <c r="O160" i="1"/>
  <c r="O1427" i="1"/>
  <c r="O836" i="1"/>
  <c r="O1047" i="1"/>
  <c r="O1254" i="1"/>
  <c r="O1118" i="1"/>
  <c r="O286" i="1"/>
  <c r="O838" i="1"/>
  <c r="O1382" i="1"/>
  <c r="O1433" i="1"/>
  <c r="O691" i="1"/>
  <c r="O569" i="1"/>
  <c r="O329" i="1"/>
  <c r="O1038" i="1"/>
  <c r="O1013" i="1"/>
  <c r="O1428" i="1"/>
  <c r="O601" i="1"/>
  <c r="O970" i="1"/>
  <c r="O917" i="1"/>
  <c r="O576" i="1"/>
  <c r="O1398" i="1"/>
  <c r="O1393" i="1"/>
  <c r="O958" i="1"/>
  <c r="O959" i="1"/>
  <c r="O960" i="1"/>
  <c r="O1105" i="1"/>
  <c r="O1378" i="1"/>
  <c r="O1133" i="1"/>
  <c r="O883" i="1"/>
  <c r="O1448" i="1"/>
  <c r="O1195" i="1"/>
  <c r="O892" i="1"/>
  <c r="O949" i="1"/>
  <c r="O950" i="1"/>
  <c r="O984" i="1"/>
  <c r="O208" i="1"/>
  <c r="O17" i="1"/>
  <c r="O18" i="1"/>
  <c r="O711" i="1"/>
  <c r="O1354" i="1"/>
  <c r="O1355" i="1"/>
  <c r="O1365" i="1"/>
  <c r="O1444" i="1"/>
  <c r="O1445" i="1"/>
  <c r="O773" i="1"/>
  <c r="O933" i="1"/>
  <c r="O444" i="1"/>
  <c r="O1093" i="1"/>
  <c r="O1078" i="1"/>
  <c r="O1362" i="1"/>
  <c r="O947" i="1"/>
  <c r="O940" i="1"/>
  <c r="O948" i="1"/>
  <c r="O865" i="1"/>
  <c r="O1167" i="1"/>
  <c r="O1168" i="1"/>
  <c r="O1169" i="1"/>
  <c r="O1129" i="1"/>
  <c r="O1130" i="1"/>
  <c r="O1340" i="1"/>
  <c r="O1407" i="1"/>
  <c r="O1403" i="1"/>
  <c r="O1119" i="1"/>
  <c r="O1108" i="1"/>
  <c r="O1109" i="1"/>
  <c r="O967" i="1"/>
  <c r="O1443" i="1"/>
  <c r="O1441" i="1"/>
  <c r="O1082" i="1"/>
  <c r="O1325" i="1"/>
  <c r="O1165" i="1"/>
  <c r="O765" i="1"/>
  <c r="O1120" i="1"/>
  <c r="O1442" i="1"/>
  <c r="O1449" i="1"/>
  <c r="O1388" i="1"/>
  <c r="O1225" i="1"/>
  <c r="O273" i="1"/>
  <c r="O34" i="1"/>
  <c r="O1132" i="1"/>
  <c r="O1051" i="1"/>
  <c r="O1439" i="1"/>
  <c r="O1438" i="1"/>
  <c r="O1440" i="1"/>
  <c r="O660" i="1"/>
  <c r="O998" i="1"/>
  <c r="O1457" i="1"/>
  <c r="O1091" i="1"/>
  <c r="O910" i="1"/>
  <c r="O1157" i="1"/>
  <c r="O1066" i="1"/>
  <c r="O1260" i="1"/>
  <c r="O1261" i="1"/>
  <c r="O1104" i="1"/>
  <c r="O745" i="1"/>
  <c r="O1460" i="1"/>
  <c r="O1159" i="1"/>
  <c r="O1417" i="1"/>
  <c r="O1418" i="1"/>
  <c r="O829" i="1"/>
  <c r="O795" i="1"/>
  <c r="O424" i="1"/>
  <c r="O1364" i="1"/>
  <c r="O1008" i="1"/>
  <c r="O1400" i="1"/>
  <c r="O1394" i="1"/>
  <c r="O823" i="1"/>
  <c r="O1186" i="1"/>
  <c r="O1336" i="1"/>
  <c r="O1258" i="1"/>
  <c r="O1178" i="1"/>
  <c r="O1419" i="1"/>
  <c r="O1171" i="1"/>
  <c r="O1255" i="1"/>
  <c r="O1461" i="1"/>
  <c r="O1131" i="1"/>
  <c r="O676" i="1"/>
  <c r="O1137" i="1"/>
  <c r="O1024" i="1"/>
  <c r="O1431" i="1"/>
  <c r="O1287" i="1"/>
  <c r="O1012" i="1"/>
  <c r="O1199" i="1"/>
  <c r="O535" i="1"/>
  <c r="O623" i="1"/>
  <c r="O1363" i="1"/>
  <c r="O802" i="1"/>
  <c r="O987" i="1"/>
  <c r="O1264" i="1"/>
  <c r="O1356" i="1"/>
  <c r="O513" i="1"/>
  <c r="O1032" i="1"/>
  <c r="O980" i="1"/>
  <c r="O1187" i="1"/>
  <c r="O1383" i="1"/>
  <c r="O1333" i="1"/>
  <c r="O1334" i="1"/>
  <c r="O1309" i="1"/>
  <c r="O930" i="1"/>
  <c r="O766" i="1"/>
  <c r="O1337" i="1"/>
  <c r="O1404" i="1"/>
  <c r="O1042" i="1"/>
  <c r="O1223" i="1"/>
  <c r="O1017" i="1"/>
  <c r="O1455" i="1"/>
  <c r="O1454" i="1"/>
  <c r="O1291" i="1"/>
  <c r="O1387" i="1"/>
  <c r="O1324" i="1"/>
  <c r="O1367" i="1"/>
  <c r="O1429" i="1"/>
  <c r="O954" i="1"/>
  <c r="O1237" i="1"/>
  <c r="O153" i="1"/>
  <c r="O850" i="1"/>
  <c r="O1026" i="1"/>
  <c r="O1163" i="1"/>
  <c r="O809" i="1"/>
  <c r="O944" i="1"/>
  <c r="O965" i="1"/>
  <c r="O679" i="1"/>
  <c r="O1345" i="1"/>
  <c r="O1002" i="1"/>
  <c r="O999" i="1"/>
  <c r="O1089" i="1"/>
  <c r="O456" i="1"/>
  <c r="O1252" i="1"/>
  <c r="O742" i="1"/>
  <c r="O1190" i="1"/>
  <c r="O774" i="1"/>
  <c r="O674" i="1"/>
  <c r="O353" i="1"/>
  <c r="O1327" i="1"/>
  <c r="O1350" i="1"/>
  <c r="O459" i="1"/>
  <c r="O901" i="1"/>
  <c r="O348" i="1"/>
  <c r="O1262" i="1"/>
  <c r="O779" i="1"/>
  <c r="O1052" i="1"/>
  <c r="O1029" i="1"/>
  <c r="O1256" i="1"/>
  <c r="O870" i="1"/>
  <c r="O845" i="1"/>
  <c r="O1308" i="1"/>
  <c r="O1380" i="1"/>
  <c r="O1028" i="1"/>
  <c r="O1219" i="1"/>
  <c r="O1004" i="1"/>
  <c r="O1039" i="1"/>
  <c r="O1423" i="1"/>
  <c r="O31" i="1"/>
  <c r="O1053" i="1"/>
  <c r="O1036" i="1"/>
  <c r="O1352" i="1"/>
  <c r="O760" i="1"/>
  <c r="O1462" i="1"/>
  <c r="O1401" i="1"/>
  <c r="O1434" i="1"/>
  <c r="O924" i="1"/>
  <c r="O370" i="1"/>
  <c r="O539" i="1"/>
  <c r="O1179" i="1"/>
  <c r="O454" i="1"/>
  <c r="O996" i="1"/>
  <c r="O1422" i="1"/>
  <c r="O1339" i="1"/>
  <c r="O1338" i="1"/>
  <c r="O1282" i="1"/>
  <c r="O997" i="1"/>
  <c r="O1164" i="1"/>
  <c r="O643" i="1"/>
  <c r="O753" i="1"/>
  <c r="O1410" i="1"/>
  <c r="O1244" i="1"/>
  <c r="O559" i="1"/>
  <c r="O1090" i="1"/>
  <c r="O936" i="1"/>
  <c r="O1316" i="1"/>
  <c r="O1292" i="1"/>
  <c r="O741" i="1"/>
  <c r="O1041" i="1"/>
  <c r="O1124" i="1"/>
  <c r="O826" i="1"/>
  <c r="O1161" i="1"/>
  <c r="O932" i="1"/>
  <c r="O1045" i="1"/>
  <c r="O912" i="1"/>
  <c r="O1081" i="1"/>
  <c r="O1194" i="1"/>
  <c r="O1369" i="1"/>
  <c r="O1420" i="1"/>
  <c r="O1307" i="1"/>
  <c r="O923" i="1"/>
  <c r="O1453" i="1"/>
  <c r="O864" i="1"/>
  <c r="O1426" i="1"/>
  <c r="O1447" i="1"/>
  <c r="O1271" i="1"/>
  <c r="O1452" i="1"/>
  <c r="O1318" i="1"/>
  <c r="O772" i="1"/>
  <c r="O1353" i="1"/>
  <c r="O1177" i="1"/>
  <c r="O1351" i="1"/>
  <c r="O786" i="1"/>
  <c r="O347" i="1"/>
  <c r="O1425" i="1"/>
  <c r="O1181" i="1"/>
  <c r="O776" i="1"/>
  <c r="O843" i="1"/>
  <c r="O1432" i="1"/>
  <c r="O1117" i="1"/>
  <c r="O1421" i="1"/>
  <c r="O1097" i="1"/>
  <c r="O1070" i="1"/>
  <c r="O775" i="1"/>
  <c r="O1446" i="1"/>
  <c r="O1150" i="1"/>
  <c r="O1376" i="1"/>
  <c r="O1040" i="1"/>
  <c r="O1377" i="1"/>
  <c r="O1437" i="1"/>
  <c r="O1229" i="1"/>
  <c r="O1228" i="1"/>
  <c r="O972" i="1"/>
  <c r="O1273" i="1"/>
  <c r="O1386" i="1"/>
  <c r="O1368" i="1"/>
  <c r="O1450" i="1"/>
  <c r="O1392" i="1"/>
  <c r="O1349" i="1"/>
  <c r="O1416" i="1"/>
  <c r="O1463" i="1"/>
  <c r="O722" i="1"/>
  <c r="O144" i="1"/>
  <c r="F2" i="20"/>
  <c r="F4" i="20"/>
  <c r="F3" i="20"/>
  <c r="F5" i="20"/>
  <c r="F6" i="20"/>
  <c r="F7" i="20"/>
  <c r="F8" i="20"/>
  <c r="F9" i="20"/>
  <c r="F10" i="20"/>
  <c r="F11" i="20"/>
  <c r="F12" i="20"/>
  <c r="F13" i="20"/>
  <c r="F15" i="20"/>
  <c r="F14" i="20"/>
  <c r="F16" i="20"/>
  <c r="F21" i="20"/>
  <c r="F22" i="20"/>
  <c r="F23" i="20"/>
  <c r="F17" i="20"/>
  <c r="F34" i="20"/>
  <c r="F24" i="20"/>
  <c r="F26" i="20"/>
  <c r="F25" i="20"/>
  <c r="F20" i="20"/>
  <c r="F19" i="20"/>
  <c r="F18" i="20"/>
  <c r="F27" i="20"/>
  <c r="F29" i="20"/>
  <c r="F30" i="20"/>
  <c r="F28" i="20"/>
  <c r="F37" i="20"/>
  <c r="F31" i="20"/>
  <c r="F32" i="20"/>
  <c r="F33" i="20"/>
  <c r="F46" i="20"/>
  <c r="F43" i="20"/>
  <c r="F42" i="20"/>
  <c r="F44" i="20"/>
  <c r="F45" i="20"/>
  <c r="F60" i="20"/>
  <c r="F39" i="20"/>
  <c r="F41" i="20"/>
  <c r="F51" i="20"/>
  <c r="F35" i="20"/>
  <c r="F36" i="20"/>
  <c r="F52" i="20"/>
  <c r="F103" i="20"/>
  <c r="F70" i="20"/>
  <c r="F77" i="20"/>
  <c r="F78" i="20"/>
  <c r="F47" i="20"/>
  <c r="F54" i="20"/>
  <c r="F55" i="20"/>
  <c r="F53" i="20"/>
  <c r="F59" i="20"/>
  <c r="F58" i="20"/>
  <c r="F56" i="20"/>
  <c r="F57" i="20"/>
  <c r="F38" i="20"/>
  <c r="F61" i="20"/>
  <c r="F104" i="20"/>
  <c r="F64" i="20"/>
  <c r="F65" i="20"/>
  <c r="F63" i="20"/>
  <c r="F92" i="20"/>
  <c r="F91" i="20"/>
  <c r="F80" i="20"/>
  <c r="F67" i="20"/>
  <c r="F212" i="20"/>
  <c r="F546" i="20"/>
  <c r="F66" i="20"/>
  <c r="F143" i="20"/>
  <c r="F88" i="20"/>
  <c r="F48" i="20"/>
  <c r="F49" i="20"/>
  <c r="F50" i="20"/>
  <c r="F62" i="20"/>
  <c r="F105" i="20"/>
  <c r="F68" i="20"/>
  <c r="F69" i="20"/>
  <c r="F93" i="20"/>
  <c r="F94" i="20"/>
  <c r="F87" i="20"/>
  <c r="F137" i="20"/>
  <c r="F140" i="20"/>
  <c r="F141" i="20"/>
  <c r="F71" i="20"/>
  <c r="F72" i="20"/>
  <c r="F73" i="20"/>
  <c r="F74" i="20"/>
  <c r="F75" i="20"/>
  <c r="F76" i="20"/>
  <c r="F238" i="20"/>
  <c r="F98" i="20"/>
  <c r="F89" i="20"/>
  <c r="F251" i="20"/>
  <c r="F81" i="20"/>
  <c r="F468" i="20"/>
  <c r="F110" i="20"/>
  <c r="F333" i="20"/>
  <c r="F150" i="20"/>
  <c r="F96" i="20"/>
  <c r="F157" i="20"/>
  <c r="F79" i="20"/>
  <c r="F97" i="20"/>
  <c r="F40" i="20"/>
  <c r="F544" i="20"/>
  <c r="F101" i="20"/>
  <c r="F164" i="20"/>
  <c r="F82" i="20"/>
  <c r="F177" i="20"/>
  <c r="F180" i="20"/>
  <c r="F178" i="20"/>
  <c r="F179" i="20"/>
  <c r="F83" i="20"/>
  <c r="F134" i="20"/>
  <c r="F207" i="20"/>
  <c r="F208" i="20"/>
  <c r="F491" i="20"/>
  <c r="F145" i="20"/>
  <c r="F510" i="20"/>
  <c r="F154" i="20"/>
  <c r="F155" i="20"/>
  <c r="F153" i="20"/>
  <c r="F156" i="20"/>
  <c r="F118" i="20"/>
  <c r="F529" i="20"/>
  <c r="F99" i="20"/>
  <c r="F390" i="20"/>
  <c r="F391" i="20"/>
  <c r="F392" i="20"/>
  <c r="F393" i="20"/>
  <c r="F388" i="20"/>
  <c r="F389" i="20"/>
  <c r="F394" i="20"/>
  <c r="F737" i="20"/>
  <c r="F169" i="20"/>
  <c r="F564" i="20"/>
  <c r="F120" i="20"/>
  <c r="F172" i="20"/>
  <c r="F265" i="20"/>
  <c r="F106" i="20"/>
  <c r="F174" i="20"/>
  <c r="F176" i="20"/>
  <c r="F801" i="20"/>
  <c r="F191" i="20"/>
  <c r="F196" i="20"/>
  <c r="F328" i="20"/>
  <c r="F329" i="20"/>
  <c r="F138" i="20"/>
  <c r="F139" i="20"/>
  <c r="F487" i="20"/>
  <c r="F353" i="20"/>
  <c r="F511" i="20"/>
  <c r="F512" i="20"/>
  <c r="F115" i="20"/>
  <c r="F361" i="20"/>
  <c r="F228" i="20"/>
  <c r="F116" i="20"/>
  <c r="F117" i="20"/>
  <c r="F233" i="20"/>
  <c r="F235" i="20"/>
  <c r="F234" i="20"/>
  <c r="F239" i="20"/>
  <c r="F90" i="20"/>
  <c r="F244" i="20"/>
  <c r="F102" i="20"/>
  <c r="F554" i="20"/>
  <c r="F1197" i="20"/>
  <c r="F255" i="20"/>
  <c r="F254" i="20"/>
  <c r="F257" i="20"/>
  <c r="F260" i="20"/>
  <c r="F259" i="20"/>
  <c r="F256" i="20"/>
  <c r="F258" i="20"/>
  <c r="F755" i="20"/>
  <c r="F576" i="20"/>
  <c r="F577" i="20"/>
  <c r="F127" i="20"/>
  <c r="F432" i="20"/>
  <c r="F434" i="20"/>
  <c r="F433" i="20"/>
  <c r="F173" i="20"/>
  <c r="F268" i="20"/>
  <c r="F269" i="20"/>
  <c r="F777" i="20"/>
  <c r="F274" i="20"/>
  <c r="F441" i="20"/>
  <c r="F628" i="20"/>
  <c r="F183" i="20"/>
  <c r="F184" i="20"/>
  <c r="F185" i="20"/>
  <c r="F182" i="20"/>
  <c r="F456" i="20"/>
  <c r="F298" i="20"/>
  <c r="F193" i="20"/>
  <c r="F657" i="20"/>
  <c r="F655" i="20"/>
  <c r="F656" i="20"/>
  <c r="F654" i="20"/>
  <c r="F312" i="20"/>
  <c r="F313" i="20"/>
  <c r="F318" i="20"/>
  <c r="F319" i="20"/>
  <c r="F320" i="20"/>
  <c r="F322" i="20"/>
  <c r="F323" i="20"/>
  <c r="F324" i="20"/>
  <c r="F108" i="20"/>
  <c r="F109" i="20"/>
  <c r="F135" i="20"/>
  <c r="F136" i="20"/>
  <c r="F199" i="20"/>
  <c r="F204" i="20"/>
  <c r="F481" i="20"/>
  <c r="F111" i="20"/>
  <c r="F1169" i="20"/>
  <c r="F213" i="20"/>
  <c r="F214" i="20"/>
  <c r="F215" i="20"/>
  <c r="F216" i="20"/>
  <c r="F337" i="20"/>
  <c r="F217" i="20"/>
  <c r="F339" i="20"/>
  <c r="F220" i="20"/>
  <c r="F221" i="20"/>
  <c r="F222" i="20"/>
  <c r="F223" i="20"/>
  <c r="F95" i="20"/>
  <c r="F146" i="20"/>
  <c r="F701" i="20"/>
  <c r="F702" i="20"/>
  <c r="F113" i="20"/>
  <c r="F508" i="20"/>
  <c r="F706" i="20"/>
  <c r="F151" i="20"/>
  <c r="F152" i="20"/>
  <c r="F225" i="20"/>
  <c r="F709" i="20"/>
  <c r="F520" i="20"/>
  <c r="F873" i="20"/>
  <c r="F872" i="20"/>
  <c r="F871" i="20"/>
  <c r="F522" i="20"/>
  <c r="F366" i="20"/>
  <c r="F158" i="20"/>
  <c r="F1268" i="20"/>
  <c r="F159" i="20"/>
  <c r="F526" i="20"/>
  <c r="F879" i="20"/>
  <c r="F160" i="20"/>
  <c r="F161" i="20"/>
  <c r="F162" i="20"/>
  <c r="F237" i="20"/>
  <c r="F886" i="20"/>
  <c r="F888" i="20"/>
  <c r="F887" i="20"/>
  <c r="F889" i="20"/>
  <c r="F890" i="20"/>
  <c r="F891" i="20"/>
  <c r="F374" i="20"/>
  <c r="F376" i="20"/>
  <c r="F381" i="20"/>
  <c r="F382" i="20"/>
  <c r="F380" i="20"/>
  <c r="F383" i="20"/>
  <c r="F377" i="20"/>
  <c r="F378" i="20"/>
  <c r="F379" i="20"/>
  <c r="F384" i="20"/>
  <c r="F119" i="20"/>
  <c r="F166" i="20"/>
  <c r="F402" i="20"/>
  <c r="F406" i="20"/>
  <c r="F253" i="20"/>
  <c r="F410" i="20"/>
  <c r="F171" i="20"/>
  <c r="F122" i="20"/>
  <c r="F123" i="20"/>
  <c r="F416" i="20"/>
  <c r="F414" i="20"/>
  <c r="F415" i="20"/>
  <c r="F417" i="20"/>
  <c r="F583" i="20"/>
  <c r="F586" i="20"/>
  <c r="F588" i="20"/>
  <c r="F587" i="20"/>
  <c r="F431" i="20"/>
  <c r="F604" i="20"/>
  <c r="F941" i="20"/>
  <c r="F942" i="20"/>
  <c r="F944" i="20"/>
  <c r="F943" i="20"/>
  <c r="F276" i="20"/>
  <c r="F277" i="20"/>
  <c r="F128" i="20"/>
  <c r="F788" i="20"/>
  <c r="F786" i="20"/>
  <c r="F787" i="20"/>
  <c r="F963" i="20"/>
  <c r="F1344" i="20"/>
  <c r="F1345" i="20"/>
  <c r="F130" i="20"/>
  <c r="F281" i="20"/>
  <c r="F282" i="20"/>
  <c r="F283" i="20"/>
  <c r="F284" i="20"/>
  <c r="F285" i="20"/>
  <c r="F447" i="20"/>
  <c r="F448" i="20"/>
  <c r="F802" i="20"/>
  <c r="F186" i="20"/>
  <c r="F297" i="20"/>
  <c r="F299" i="20"/>
  <c r="F816" i="20"/>
  <c r="F308" i="20"/>
  <c r="F309" i="20"/>
  <c r="F310" i="20"/>
  <c r="F195" i="20"/>
  <c r="F133" i="20"/>
  <c r="F670" i="20"/>
  <c r="F1152" i="20"/>
  <c r="F475" i="20"/>
  <c r="F672" i="20"/>
  <c r="F677" i="20"/>
  <c r="F673" i="20"/>
  <c r="F674" i="20"/>
  <c r="F675" i="20"/>
  <c r="F676" i="20"/>
  <c r="F198" i="20"/>
  <c r="F200" i="20"/>
  <c r="F201" i="20"/>
  <c r="F202" i="20"/>
  <c r="F679" i="20"/>
  <c r="F684" i="20"/>
  <c r="F680" i="20"/>
  <c r="F681" i="20"/>
  <c r="F682" i="20"/>
  <c r="F685" i="20"/>
  <c r="F678" i="20"/>
  <c r="F683" i="20"/>
  <c r="F687" i="20"/>
  <c r="F688" i="20"/>
  <c r="F689" i="20"/>
  <c r="F482" i="20"/>
  <c r="F849" i="20"/>
  <c r="F851" i="20"/>
  <c r="F209" i="20"/>
  <c r="F692" i="20"/>
  <c r="F1038" i="20"/>
  <c r="F210" i="20"/>
  <c r="F142" i="20"/>
  <c r="F1331" i="20"/>
  <c r="F341" i="20"/>
  <c r="F342" i="20"/>
  <c r="F343" i="20"/>
  <c r="F344" i="20"/>
  <c r="F1176" i="20"/>
  <c r="F1177" i="20"/>
  <c r="F1178" i="20"/>
  <c r="F1180" i="20"/>
  <c r="F1179" i="20"/>
  <c r="F492" i="20"/>
  <c r="F348" i="20"/>
  <c r="F349" i="20"/>
  <c r="F350" i="20"/>
  <c r="F351" i="20"/>
  <c r="F352" i="20"/>
  <c r="F696" i="20"/>
  <c r="F495" i="20"/>
  <c r="F1049" i="20"/>
  <c r="F1051" i="20"/>
  <c r="F144" i="20"/>
  <c r="F504" i="20"/>
  <c r="F505" i="20"/>
  <c r="F506" i="20"/>
  <c r="F703" i="20"/>
  <c r="F148" i="20"/>
  <c r="F357" i="20"/>
  <c r="F358" i="20"/>
  <c r="F359" i="20"/>
  <c r="F516" i="20"/>
  <c r="F1184" i="20"/>
  <c r="F1185" i="20"/>
  <c r="F1186" i="20"/>
  <c r="F362" i="20"/>
  <c r="F363" i="20"/>
  <c r="F365" i="20"/>
  <c r="F1059" i="20"/>
  <c r="F866" i="20"/>
  <c r="F367" i="20"/>
  <c r="F1060" i="20"/>
  <c r="F875" i="20"/>
  <c r="F369" i="20"/>
  <c r="F230" i="20"/>
  <c r="F527" i="20"/>
  <c r="F1190" i="20"/>
  <c r="F878" i="20"/>
  <c r="F371" i="20"/>
  <c r="F714" i="20"/>
  <c r="F715" i="20"/>
  <c r="F716" i="20"/>
  <c r="F722" i="20"/>
  <c r="F884" i="20"/>
  <c r="F723" i="20"/>
  <c r="F1069" i="20"/>
  <c r="F1377" i="20"/>
  <c r="F1191" i="20"/>
  <c r="F1378" i="20"/>
  <c r="F1071" i="20"/>
  <c r="F728" i="20"/>
  <c r="F1073" i="20"/>
  <c r="F385" i="20"/>
  <c r="F730" i="20"/>
  <c r="F540" i="20"/>
  <c r="F386" i="20"/>
  <c r="F387" i="20"/>
  <c r="F731" i="20"/>
  <c r="F1192" i="20"/>
  <c r="F1193" i="20"/>
  <c r="F899" i="20"/>
  <c r="F898" i="20"/>
  <c r="F900" i="20"/>
  <c r="F903" i="20"/>
  <c r="F541" i="20"/>
  <c r="F905" i="20"/>
  <c r="F906" i="20"/>
  <c r="F395" i="20"/>
  <c r="F736" i="20"/>
  <c r="F1075" i="20"/>
  <c r="F551" i="20"/>
  <c r="F548" i="20"/>
  <c r="F550" i="20"/>
  <c r="F547" i="20"/>
  <c r="F549" i="20"/>
  <c r="F165" i="20"/>
  <c r="F911" i="20"/>
  <c r="F245" i="20"/>
  <c r="F246" i="20"/>
  <c r="F247" i="20"/>
  <c r="F248" i="20"/>
  <c r="F249" i="20"/>
  <c r="F250" i="20"/>
  <c r="F1078" i="20"/>
  <c r="F1195" i="20"/>
  <c r="F912" i="20"/>
  <c r="F399" i="20"/>
  <c r="F400" i="20"/>
  <c r="F401" i="20"/>
  <c r="F403" i="20"/>
  <c r="F556" i="20"/>
  <c r="F557" i="20"/>
  <c r="F559" i="20"/>
  <c r="F560" i="20"/>
  <c r="F748" i="20"/>
  <c r="F567" i="20"/>
  <c r="F921" i="20"/>
  <c r="F1334" i="20"/>
  <c r="F751" i="20"/>
  <c r="F752" i="20"/>
  <c r="F411" i="20"/>
  <c r="F1273" i="20"/>
  <c r="F753" i="20"/>
  <c r="F261" i="20"/>
  <c r="F1092" i="20"/>
  <c r="F124" i="20"/>
  <c r="F1093" i="20"/>
  <c r="F1336" i="20"/>
  <c r="F928" i="20"/>
  <c r="F926" i="20"/>
  <c r="F927" i="20"/>
  <c r="F1201" i="20"/>
  <c r="F1098" i="20"/>
  <c r="F264" i="20"/>
  <c r="F266" i="20"/>
  <c r="F1381" i="20"/>
  <c r="F423" i="20"/>
  <c r="F424" i="20"/>
  <c r="F591" i="20"/>
  <c r="F592" i="20"/>
  <c r="F593" i="20"/>
  <c r="F1102" i="20"/>
  <c r="F425" i="20"/>
  <c r="F426" i="20"/>
  <c r="F430" i="20"/>
  <c r="F596" i="20"/>
  <c r="F598" i="20"/>
  <c r="F437" i="20"/>
  <c r="F776" i="20"/>
  <c r="F272" i="20"/>
  <c r="F175" i="20"/>
  <c r="F779" i="20"/>
  <c r="F442" i="20"/>
  <c r="F1409" i="20"/>
  <c r="F278" i="20"/>
  <c r="F619" i="20"/>
  <c r="F443" i="20"/>
  <c r="F129" i="20"/>
  <c r="F1385" i="20"/>
  <c r="F445" i="20"/>
  <c r="F131" i="20"/>
  <c r="F622" i="20"/>
  <c r="F446" i="20"/>
  <c r="F967" i="20"/>
  <c r="F289" i="20"/>
  <c r="F449" i="20"/>
  <c r="F450" i="20"/>
  <c r="F290" i="20"/>
  <c r="F970" i="20"/>
  <c r="F795" i="20"/>
  <c r="F1348" i="20"/>
  <c r="F181" i="20"/>
  <c r="F1217" i="20"/>
  <c r="F798" i="20"/>
  <c r="F1294" i="20"/>
  <c r="F1132" i="20"/>
  <c r="F804" i="20"/>
  <c r="F1229" i="20"/>
  <c r="F805" i="20"/>
  <c r="F806" i="20"/>
  <c r="F636" i="20"/>
  <c r="F637" i="20"/>
  <c r="F638" i="20"/>
  <c r="F1300" i="20"/>
  <c r="F1301" i="20"/>
  <c r="F645" i="20"/>
  <c r="F302" i="20"/>
  <c r="F1235" i="20"/>
  <c r="F817" i="20"/>
  <c r="F822" i="20"/>
  <c r="F1144" i="20"/>
  <c r="F317" i="20"/>
  <c r="F828" i="20"/>
  <c r="F1001" i="20"/>
  <c r="F471" i="20"/>
  <c r="F830" i="20"/>
  <c r="F1011" i="20"/>
  <c r="F321" i="20"/>
  <c r="F472" i="20"/>
  <c r="F473" i="20"/>
  <c r="F671" i="20"/>
  <c r="F474" i="20"/>
  <c r="F197" i="20"/>
  <c r="F477" i="20"/>
  <c r="F476" i="20"/>
  <c r="F478" i="20"/>
  <c r="F1365" i="20"/>
  <c r="F1366" i="20"/>
  <c r="F325" i="20"/>
  <c r="F479" i="20"/>
  <c r="F1263" i="20"/>
  <c r="F842" i="20"/>
  <c r="F843" i="20"/>
  <c r="F844" i="20"/>
  <c r="F1165" i="20"/>
  <c r="F1029" i="20"/>
  <c r="F1032" i="20"/>
  <c r="F1030" i="20"/>
  <c r="F1026" i="20"/>
  <c r="F1031" i="20"/>
  <c r="F1033" i="20"/>
  <c r="F1025" i="20"/>
  <c r="F1027" i="20"/>
  <c r="F1028" i="20"/>
  <c r="F1034" i="20"/>
  <c r="F1035" i="20"/>
  <c r="F1036" i="20"/>
  <c r="F845" i="20"/>
  <c r="F326" i="20"/>
  <c r="F327" i="20"/>
  <c r="F480" i="20"/>
  <c r="F203" i="20"/>
  <c r="F686" i="20"/>
  <c r="F1405" i="20"/>
  <c r="F205" i="20"/>
  <c r="F330" i="20"/>
  <c r="F206" i="20"/>
  <c r="F1434" i="20"/>
  <c r="F1435" i="20"/>
  <c r="F1037" i="20"/>
  <c r="F331" i="20"/>
  <c r="F846" i="20"/>
  <c r="F847" i="20"/>
  <c r="F1166" i="20"/>
  <c r="F848" i="20"/>
  <c r="F1425" i="20"/>
  <c r="F690" i="20"/>
  <c r="F332" i="20"/>
  <c r="F1374" i="20"/>
  <c r="F1167" i="20"/>
  <c r="F1264" i="20"/>
  <c r="F691" i="20"/>
  <c r="F850" i="20"/>
  <c r="F483" i="20"/>
  <c r="F484" i="20"/>
  <c r="F485" i="20"/>
  <c r="F486" i="20"/>
  <c r="F112" i="20"/>
  <c r="F334" i="20"/>
  <c r="F693" i="20"/>
  <c r="F335" i="20"/>
  <c r="F211" i="20"/>
  <c r="F1039" i="20"/>
  <c r="F336" i="20"/>
  <c r="F1168" i="20"/>
  <c r="F1330" i="20"/>
  <c r="F852" i="20"/>
  <c r="F853" i="20"/>
  <c r="F1170" i="20"/>
  <c r="F854" i="20"/>
  <c r="F1171" i="20"/>
  <c r="F694" i="20"/>
  <c r="F488" i="20"/>
  <c r="F1040" i="20"/>
  <c r="F695" i="20"/>
  <c r="F1172" i="20"/>
  <c r="F489" i="20"/>
  <c r="F490" i="20"/>
  <c r="F855" i="20"/>
  <c r="F338" i="20"/>
  <c r="F340" i="20"/>
  <c r="F1173" i="20"/>
  <c r="F1174" i="20"/>
  <c r="F1175" i="20"/>
  <c r="F218" i="20"/>
  <c r="F1042" i="20"/>
  <c r="F1043" i="20"/>
  <c r="F1041" i="20"/>
  <c r="F1265" i="20"/>
  <c r="F219" i="20"/>
  <c r="F1044" i="20"/>
  <c r="F1045" i="20"/>
  <c r="F1046" i="20"/>
  <c r="F1047" i="20"/>
  <c r="F1436" i="20"/>
  <c r="F856" i="20"/>
  <c r="F345" i="20"/>
  <c r="F346" i="20"/>
  <c r="F1332" i="20"/>
  <c r="F347" i="20"/>
  <c r="F1048" i="20"/>
  <c r="F493" i="20"/>
  <c r="F494" i="20"/>
  <c r="F697" i="20"/>
  <c r="F698" i="20"/>
  <c r="F699" i="20"/>
  <c r="F1182" i="20"/>
  <c r="F1181" i="20"/>
  <c r="F496" i="20"/>
  <c r="F857" i="20"/>
  <c r="F499" i="20"/>
  <c r="F497" i="20"/>
  <c r="F498" i="20"/>
  <c r="F500" i="20"/>
  <c r="F501" i="20"/>
  <c r="F502" i="20"/>
  <c r="F1050" i="20"/>
  <c r="F858" i="20"/>
  <c r="F1375" i="20"/>
  <c r="F503" i="20"/>
  <c r="F859" i="20"/>
  <c r="F1052" i="20"/>
  <c r="F1053" i="20"/>
  <c r="F1054" i="20"/>
  <c r="F1266" i="20"/>
  <c r="F147" i="20"/>
  <c r="F700" i="20"/>
  <c r="F1055" i="20"/>
  <c r="F354" i="20"/>
  <c r="F355" i="20"/>
  <c r="F704" i="20"/>
  <c r="F705" i="20"/>
  <c r="F861" i="20"/>
  <c r="F860" i="20"/>
  <c r="F507" i="20"/>
  <c r="F862" i="20"/>
  <c r="F863" i="20"/>
  <c r="F149" i="20"/>
  <c r="F1406" i="20"/>
  <c r="F356" i="20"/>
  <c r="F509" i="20"/>
  <c r="F1183" i="20"/>
  <c r="F114" i="20"/>
  <c r="F707" i="20"/>
  <c r="F1056" i="20"/>
  <c r="F513" i="20"/>
  <c r="F514" i="20"/>
  <c r="F1057" i="20"/>
  <c r="F224" i="20"/>
  <c r="F515" i="20"/>
  <c r="F864" i="20"/>
  <c r="F708" i="20"/>
  <c r="F360" i="20"/>
  <c r="F1187" i="20"/>
  <c r="F1188" i="20"/>
  <c r="F226" i="20"/>
  <c r="F1058" i="20"/>
  <c r="F865" i="20"/>
  <c r="F710" i="20"/>
  <c r="F364" i="20"/>
  <c r="F227" i="20"/>
  <c r="F711" i="20"/>
  <c r="F517" i="20"/>
  <c r="F518" i="20"/>
  <c r="F712" i="20"/>
  <c r="F867" i="20"/>
  <c r="F868" i="20"/>
  <c r="F519" i="20"/>
  <c r="F1376" i="20"/>
  <c r="F521" i="20"/>
  <c r="F229" i="20"/>
  <c r="F869" i="20"/>
  <c r="F870" i="20"/>
  <c r="F523" i="20"/>
  <c r="F874" i="20"/>
  <c r="F1189" i="20"/>
  <c r="F1267" i="20"/>
  <c r="F525" i="20"/>
  <c r="F524" i="20"/>
  <c r="F1061" i="20"/>
  <c r="F876" i="20"/>
  <c r="F368" i="20"/>
  <c r="F877" i="20"/>
  <c r="F231" i="20"/>
  <c r="F370" i="20"/>
  <c r="F713" i="20"/>
  <c r="F232" i="20"/>
  <c r="F1062" i="20"/>
  <c r="F717" i="20"/>
  <c r="F236" i="20"/>
  <c r="F528" i="20"/>
  <c r="F880" i="20"/>
  <c r="F1063" i="20"/>
  <c r="F881" i="20"/>
  <c r="F882" i="20"/>
  <c r="F1064" i="20"/>
  <c r="F718" i="20"/>
  <c r="F719" i="20"/>
  <c r="F720" i="20"/>
  <c r="F1065" i="20"/>
  <c r="F721" i="20"/>
  <c r="F883" i="20"/>
  <c r="F372" i="20"/>
  <c r="F1066" i="20"/>
  <c r="F1067" i="20"/>
  <c r="F530" i="20"/>
  <c r="F885" i="20"/>
  <c r="F531" i="20"/>
  <c r="F532" i="20"/>
  <c r="F533" i="20"/>
  <c r="F535" i="20"/>
  <c r="F534" i="20"/>
  <c r="F536" i="20"/>
  <c r="F373" i="20"/>
  <c r="F1437" i="20"/>
  <c r="F1068" i="20"/>
  <c r="F537" i="20"/>
  <c r="F892" i="20"/>
  <c r="F724" i="20"/>
  <c r="F240" i="20"/>
  <c r="F893" i="20"/>
  <c r="F538" i="20"/>
  <c r="F894" i="20"/>
  <c r="F895" i="20"/>
  <c r="F896" i="20"/>
  <c r="F1070" i="20"/>
  <c r="F725" i="20"/>
  <c r="F375" i="20"/>
  <c r="F897" i="20"/>
  <c r="F726" i="20"/>
  <c r="F727" i="20"/>
  <c r="F100" i="20"/>
  <c r="F729" i="20"/>
  <c r="F1072" i="20"/>
  <c r="F539" i="20"/>
  <c r="F241" i="20"/>
  <c r="F242" i="20"/>
  <c r="F901" i="20"/>
  <c r="F732" i="20"/>
  <c r="F1194" i="20"/>
  <c r="F1379" i="20"/>
  <c r="F902" i="20"/>
  <c r="F542" i="20"/>
  <c r="F733" i="20"/>
  <c r="F904" i="20"/>
  <c r="F1074" i="20"/>
  <c r="F734" i="20"/>
  <c r="F543" i="20"/>
  <c r="F735" i="20"/>
  <c r="F907" i="20"/>
  <c r="F545" i="20"/>
  <c r="F243" i="20"/>
  <c r="F163" i="20"/>
  <c r="F908" i="20"/>
  <c r="F396" i="20"/>
  <c r="F909" i="20"/>
  <c r="F738" i="20"/>
  <c r="F739" i="20"/>
  <c r="F1269" i="20"/>
  <c r="F910" i="20"/>
  <c r="F1270" i="20"/>
  <c r="F740" i="20"/>
  <c r="F741" i="20"/>
  <c r="F1426" i="20"/>
  <c r="F1076" i="20"/>
  <c r="F1077" i="20"/>
  <c r="F397" i="20"/>
  <c r="F742" i="20"/>
  <c r="F743" i="20"/>
  <c r="F1333" i="20"/>
  <c r="F552" i="20"/>
  <c r="F553" i="20"/>
  <c r="F398" i="20"/>
  <c r="F555" i="20"/>
  <c r="F1380" i="20"/>
  <c r="F913" i="20"/>
  <c r="F1196" i="20"/>
  <c r="F1439" i="20"/>
  <c r="F1440" i="20"/>
  <c r="F1438" i="20"/>
  <c r="F914" i="20"/>
  <c r="F252" i="20"/>
  <c r="F744" i="20"/>
  <c r="F1079" i="20"/>
  <c r="F915" i="20"/>
  <c r="F1080" i="20"/>
  <c r="F916" i="20"/>
  <c r="F1271" i="20"/>
  <c r="F1081" i="20"/>
  <c r="F917" i="20"/>
  <c r="F404" i="20"/>
  <c r="F405" i="20"/>
  <c r="F1082" i="20"/>
  <c r="F918" i="20"/>
  <c r="F558" i="20"/>
  <c r="F745" i="20"/>
  <c r="F167" i="20"/>
  <c r="F1198" i="20"/>
  <c r="F919" i="20"/>
  <c r="F1272" i="20"/>
  <c r="F407" i="20"/>
  <c r="F1199" i="20"/>
  <c r="F1200" i="20"/>
  <c r="F746" i="20"/>
  <c r="F561" i="20"/>
  <c r="F562" i="20"/>
  <c r="F747" i="20"/>
  <c r="F1083" i="20"/>
  <c r="F1084" i="20"/>
  <c r="F168" i="20"/>
  <c r="F408" i="20"/>
  <c r="F563" i="20"/>
  <c r="F565" i="20"/>
  <c r="F749" i="20"/>
  <c r="F170" i="20"/>
  <c r="F566" i="20"/>
  <c r="F920" i="20"/>
  <c r="F1085" i="20"/>
  <c r="F121" i="20"/>
  <c r="F1086" i="20"/>
  <c r="F409" i="20"/>
  <c r="F750" i="20"/>
  <c r="F922" i="20"/>
  <c r="F1087" i="20"/>
  <c r="F1088" i="20"/>
  <c r="F1089" i="20"/>
  <c r="F1090" i="20"/>
  <c r="F1274" i="20"/>
  <c r="F1091" i="20"/>
  <c r="F754" i="20"/>
  <c r="F1275" i="20"/>
  <c r="F412" i="20"/>
  <c r="F923" i="20"/>
  <c r="F568" i="20"/>
  <c r="F756" i="20"/>
  <c r="F571" i="20"/>
  <c r="F572" i="20"/>
  <c r="F570" i="20"/>
  <c r="F569" i="20"/>
  <c r="F757" i="20"/>
  <c r="F1335" i="20"/>
  <c r="F758" i="20"/>
  <c r="F924" i="20"/>
  <c r="F413" i="20"/>
  <c r="F1094" i="20"/>
  <c r="F125" i="20"/>
  <c r="F1276" i="20"/>
  <c r="F573" i="20"/>
  <c r="F1095" i="20"/>
  <c r="F262" i="20"/>
  <c r="F574" i="20"/>
  <c r="F575" i="20"/>
  <c r="F1277" i="20"/>
  <c r="F759" i="20"/>
  <c r="F1337" i="20"/>
  <c r="F760" i="20"/>
  <c r="F578" i="20"/>
  <c r="F418" i="20"/>
  <c r="F925" i="20"/>
  <c r="F1096" i="20"/>
  <c r="F761" i="20"/>
  <c r="F579" i="20"/>
  <c r="F1097" i="20"/>
  <c r="F1278" i="20"/>
  <c r="F1427" i="20"/>
  <c r="F762" i="20"/>
  <c r="F1279" i="20"/>
  <c r="F929" i="20"/>
  <c r="F763" i="20"/>
  <c r="F1280" i="20"/>
  <c r="F580" i="20"/>
  <c r="F581" i="20"/>
  <c r="F930" i="20"/>
  <c r="F931" i="20"/>
  <c r="F263" i="20"/>
  <c r="F1099" i="20"/>
  <c r="F1100" i="20"/>
  <c r="F582" i="20"/>
  <c r="F1202" i="20"/>
  <c r="F419" i="20"/>
  <c r="F932" i="20"/>
  <c r="F1338" i="20"/>
  <c r="F584" i="20"/>
  <c r="F933" i="20"/>
  <c r="F934" i="20"/>
  <c r="F1452" i="20"/>
  <c r="F585" i="20"/>
  <c r="F589" i="20"/>
  <c r="F590" i="20"/>
  <c r="F1101" i="20"/>
  <c r="F764" i="20"/>
  <c r="F420" i="20"/>
  <c r="F935" i="20"/>
  <c r="F936" i="20"/>
  <c r="F1281" i="20"/>
  <c r="F421" i="20"/>
  <c r="F422" i="20"/>
  <c r="F1203" i="20"/>
  <c r="F765" i="20"/>
  <c r="F1204" i="20"/>
  <c r="F766" i="20"/>
  <c r="F767" i="20"/>
  <c r="F768" i="20"/>
  <c r="F1103" i="20"/>
  <c r="F126" i="20"/>
  <c r="F594" i="20"/>
  <c r="F937" i="20"/>
  <c r="F1282" i="20"/>
  <c r="F1104" i="20"/>
  <c r="F427" i="20"/>
  <c r="F429" i="20"/>
  <c r="F428" i="20"/>
  <c r="F595" i="20"/>
  <c r="F769" i="20"/>
  <c r="F1283" i="20"/>
  <c r="F938" i="20"/>
  <c r="F597" i="20"/>
  <c r="F939" i="20"/>
  <c r="F770" i="20"/>
  <c r="F599" i="20"/>
  <c r="F1284" i="20"/>
  <c r="F1105" i="20"/>
  <c r="F267" i="20"/>
  <c r="F435" i="20"/>
  <c r="F600" i="20"/>
  <c r="F1285" i="20"/>
  <c r="F771" i="20"/>
  <c r="F772" i="20"/>
  <c r="F773" i="20"/>
  <c r="F774" i="20"/>
  <c r="F436" i="20"/>
  <c r="F601" i="20"/>
  <c r="F1441" i="20"/>
  <c r="F602" i="20"/>
  <c r="F1106" i="20"/>
  <c r="F603" i="20"/>
  <c r="F775" i="20"/>
  <c r="F940" i="20"/>
  <c r="F1382" i="20"/>
  <c r="F438" i="20"/>
  <c r="F1205" i="20"/>
  <c r="F1206" i="20"/>
  <c r="F605" i="20"/>
  <c r="F439" i="20"/>
  <c r="F1207" i="20"/>
  <c r="F1209" i="20"/>
  <c r="F1208" i="20"/>
  <c r="F270" i="20"/>
  <c r="F271" i="20"/>
  <c r="F1407" i="20"/>
  <c r="F1286" i="20"/>
  <c r="F606" i="20"/>
  <c r="F778" i="20"/>
  <c r="F440" i="20"/>
  <c r="F607" i="20"/>
  <c r="F1339" i="20"/>
  <c r="F1107" i="20"/>
  <c r="F1108" i="20"/>
  <c r="F1287" i="20"/>
  <c r="F608" i="20"/>
  <c r="F609" i="20"/>
  <c r="F273" i="20"/>
  <c r="F1340" i="20"/>
  <c r="F945" i="20"/>
  <c r="F946" i="20"/>
  <c r="F947" i="20"/>
  <c r="F948" i="20"/>
  <c r="F949" i="20"/>
  <c r="F950" i="20"/>
  <c r="F1383" i="20"/>
  <c r="F610" i="20"/>
  <c r="F1210" i="20"/>
  <c r="F1288" i="20"/>
  <c r="F951" i="20"/>
  <c r="F952" i="20"/>
  <c r="F953" i="20"/>
  <c r="F1211" i="20"/>
  <c r="F1408" i="20"/>
  <c r="F275" i="20"/>
  <c r="F1109" i="20"/>
  <c r="F954" i="20"/>
  <c r="F955" i="20"/>
  <c r="F780" i="20"/>
  <c r="F611" i="20"/>
  <c r="F956" i="20"/>
  <c r="F612" i="20"/>
  <c r="F1341" i="20"/>
  <c r="F781" i="20"/>
  <c r="F782" i="20"/>
  <c r="F783" i="20"/>
  <c r="F784" i="20"/>
  <c r="F613" i="20"/>
  <c r="F957" i="20"/>
  <c r="F1289" i="20"/>
  <c r="F1342" i="20"/>
  <c r="F1290" i="20"/>
  <c r="F1110" i="20"/>
  <c r="F1212" i="20"/>
  <c r="F1343" i="20"/>
  <c r="F614" i="20"/>
  <c r="F616" i="20"/>
  <c r="F615" i="20"/>
  <c r="F617" i="20"/>
  <c r="F958" i="20"/>
  <c r="F1291" i="20"/>
  <c r="F1111" i="20"/>
  <c r="F959" i="20"/>
  <c r="F1112" i="20"/>
  <c r="F1384" i="20"/>
  <c r="F960" i="20"/>
  <c r="F1213" i="20"/>
  <c r="F279" i="20"/>
  <c r="F961" i="20"/>
  <c r="F785" i="20"/>
  <c r="F1453" i="20"/>
  <c r="F1113" i="20"/>
  <c r="F618" i="20"/>
  <c r="F790" i="20"/>
  <c r="F789" i="20"/>
  <c r="F280" i="20"/>
  <c r="F791" i="20"/>
  <c r="F1114" i="20"/>
  <c r="F792" i="20"/>
  <c r="F620" i="20"/>
  <c r="F962" i="20"/>
  <c r="F793" i="20"/>
  <c r="F444" i="20"/>
  <c r="F1116" i="20"/>
  <c r="F1117" i="20"/>
  <c r="F1118" i="20"/>
  <c r="F1119" i="20"/>
  <c r="F1115" i="20"/>
  <c r="F1410" i="20"/>
  <c r="F1120" i="20"/>
  <c r="F1121" i="20"/>
  <c r="F1386" i="20"/>
  <c r="F794" i="20"/>
  <c r="F964" i="20"/>
  <c r="F1214" i="20"/>
  <c r="F1346" i="20"/>
  <c r="F965" i="20"/>
  <c r="F1292" i="20"/>
  <c r="F1215" i="20"/>
  <c r="F966" i="20"/>
  <c r="F621" i="20"/>
  <c r="F623" i="20"/>
  <c r="F286" i="20"/>
  <c r="F287" i="20"/>
  <c r="F288" i="20"/>
  <c r="F1123" i="20"/>
  <c r="F1124" i="20"/>
  <c r="F1125" i="20"/>
  <c r="F1122" i="20"/>
  <c r="F624" i="20"/>
  <c r="F1126" i="20"/>
  <c r="F625" i="20"/>
  <c r="F626" i="20"/>
  <c r="F627" i="20"/>
  <c r="F968" i="20"/>
  <c r="F1127" i="20"/>
  <c r="F969" i="20"/>
  <c r="F1128" i="20"/>
  <c r="F971" i="20"/>
  <c r="F1216" i="20"/>
  <c r="F1293" i="20"/>
  <c r="F972" i="20"/>
  <c r="F1347" i="20"/>
  <c r="F451" i="20"/>
  <c r="F973" i="20"/>
  <c r="F974" i="20"/>
  <c r="F975" i="20"/>
  <c r="F976" i="20"/>
  <c r="F1411" i="20"/>
  <c r="F630" i="20"/>
  <c r="F629" i="20"/>
  <c r="F977" i="20"/>
  <c r="F978" i="20"/>
  <c r="F796" i="20"/>
  <c r="F979" i="20"/>
  <c r="F797" i="20"/>
  <c r="F1129" i="20"/>
  <c r="F799" i="20"/>
  <c r="F1218" i="20"/>
  <c r="F800" i="20"/>
  <c r="F291" i="20"/>
  <c r="F1219" i="20"/>
  <c r="F1130" i="20"/>
  <c r="F1349" i="20"/>
  <c r="F292" i="20"/>
  <c r="F1220" i="20"/>
  <c r="F631" i="20"/>
  <c r="F293" i="20"/>
  <c r="F452" i="20"/>
  <c r="F453" i="20"/>
  <c r="F454" i="20"/>
  <c r="F1131" i="20"/>
  <c r="F980" i="20"/>
  <c r="F84" i="20"/>
  <c r="F632" i="20"/>
  <c r="F85" i="20"/>
  <c r="F294" i="20"/>
  <c r="F1133" i="20"/>
  <c r="F86" i="20"/>
  <c r="F1221" i="20"/>
  <c r="F1222" i="20"/>
  <c r="F1295" i="20"/>
  <c r="F803" i="20"/>
  <c r="F1226" i="20"/>
  <c r="F1227" i="20"/>
  <c r="F1225" i="20"/>
  <c r="F1223" i="20"/>
  <c r="F1224" i="20"/>
  <c r="F295" i="20"/>
  <c r="F1296" i="20"/>
  <c r="F1297" i="20"/>
  <c r="F455" i="20"/>
  <c r="F296" i="20"/>
  <c r="F633" i="20"/>
  <c r="F981" i="20"/>
  <c r="F1298" i="20"/>
  <c r="F1228" i="20"/>
  <c r="F634" i="20"/>
  <c r="F1230" i="20"/>
  <c r="F1134" i="20"/>
  <c r="F635" i="20"/>
  <c r="F982" i="20"/>
  <c r="F1299" i="20"/>
  <c r="F639" i="20"/>
  <c r="F1412" i="20"/>
  <c r="F640" i="20"/>
  <c r="F457" i="20"/>
  <c r="F1231" i="20"/>
  <c r="F807" i="20"/>
  <c r="F808" i="20"/>
  <c r="F187" i="20"/>
  <c r="F188" i="20"/>
  <c r="F1232" i="20"/>
  <c r="F1135" i="20"/>
  <c r="F641" i="20"/>
  <c r="F642" i="20"/>
  <c r="F1136" i="20"/>
  <c r="F107" i="20"/>
  <c r="F809" i="20"/>
  <c r="F1233" i="20"/>
  <c r="F1350" i="20"/>
  <c r="F983" i="20"/>
  <c r="F458" i="20"/>
  <c r="F810" i="20"/>
  <c r="F459" i="20"/>
  <c r="F300" i="20"/>
  <c r="F643" i="20"/>
  <c r="F1137" i="20"/>
  <c r="F984" i="20"/>
  <c r="F1351" i="20"/>
  <c r="F811" i="20"/>
  <c r="F460" i="20"/>
  <c r="F644" i="20"/>
  <c r="F132" i="20"/>
  <c r="F1138" i="20"/>
  <c r="F1302" i="20"/>
  <c r="F1139" i="20"/>
  <c r="F301" i="20"/>
  <c r="F189" i="20"/>
  <c r="F190" i="20"/>
  <c r="F985" i="20"/>
  <c r="F1234" i="20"/>
  <c r="F812" i="20"/>
  <c r="F646" i="20"/>
  <c r="F647" i="20"/>
  <c r="F461" i="20"/>
  <c r="F986" i="20"/>
  <c r="F987" i="20"/>
  <c r="F988" i="20"/>
  <c r="F813" i="20"/>
  <c r="F1140" i="20"/>
  <c r="F462" i="20"/>
  <c r="F648" i="20"/>
  <c r="F192" i="20"/>
  <c r="F1352" i="20"/>
  <c r="F1387" i="20"/>
  <c r="F814" i="20"/>
  <c r="F815" i="20"/>
  <c r="F989" i="20"/>
  <c r="F649" i="20"/>
  <c r="F650" i="20"/>
  <c r="F651" i="20"/>
  <c r="F990" i="20"/>
  <c r="F303" i="20"/>
  <c r="F304" i="20"/>
  <c r="F463" i="20"/>
  <c r="F305" i="20"/>
  <c r="F306" i="20"/>
  <c r="F1413" i="20"/>
  <c r="F818" i="20"/>
  <c r="F1236" i="20"/>
  <c r="F194" i="20"/>
  <c r="F1141" i="20"/>
  <c r="F652" i="20"/>
  <c r="F991" i="20"/>
  <c r="F992" i="20"/>
  <c r="F819" i="20"/>
  <c r="F820" i="20"/>
  <c r="F464" i="20"/>
  <c r="F465" i="20"/>
  <c r="F466" i="20"/>
  <c r="F1142" i="20"/>
  <c r="F1143" i="20"/>
  <c r="F307" i="20"/>
  <c r="F821" i="20"/>
  <c r="F1303" i="20"/>
  <c r="F653" i="20"/>
  <c r="F993" i="20"/>
  <c r="F994" i="20"/>
  <c r="F995" i="20"/>
  <c r="F658" i="20"/>
  <c r="F311" i="20"/>
  <c r="F659" i="20"/>
  <c r="F1353" i="20"/>
  <c r="F996" i="20"/>
  <c r="F314" i="20"/>
  <c r="F997" i="20"/>
  <c r="F315" i="20"/>
  <c r="F316" i="20"/>
  <c r="F998" i="20"/>
  <c r="F999" i="20"/>
  <c r="F1237" i="20"/>
  <c r="F1304" i="20"/>
  <c r="F1354" i="20"/>
  <c r="F823" i="20"/>
  <c r="F825" i="20"/>
  <c r="F824" i="20"/>
  <c r="F826" i="20"/>
  <c r="F1145" i="20"/>
  <c r="F1238" i="20"/>
  <c r="F467" i="20"/>
  <c r="F660" i="20"/>
  <c r="F1428" i="20"/>
  <c r="F1000" i="20"/>
  <c r="F827" i="20"/>
  <c r="F1239" i="20"/>
  <c r="F1240" i="20"/>
  <c r="F1241" i="20"/>
  <c r="F1002" i="20"/>
  <c r="F469" i="20"/>
  <c r="F470" i="20"/>
  <c r="F1003" i="20"/>
  <c r="F1004" i="20"/>
  <c r="F661" i="20"/>
  <c r="F1355" i="20"/>
  <c r="F829" i="20"/>
  <c r="F662" i="20"/>
  <c r="F1005" i="20"/>
  <c r="F663" i="20"/>
  <c r="F1006" i="20"/>
  <c r="F1305" i="20"/>
  <c r="F1007" i="20"/>
  <c r="F664" i="20"/>
  <c r="F1008" i="20"/>
  <c r="F1356" i="20"/>
  <c r="F665" i="20"/>
  <c r="F1388" i="20"/>
  <c r="F666" i="20"/>
  <c r="F831" i="20"/>
  <c r="F1009" i="20"/>
  <c r="F832" i="20"/>
  <c r="F1242" i="20"/>
  <c r="F1010" i="20"/>
  <c r="F833" i="20"/>
  <c r="F667" i="20"/>
  <c r="F834" i="20"/>
  <c r="F1146" i="20"/>
  <c r="F1306" i="20"/>
  <c r="F1357" i="20"/>
  <c r="F835" i="20"/>
  <c r="F1147" i="20"/>
  <c r="F1243" i="20"/>
  <c r="F1148" i="20"/>
  <c r="F1012" i="20"/>
  <c r="F1149" i="20"/>
  <c r="F1358" i="20"/>
  <c r="F668" i="20"/>
  <c r="F1013" i="20"/>
  <c r="F1014" i="20"/>
  <c r="F1015" i="20"/>
  <c r="F1016" i="20"/>
  <c r="F669" i="20"/>
  <c r="F1017" i="20"/>
  <c r="F1429" i="20"/>
  <c r="F836" i="20"/>
  <c r="F1018" i="20"/>
  <c r="F837" i="20"/>
  <c r="F838" i="20"/>
  <c r="F1244" i="20"/>
  <c r="F1020" i="20"/>
  <c r="F1019" i="20"/>
  <c r="F1245" i="20"/>
  <c r="F839" i="20"/>
  <c r="F1150" i="20"/>
  <c r="F1307" i="20"/>
  <c r="F840" i="20"/>
  <c r="F1151" i="20"/>
  <c r="F1246" i="20"/>
  <c r="F841" i="20"/>
  <c r="F1308" i="20"/>
  <c r="F1247" i="20"/>
  <c r="F1309" i="20"/>
  <c r="F1248" i="20"/>
  <c r="F1249" i="20"/>
  <c r="F1359" i="20"/>
  <c r="F1389" i="20"/>
  <c r="F1414" i="20"/>
  <c r="F1153" i="20"/>
  <c r="F1154" i="20"/>
  <c r="F1250" i="20"/>
  <c r="F1155" i="20"/>
  <c r="F1360" i="20"/>
  <c r="F1021" i="20"/>
  <c r="F1251" i="20"/>
  <c r="F1252" i="20"/>
  <c r="F1156" i="20"/>
  <c r="F1390" i="20"/>
  <c r="F1361" i="20"/>
  <c r="F1022" i="20"/>
  <c r="F1023" i="20"/>
  <c r="F1415" i="20"/>
  <c r="F1024" i="20"/>
  <c r="F1157" i="20"/>
  <c r="F1362" i="20"/>
  <c r="F1253" i="20"/>
  <c r="F1310" i="20"/>
  <c r="F1311" i="20"/>
  <c r="F1312" i="20"/>
  <c r="F1254" i="20"/>
  <c r="F1158" i="20"/>
  <c r="F1159" i="20"/>
  <c r="F1160" i="20"/>
  <c r="F1391" i="20"/>
  <c r="F1313" i="20"/>
  <c r="F1314" i="20"/>
  <c r="F1161" i="20"/>
  <c r="F1392" i="20"/>
  <c r="F1255" i="20"/>
  <c r="F1393" i="20"/>
  <c r="F1315" i="20"/>
  <c r="F1256" i="20"/>
  <c r="F1162" i="20"/>
  <c r="F1163" i="20"/>
  <c r="F1164" i="20"/>
  <c r="F1316" i="20"/>
  <c r="F1317" i="20"/>
  <c r="F1257" i="20"/>
  <c r="F1258" i="20"/>
  <c r="F1416" i="20"/>
  <c r="F1318" i="20"/>
  <c r="F1259" i="20"/>
  <c r="F1261" i="20"/>
  <c r="F1260" i="20"/>
  <c r="F1262" i="20"/>
  <c r="F1363" i="20"/>
  <c r="F1319" i="20"/>
  <c r="F1394" i="20"/>
  <c r="F1320" i="20"/>
  <c r="F1321" i="20"/>
  <c r="F1322" i="20"/>
  <c r="F1395" i="20"/>
  <c r="F1323" i="20"/>
  <c r="F1396" i="20"/>
  <c r="F1324" i="20"/>
  <c r="F1325" i="20"/>
  <c r="F1326" i="20"/>
  <c r="F1397" i="20"/>
  <c r="F1364" i="20"/>
  <c r="F1442" i="20"/>
  <c r="F1327" i="20"/>
  <c r="F1328" i="20"/>
  <c r="F1417" i="20"/>
  <c r="F1430" i="20"/>
  <c r="F1367" i="20"/>
  <c r="F1431" i="20"/>
  <c r="F1398" i="20"/>
  <c r="F1329" i="20"/>
  <c r="F1443" i="20"/>
  <c r="F1368" i="20"/>
  <c r="F1369" i="20"/>
  <c r="F1370" i="20"/>
  <c r="F1371" i="20"/>
  <c r="F1372" i="20"/>
  <c r="F1373" i="20"/>
  <c r="F1399" i="20"/>
  <c r="F1400" i="20"/>
  <c r="F1418" i="20"/>
  <c r="F1401" i="20"/>
  <c r="F1419" i="20"/>
  <c r="F1456" i="20"/>
  <c r="F1402" i="20"/>
  <c r="F1432" i="20"/>
  <c r="F1403" i="20"/>
  <c r="F1420" i="20"/>
  <c r="F1421" i="20"/>
  <c r="F1457" i="20"/>
  <c r="F1404" i="20"/>
  <c r="F1422" i="20"/>
  <c r="F1423" i="20"/>
  <c r="F1444" i="20"/>
  <c r="F1424" i="20"/>
  <c r="F1450" i="20"/>
  <c r="F1433" i="20"/>
  <c r="F1445" i="20"/>
  <c r="F1446" i="20"/>
  <c r="F1447" i="20"/>
  <c r="F1451" i="20"/>
  <c r="F1448" i="20"/>
  <c r="F1449" i="20"/>
  <c r="F1454" i="20"/>
  <c r="F1458" i="20"/>
  <c r="F1455" i="20"/>
  <c r="F1460" i="20"/>
  <c r="F1459" i="20"/>
  <c r="F1461" i="20"/>
  <c r="F1462" i="20"/>
  <c r="F1463" i="20"/>
  <c r="F1464" i="20"/>
  <c r="F1465" i="20"/>
  <c r="F1466" i="20"/>
  <c r="C2" i="10"/>
  <c r="K123" i="1" a="1"/>
  <c r="K123" i="1" s="1"/>
  <c r="K372" i="1" a="1"/>
  <c r="K372" i="1" s="1"/>
  <c r="K788" i="1" a="1"/>
  <c r="K788" i="1" s="1"/>
  <c r="K109" i="1" a="1"/>
  <c r="K109" i="1" s="1"/>
  <c r="K1308" i="1" a="1"/>
  <c r="K1308" i="1" s="1"/>
  <c r="K666" i="1" a="1"/>
  <c r="K666" i="1" s="1"/>
  <c r="K1066" i="1" a="1"/>
  <c r="K1066" i="1" s="1"/>
  <c r="K883" i="1" a="1"/>
  <c r="K883" i="1" s="1"/>
  <c r="K126" i="1" a="1"/>
  <c r="K126" i="1" s="1"/>
  <c r="K77" i="1" a="1"/>
  <c r="K77" i="1" s="1"/>
  <c r="K76" i="1" a="1"/>
  <c r="K76" i="1" s="1"/>
  <c r="K115" i="1" a="1"/>
  <c r="K115" i="1" s="1"/>
  <c r="K354" i="1" a="1"/>
  <c r="K354" i="1" s="1"/>
  <c r="K438" i="1" a="1"/>
  <c r="K438" i="1" s="1"/>
  <c r="K604" i="1" a="1"/>
  <c r="K604" i="1" s="1"/>
  <c r="K108" i="1" a="1"/>
  <c r="K108" i="1" s="1"/>
  <c r="K625" i="1" a="1"/>
  <c r="K625" i="1" s="1"/>
  <c r="K626" i="1" a="1"/>
  <c r="K626" i="1" s="1"/>
  <c r="K47" i="1" a="1"/>
  <c r="K47" i="1" s="1"/>
  <c r="K110" i="1" a="1"/>
  <c r="K110" i="1" s="1"/>
  <c r="K86" i="1" a="1"/>
  <c r="K86" i="1" s="1"/>
  <c r="K87" i="1" a="1"/>
  <c r="K87" i="1" s="1"/>
  <c r="K603" i="1" a="1"/>
  <c r="K603" i="1" s="1"/>
  <c r="K92" i="1" a="1"/>
  <c r="K92" i="1" s="1"/>
  <c r="K133" i="1" a="1"/>
  <c r="K133" i="1" s="1"/>
  <c r="K91" i="1" a="1"/>
  <c r="K91" i="1" s="1"/>
  <c r="K419" i="1" a="1"/>
  <c r="K419" i="1" s="1"/>
  <c r="K131" i="1" a="1"/>
  <c r="K131" i="1" s="1"/>
  <c r="K73" i="1" a="1"/>
  <c r="K73" i="1" s="1"/>
  <c r="K1072" i="1" a="1"/>
  <c r="K1072" i="1" s="1"/>
  <c r="K1073" i="1" a="1"/>
  <c r="K1073" i="1" s="1"/>
  <c r="K1071" i="1" a="1"/>
  <c r="K1071" i="1" s="1"/>
  <c r="K980" i="1" a="1"/>
  <c r="K980" i="1" s="1"/>
  <c r="K803" i="1" a="1"/>
  <c r="K803" i="1" s="1"/>
  <c r="K1275" i="1" a="1"/>
  <c r="K1275" i="1" s="1"/>
  <c r="K1074" i="1" a="1"/>
  <c r="K1074" i="1" s="1"/>
  <c r="K838" i="1" a="1"/>
  <c r="K838" i="1" s="1"/>
  <c r="K836" i="1" a="1"/>
  <c r="K836" i="1" s="1"/>
  <c r="K78" i="1" a="1"/>
  <c r="K78" i="1" s="1"/>
  <c r="K759" i="1" a="1"/>
  <c r="K759" i="1" s="1"/>
  <c r="K82" i="1" a="1"/>
  <c r="K82" i="1" s="1"/>
  <c r="K84" i="1" a="1"/>
  <c r="K84" i="1" s="1"/>
  <c r="K85" i="1" a="1"/>
  <c r="K85" i="1" s="1"/>
  <c r="K83" i="1" a="1"/>
  <c r="K83" i="1" s="1"/>
  <c r="K962" i="1" a="1"/>
  <c r="K962" i="1" s="1"/>
  <c r="K1309" i="1" a="1"/>
  <c r="K1309" i="1" s="1"/>
  <c r="K617" i="1" a="1"/>
  <c r="K617" i="1" s="1"/>
  <c r="K386" i="1" a="1"/>
  <c r="K386" i="1" s="1"/>
  <c r="K1077" i="1" a="1"/>
  <c r="K1077" i="1" s="1"/>
  <c r="K751" i="1" a="1"/>
  <c r="K751" i="1" s="1"/>
  <c r="K1075" i="1" a="1"/>
  <c r="K1075" i="1" s="1"/>
  <c r="K461" i="1" a="1"/>
  <c r="K461" i="1" s="1"/>
  <c r="K44" i="1" a="1"/>
  <c r="K44" i="1" s="1"/>
  <c r="K81" i="1" a="1"/>
  <c r="K81" i="1" s="1"/>
  <c r="K940" i="1" a="1"/>
  <c r="K940" i="1" s="1"/>
  <c r="K737" i="1" a="1"/>
  <c r="K737" i="1" s="1"/>
  <c r="K738" i="1" a="1"/>
  <c r="K738" i="1" s="1"/>
  <c r="K661" i="1" a="1"/>
  <c r="K661" i="1" s="1"/>
  <c r="K662" i="1" a="1"/>
  <c r="K662" i="1" s="1"/>
  <c r="K663" i="1" a="1"/>
  <c r="K663" i="1" s="1"/>
  <c r="K546" i="1" a="1"/>
  <c r="K546" i="1" s="1"/>
  <c r="K547" i="1" a="1"/>
  <c r="K547" i="1" s="1"/>
  <c r="K1161" i="1" a="1"/>
  <c r="K1161" i="1" s="1"/>
  <c r="K1179" i="1" a="1"/>
  <c r="K1179" i="1" s="1"/>
  <c r="K1119" i="1" a="1"/>
  <c r="K1119" i="1" s="1"/>
  <c r="K398" i="1" a="1"/>
  <c r="K398" i="1" s="1"/>
  <c r="K541" i="1" a="1"/>
  <c r="K541" i="1" s="1"/>
  <c r="K117" i="1" a="1"/>
  <c r="K117" i="1" s="1"/>
  <c r="K298" i="1" a="1"/>
  <c r="K298" i="1" s="1"/>
  <c r="K761" i="1" a="1"/>
  <c r="K761" i="1" s="1"/>
  <c r="K1280" i="1" a="1"/>
  <c r="K1280" i="1" s="1"/>
  <c r="K89" i="1" a="1"/>
  <c r="K89" i="1" s="1"/>
  <c r="K1349" i="1" a="1"/>
  <c r="K1349" i="1" s="1"/>
  <c r="K933" i="1" a="1"/>
  <c r="K933" i="1" s="1"/>
  <c r="K237" i="1" a="1"/>
  <c r="K237" i="1" s="1"/>
  <c r="K70" i="1" a="1"/>
  <c r="K70" i="1" s="1"/>
  <c r="K74" i="1" a="1"/>
  <c r="K74" i="1" s="1"/>
  <c r="K171" i="1" a="1"/>
  <c r="K171" i="1" s="1"/>
  <c r="K146" i="1" a="1"/>
  <c r="K146" i="1" s="1"/>
  <c r="K88" i="1" a="1"/>
  <c r="K88" i="1" s="1"/>
  <c r="K634" i="1" a="1"/>
  <c r="K634" i="1" s="1"/>
  <c r="K635" i="1" a="1"/>
  <c r="K635" i="1" s="1"/>
  <c r="K636" i="1" a="1"/>
  <c r="K636" i="1" s="1"/>
  <c r="K1417" i="1" a="1"/>
  <c r="K1417" i="1" s="1"/>
  <c r="K1418" i="1" a="1"/>
  <c r="K1418" i="1" s="1"/>
  <c r="K629" i="1" a="1"/>
  <c r="K629" i="1" s="1"/>
  <c r="K630" i="1" a="1"/>
  <c r="K630" i="1" s="1"/>
  <c r="K920" i="1" a="1"/>
  <c r="K920" i="1" s="1"/>
  <c r="K918" i="1" a="1"/>
  <c r="K918" i="1" s="1"/>
  <c r="K919" i="1" a="1"/>
  <c r="K919" i="1" s="1"/>
  <c r="K862" i="1" a="1"/>
  <c r="K862" i="1" s="1"/>
  <c r="K431" i="1" a="1"/>
  <c r="K431" i="1" s="1"/>
  <c r="K6" i="1" a="1"/>
  <c r="K6" i="1" s="1"/>
  <c r="K783" i="1" a="1"/>
  <c r="K783" i="1" s="1"/>
  <c r="K247" i="1" a="1"/>
  <c r="K247" i="1" s="1"/>
  <c r="K248" i="1" a="1"/>
  <c r="K248" i="1" s="1"/>
  <c r="K1027" i="1" a="1"/>
  <c r="K1027" i="1" s="1"/>
  <c r="K1001" i="1" a="1"/>
  <c r="K1001" i="1" s="1"/>
  <c r="K1204" i="1" a="1"/>
  <c r="K1204" i="1" s="1"/>
  <c r="K1205" i="1" a="1"/>
  <c r="K1205" i="1" s="1"/>
  <c r="K1206" i="1" a="1"/>
  <c r="K1206" i="1" s="1"/>
  <c r="K872" i="1" a="1"/>
  <c r="K872" i="1" s="1"/>
  <c r="K873" i="1" a="1"/>
  <c r="K873" i="1" s="1"/>
  <c r="K1021" i="1" a="1"/>
  <c r="K1021" i="1" s="1"/>
  <c r="K1022" i="1" a="1"/>
  <c r="K1022" i="1" s="1"/>
  <c r="K1023" i="1" a="1"/>
  <c r="K1023" i="1" s="1"/>
  <c r="K631" i="1" a="1"/>
  <c r="K631" i="1" s="1"/>
  <c r="K632" i="1" a="1"/>
  <c r="K632" i="1" s="1"/>
  <c r="K633" i="1" a="1"/>
  <c r="K633" i="1" s="1"/>
  <c r="K556" i="1" a="1"/>
  <c r="K556" i="1" s="1"/>
  <c r="K557" i="1" a="1"/>
  <c r="K557" i="1" s="1"/>
  <c r="K558" i="1" a="1"/>
  <c r="K558" i="1" s="1"/>
  <c r="K544" i="1" a="1"/>
  <c r="K544" i="1" s="1"/>
  <c r="K545" i="1" a="1"/>
  <c r="K545" i="1" s="1"/>
  <c r="K1425" i="1" a="1"/>
  <c r="K1425" i="1" s="1"/>
  <c r="K1282" i="1" a="1"/>
  <c r="K1282" i="1" s="1"/>
  <c r="K845" i="1" a="1"/>
  <c r="K845" i="1" s="1"/>
  <c r="K1036" i="1" a="1"/>
  <c r="K1036" i="1" s="1"/>
  <c r="K1207" i="1" a="1"/>
  <c r="K1207" i="1" s="1"/>
  <c r="K1203" i="1" a="1"/>
  <c r="K1203" i="1" s="1"/>
  <c r="K869" i="1" a="1"/>
  <c r="K869" i="1" s="1"/>
  <c r="K1020" i="1" a="1"/>
  <c r="K1020" i="1" s="1"/>
  <c r="K462" i="1" a="1"/>
  <c r="K462" i="1" s="1"/>
  <c r="K243" i="1" a="1"/>
  <c r="K243" i="1" s="1"/>
  <c r="K567" i="1" a="1"/>
  <c r="K567" i="1" s="1"/>
  <c r="K134" i="1" a="1"/>
  <c r="K134" i="1" s="1"/>
  <c r="K1103" i="1" a="1"/>
  <c r="K1103" i="1" s="1"/>
  <c r="K351" i="1" a="1"/>
  <c r="K351" i="1" s="1"/>
  <c r="K446" i="1" a="1"/>
  <c r="K446" i="1" s="1"/>
  <c r="K274" i="1" a="1"/>
  <c r="K274" i="1" s="1"/>
  <c r="K323" i="1" a="1"/>
  <c r="K323" i="1" s="1"/>
  <c r="K220" i="1" a="1"/>
  <c r="K220" i="1" s="1"/>
  <c r="K147" i="1" a="1"/>
  <c r="K147" i="1" s="1"/>
  <c r="K93" i="1" a="1"/>
  <c r="K93" i="1" s="1"/>
  <c r="K384" i="1" a="1"/>
  <c r="K384" i="1" s="1"/>
  <c r="K389" i="1" a="1"/>
  <c r="K389" i="1" s="1"/>
  <c r="K256" i="1" a="1"/>
  <c r="K256" i="1" s="1"/>
  <c r="K864" i="1" a="1"/>
  <c r="K864" i="1" s="1"/>
  <c r="K842" i="1" a="1"/>
  <c r="K842" i="1" s="1"/>
  <c r="K253" i="1" a="1"/>
  <c r="K253" i="1" s="1"/>
  <c r="K177" i="1" a="1"/>
  <c r="K177" i="1" s="1"/>
  <c r="K707" i="1" a="1"/>
  <c r="K707" i="1" s="1"/>
  <c r="K144" i="1" a="1"/>
  <c r="K144" i="1" s="1"/>
  <c r="K99" i="1" a="1"/>
  <c r="K99" i="1" s="1"/>
  <c r="K414" i="1" a="1"/>
  <c r="K414" i="1" s="1"/>
  <c r="K203" i="1" a="1"/>
  <c r="K203" i="1" s="1"/>
  <c r="K1260" i="1" a="1"/>
  <c r="K1260" i="1" s="1"/>
  <c r="K1261" i="1" a="1"/>
  <c r="K1261" i="1" s="1"/>
  <c r="K958" i="1" a="1"/>
  <c r="K958" i="1" s="1"/>
  <c r="K959" i="1" a="1"/>
  <c r="K959" i="1" s="1"/>
  <c r="K960" i="1" a="1"/>
  <c r="K960" i="1" s="1"/>
  <c r="K957" i="1" a="1"/>
  <c r="K957" i="1" s="1"/>
  <c r="K956" i="1" a="1"/>
  <c r="K956" i="1" s="1"/>
  <c r="K1217" i="1" a="1"/>
  <c r="K1217" i="1" s="1"/>
  <c r="K1218" i="1" a="1"/>
  <c r="K1218" i="1" s="1"/>
  <c r="K767" i="1" a="1"/>
  <c r="K767" i="1" s="1"/>
  <c r="K768" i="1" a="1"/>
  <c r="K768" i="1" s="1"/>
  <c r="K769" i="1" a="1"/>
  <c r="K769" i="1" s="1"/>
  <c r="K586" i="1" a="1"/>
  <c r="K586" i="1" s="1"/>
  <c r="K587" i="1" a="1"/>
  <c r="K587" i="1" s="1"/>
  <c r="K816" i="1" a="1"/>
  <c r="K816" i="1" s="1"/>
  <c r="K817" i="1" a="1"/>
  <c r="K817" i="1" s="1"/>
  <c r="K821" i="1" a="1"/>
  <c r="K821" i="1" s="1"/>
  <c r="K819" i="1" a="1"/>
  <c r="K819" i="1" s="1"/>
  <c r="K820" i="1" a="1"/>
  <c r="K820" i="1" s="1"/>
  <c r="K1437" i="1" a="1"/>
  <c r="K1437" i="1" s="1"/>
  <c r="K1159" i="1" a="1"/>
  <c r="K1159" i="1" s="1"/>
  <c r="K348" i="1" a="1"/>
  <c r="K348" i="1" s="1"/>
  <c r="K153" i="1" a="1"/>
  <c r="K153" i="1" s="1"/>
  <c r="K1464" i="1" a="1"/>
  <c r="K1464" i="1" s="1"/>
  <c r="K1271" i="1" a="1"/>
  <c r="K1271" i="1" s="1"/>
  <c r="K776" i="1" a="1"/>
  <c r="K776" i="1" s="1"/>
  <c r="K753" i="1" a="1"/>
  <c r="K753" i="1" s="1"/>
  <c r="K1177" i="1" a="1"/>
  <c r="K1177" i="1" s="1"/>
  <c r="K997" i="1" a="1"/>
  <c r="K997" i="1" s="1"/>
  <c r="K1133" i="1" a="1"/>
  <c r="K1133" i="1" s="1"/>
  <c r="K1029" i="1" a="1"/>
  <c r="K1029" i="1" s="1"/>
  <c r="K802" i="1" a="1"/>
  <c r="K802" i="1" s="1"/>
  <c r="K660" i="1" a="1"/>
  <c r="K660" i="1" s="1"/>
  <c r="K623" i="1" a="1"/>
  <c r="K623" i="1" s="1"/>
  <c r="K1032" i="1" a="1"/>
  <c r="K1032" i="1" s="1"/>
  <c r="K825" i="1" a="1"/>
  <c r="K825" i="1" s="1"/>
  <c r="K968" i="1" a="1"/>
  <c r="K968" i="1" s="1"/>
  <c r="K113" i="1" a="1"/>
  <c r="K113" i="1" s="1"/>
  <c r="K721" i="1" a="1"/>
  <c r="K721" i="1" s="1"/>
  <c r="K1110" i="1" a="1"/>
  <c r="K1110" i="1" s="1"/>
  <c r="K1224" i="1" a="1"/>
  <c r="K1224" i="1" s="1"/>
  <c r="K1366" i="1" a="1"/>
  <c r="K1366" i="1" s="1"/>
  <c r="K804" i="1" a="1"/>
  <c r="K804" i="1" s="1"/>
  <c r="K1166" i="1" a="1"/>
  <c r="K1166" i="1" s="1"/>
  <c r="K1193" i="1" a="1"/>
  <c r="K1193" i="1" s="1"/>
  <c r="K1134" i="1" a="1"/>
  <c r="K1134" i="1" s="1"/>
  <c r="K690" i="1" a="1"/>
  <c r="K690" i="1" s="1"/>
  <c r="K227" i="1" a="1"/>
  <c r="K227" i="1" s="1"/>
  <c r="K111" i="1" a="1"/>
  <c r="K111" i="1" s="1"/>
  <c r="K233" i="1" a="1"/>
  <c r="K233" i="1" s="1"/>
  <c r="K938" i="1" a="1"/>
  <c r="K938" i="1" s="1"/>
  <c r="K770" i="1" a="1"/>
  <c r="K770" i="1" s="1"/>
  <c r="K170" i="1" a="1"/>
  <c r="K170" i="1" s="1"/>
  <c r="K343" i="1" a="1"/>
  <c r="K343" i="1" s="1"/>
  <c r="K331" i="1" a="1"/>
  <c r="K331" i="1" s="1"/>
  <c r="K900" i="1" a="1"/>
  <c r="K900" i="1" s="1"/>
  <c r="K415" i="1" a="1"/>
  <c r="K415" i="1" s="1"/>
  <c r="K434" i="1" a="1"/>
  <c r="K434" i="1" s="1"/>
  <c r="K192" i="1" a="1"/>
  <c r="K192" i="1" s="1"/>
  <c r="K562" i="1" a="1"/>
  <c r="K562" i="1" s="1"/>
  <c r="K102" i="1" a="1"/>
  <c r="K102" i="1" s="1"/>
  <c r="K45" i="1" a="1"/>
  <c r="K45" i="1" s="1"/>
  <c r="K5" i="1" a="1"/>
  <c r="K5" i="1" s="1"/>
  <c r="K175" i="1" a="1"/>
  <c r="K175" i="1" s="1"/>
  <c r="K342" i="1" a="1"/>
  <c r="K342" i="1" s="1"/>
  <c r="K458" i="1" a="1"/>
  <c r="K458" i="1" s="1"/>
  <c r="K1307" i="1" a="1"/>
  <c r="K1307" i="1" s="1"/>
  <c r="K344" i="1" a="1"/>
  <c r="K344" i="1" s="1"/>
  <c r="K317" i="1" a="1"/>
  <c r="K317" i="1" s="1"/>
  <c r="K191" i="1" a="1"/>
  <c r="K191" i="1" s="1"/>
  <c r="K156" i="1" a="1"/>
  <c r="K156" i="1" s="1"/>
  <c r="K239" i="1" a="1"/>
  <c r="K239" i="1" s="1"/>
  <c r="K325" i="1" a="1"/>
  <c r="K325" i="1" s="1"/>
  <c r="K392" i="1" a="1"/>
  <c r="K392" i="1" s="1"/>
  <c r="K67" i="1" a="1"/>
  <c r="K67" i="1" s="1"/>
  <c r="K1339" i="1" a="1"/>
  <c r="K1339" i="1" s="1"/>
  <c r="K1338" i="1" a="1"/>
  <c r="K1338" i="1" s="1"/>
  <c r="K533" i="1" a="1"/>
  <c r="K533" i="1" s="1"/>
  <c r="K112" i="1" a="1"/>
  <c r="K112" i="1" s="1"/>
  <c r="K41" i="1" a="1"/>
  <c r="K41" i="1" s="1"/>
  <c r="K194" i="1" a="1"/>
  <c r="K194" i="1" s="1"/>
  <c r="K251" i="1" a="1"/>
  <c r="K251" i="1" s="1"/>
  <c r="K513" i="1" a="1"/>
  <c r="K513" i="1" s="1"/>
  <c r="K165" i="1" a="1"/>
  <c r="K165" i="1" s="1"/>
  <c r="K413" i="1" a="1"/>
  <c r="K413" i="1" s="1"/>
  <c r="K1333" i="1" a="1"/>
  <c r="K1333" i="1" s="1"/>
  <c r="K1334" i="1" a="1"/>
  <c r="K1334" i="1" s="1"/>
  <c r="K17" i="1" a="1"/>
  <c r="K17" i="1" s="1"/>
  <c r="K18" i="1" a="1"/>
  <c r="K18" i="1" s="1"/>
  <c r="K539" i="1" a="1"/>
  <c r="K539" i="1" s="1"/>
  <c r="K456" i="1" a="1"/>
  <c r="K456" i="1" s="1"/>
  <c r="K772" i="1" a="1"/>
  <c r="K772" i="1" s="1"/>
  <c r="K1131" i="1" a="1"/>
  <c r="K1131" i="1" s="1"/>
  <c r="K1051" i="1" a="1"/>
  <c r="K1051" i="1" s="1"/>
  <c r="K643" i="1" a="1"/>
  <c r="K643" i="1" s="1"/>
  <c r="K947" i="1" a="1"/>
  <c r="K947" i="1" s="1"/>
  <c r="K795" i="1" a="1"/>
  <c r="K795" i="1" s="1"/>
  <c r="K1332" i="1" a="1"/>
  <c r="K1332" i="1" s="1"/>
  <c r="K1451" i="1" a="1"/>
  <c r="K1451" i="1" s="1"/>
  <c r="K349" i="1" a="1"/>
  <c r="K349" i="1" s="1"/>
  <c r="K1251" i="1" a="1"/>
  <c r="K1251" i="1" s="1"/>
  <c r="K417" i="1" a="1"/>
  <c r="K417" i="1" s="1"/>
  <c r="K1140" i="1" a="1"/>
  <c r="K1140" i="1" s="1"/>
  <c r="K1076" i="1" a="1"/>
  <c r="K1076" i="1" s="1"/>
  <c r="K856" i="1" a="1"/>
  <c r="K856" i="1" s="1"/>
  <c r="K637" i="1" a="1"/>
  <c r="K637" i="1" s="1"/>
  <c r="K114" i="1" a="1"/>
  <c r="K114" i="1" s="1"/>
  <c r="K734" i="1" a="1"/>
  <c r="K734" i="1" s="1"/>
  <c r="K350" i="1" a="1"/>
  <c r="K350" i="1" s="1"/>
  <c r="K747" i="1" a="1"/>
  <c r="K747" i="1" s="1"/>
  <c r="K150" i="1" a="1"/>
  <c r="K150" i="1" s="1"/>
  <c r="K270" i="1" a="1"/>
  <c r="K270" i="1" s="1"/>
  <c r="K591" i="1" a="1"/>
  <c r="K591" i="1" s="1"/>
  <c r="K699" i="1" a="1"/>
  <c r="K699" i="1" s="1"/>
  <c r="K9" i="1" a="1"/>
  <c r="K9" i="1" s="1"/>
  <c r="K54" i="1" a="1"/>
  <c r="K54" i="1" s="1"/>
  <c r="K304" i="1" a="1"/>
  <c r="K304" i="1" s="1"/>
  <c r="K426" i="1" a="1"/>
  <c r="K426" i="1" s="1"/>
  <c r="K1199" i="1" a="1"/>
  <c r="K1199" i="1" s="1"/>
  <c r="K810" i="1" a="1"/>
  <c r="K810" i="1" s="1"/>
  <c r="K75" i="1" a="1"/>
  <c r="K75" i="1" s="1"/>
  <c r="K49" i="1" a="1"/>
  <c r="K49" i="1" s="1"/>
  <c r="K235" i="1" a="1"/>
  <c r="K235" i="1" s="1"/>
  <c r="K52" i="1" a="1"/>
  <c r="K52" i="1" s="1"/>
  <c r="K136" i="1" a="1"/>
  <c r="K136" i="1" s="1"/>
  <c r="K292" i="1" a="1"/>
  <c r="K292" i="1" s="1"/>
  <c r="K107" i="1" a="1"/>
  <c r="K107" i="1" s="1"/>
  <c r="K618" i="1" a="1"/>
  <c r="K618" i="1" s="1"/>
  <c r="K36" i="1" a="1"/>
  <c r="K36" i="1" s="1"/>
  <c r="K189" i="1" a="1"/>
  <c r="K189" i="1" s="1"/>
  <c r="K267" i="1" a="1"/>
  <c r="K267" i="1" s="1"/>
  <c r="K8" i="1" a="1"/>
  <c r="K8" i="1" s="1"/>
  <c r="K831" i="1" a="1"/>
  <c r="K831" i="1" s="1"/>
  <c r="K830" i="1" a="1"/>
  <c r="K830" i="1" s="1"/>
  <c r="K1104" i="1" a="1"/>
  <c r="K1104" i="1" s="1"/>
  <c r="K118" i="1" a="1"/>
  <c r="K118" i="1" s="1"/>
  <c r="K96" i="1" a="1"/>
  <c r="K96" i="1" s="1"/>
  <c r="K95" i="1" a="1"/>
  <c r="K95" i="1" s="1"/>
  <c r="K1108" i="1" a="1"/>
  <c r="K1108" i="1" s="1"/>
  <c r="K1109" i="1" a="1"/>
  <c r="K1109" i="1" s="1"/>
  <c r="K209" i="1" a="1"/>
  <c r="K209" i="1" s="1"/>
  <c r="K210" i="1" a="1"/>
  <c r="K210" i="1" s="1"/>
  <c r="K695" i="1" a="1"/>
  <c r="K695" i="1" s="1"/>
  <c r="K693" i="1" a="1"/>
  <c r="K693" i="1" s="1"/>
  <c r="K694" i="1" a="1"/>
  <c r="K694" i="1" s="1"/>
  <c r="K923" i="1" a="1"/>
  <c r="K923" i="1" s="1"/>
  <c r="K1219" i="1" a="1"/>
  <c r="K1219" i="1" s="1"/>
  <c r="K1386" i="1" a="1"/>
  <c r="K1386" i="1" s="1"/>
  <c r="K1052" i="1" a="1"/>
  <c r="K1052" i="1" s="1"/>
  <c r="K948" i="1" a="1"/>
  <c r="K948" i="1" s="1"/>
  <c r="K1345" i="1" a="1"/>
  <c r="K1345" i="1" s="1"/>
  <c r="K854" i="1" a="1"/>
  <c r="K854" i="1" s="1"/>
  <c r="K56" i="1" a="1"/>
  <c r="K56" i="1" s="1"/>
  <c r="K708" i="1" a="1"/>
  <c r="K708" i="1" s="1"/>
  <c r="K55" i="1" a="1"/>
  <c r="K55" i="1" s="1"/>
  <c r="K528" i="1" a="1"/>
  <c r="K528" i="1" s="1"/>
  <c r="K53" i="1" a="1"/>
  <c r="K53" i="1" s="1"/>
  <c r="K328" i="1" a="1"/>
  <c r="K328" i="1" s="1"/>
  <c r="K806" i="1" a="1"/>
  <c r="K806" i="1" s="1"/>
  <c r="K893" i="1" a="1"/>
  <c r="K893" i="1" s="1"/>
  <c r="K58" i="1" a="1"/>
  <c r="K58" i="1" s="1"/>
  <c r="K402" i="1" a="1"/>
  <c r="K402" i="1" s="1"/>
  <c r="K375" i="1" a="1"/>
  <c r="K375" i="1" s="1"/>
  <c r="K355" i="1" a="1"/>
  <c r="K355" i="1" s="1"/>
  <c r="K242" i="1" a="1"/>
  <c r="K242" i="1" s="1"/>
  <c r="K675" i="1" a="1"/>
  <c r="K675" i="1" s="1"/>
  <c r="K692" i="1" a="1"/>
  <c r="K692" i="1" s="1"/>
  <c r="K183" i="1" a="1"/>
  <c r="K183" i="1" s="1"/>
  <c r="K181" i="1" a="1"/>
  <c r="K181" i="1" s="1"/>
  <c r="K182" i="1" a="1"/>
  <c r="K182" i="1" s="1"/>
  <c r="K380" i="1" a="1"/>
  <c r="K380" i="1" s="1"/>
  <c r="K379" i="1" a="1"/>
  <c r="K379" i="1" s="1"/>
  <c r="K574" i="1" a="1"/>
  <c r="K574" i="1" s="1"/>
  <c r="K166" i="1" a="1"/>
  <c r="K166" i="1" s="1"/>
  <c r="K725" i="1" a="1"/>
  <c r="K725" i="1" s="1"/>
  <c r="K64" i="1" a="1"/>
  <c r="K64" i="1" s="1"/>
  <c r="K40" i="1" a="1"/>
  <c r="K40" i="1" s="1"/>
  <c r="K443" i="1" a="1"/>
  <c r="K443" i="1" s="1"/>
  <c r="K221" i="1" a="1"/>
  <c r="K221" i="1" s="1"/>
  <c r="K1013" i="1" a="1"/>
  <c r="K1013" i="1" s="1"/>
  <c r="K97" i="1" a="1"/>
  <c r="K97" i="1" s="1"/>
  <c r="K98" i="1" a="1"/>
  <c r="K98" i="1" s="1"/>
  <c r="K231" i="1" a="1"/>
  <c r="K231" i="1" s="1"/>
  <c r="K651" i="1" a="1"/>
  <c r="K651" i="1" s="1"/>
  <c r="K1419" i="1" a="1"/>
  <c r="K1419" i="1" s="1"/>
  <c r="K162" i="1" a="1"/>
  <c r="K162" i="1" s="1"/>
  <c r="K128" i="1" a="1"/>
  <c r="K128" i="1" s="1"/>
  <c r="K11" i="1" a="1"/>
  <c r="K11" i="1" s="1"/>
  <c r="K749" i="1" a="1"/>
  <c r="K749" i="1" s="1"/>
  <c r="K279" i="1" a="1"/>
  <c r="K279" i="1" s="1"/>
  <c r="K278" i="1" a="1"/>
  <c r="K278" i="1" s="1"/>
  <c r="K1187" i="1" a="1"/>
  <c r="K1187" i="1" s="1"/>
  <c r="K1318" i="1" a="1"/>
  <c r="K1318" i="1" s="1"/>
  <c r="K1181" i="1" a="1"/>
  <c r="K1181" i="1" s="1"/>
  <c r="K674" i="1" a="1"/>
  <c r="K674" i="1" s="1"/>
  <c r="K1369" i="1" a="1"/>
  <c r="K1369" i="1" s="1"/>
  <c r="K1004" i="1" a="1"/>
  <c r="K1004" i="1" s="1"/>
  <c r="K936" i="1" a="1"/>
  <c r="K936" i="1" s="1"/>
  <c r="K863" i="1" a="1"/>
  <c r="K863" i="1" s="1"/>
  <c r="K561" i="1" a="1"/>
  <c r="K561" i="1" s="1"/>
  <c r="K272" i="1" a="1"/>
  <c r="K272" i="1" s="1"/>
  <c r="K106" i="1" a="1"/>
  <c r="K106" i="1" s="1"/>
  <c r="K293" i="1" a="1"/>
  <c r="K293" i="1" s="1"/>
  <c r="K1044" i="1" a="1"/>
  <c r="K1044" i="1" s="1"/>
  <c r="K299" i="1" a="1"/>
  <c r="K299" i="1" s="1"/>
  <c r="K985" i="1" a="1"/>
  <c r="K985" i="1" s="1"/>
  <c r="K433" i="1" a="1"/>
  <c r="K433" i="1" s="1"/>
  <c r="K642" i="1" a="1"/>
  <c r="K642" i="1" s="1"/>
  <c r="K896" i="1" a="1"/>
  <c r="K896" i="1" s="1"/>
  <c r="K305" i="1" a="1"/>
  <c r="K305" i="1" s="1"/>
  <c r="K565" i="1" a="1"/>
  <c r="K565" i="1" s="1"/>
  <c r="K383" i="1" a="1"/>
  <c r="K383" i="1" s="1"/>
  <c r="K466" i="1" a="1"/>
  <c r="K466" i="1" s="1"/>
  <c r="K139" i="1" a="1"/>
  <c r="K139" i="1" s="1"/>
  <c r="K140" i="1" a="1"/>
  <c r="K140" i="1" s="1"/>
  <c r="K1310" i="1" a="1"/>
  <c r="K1310" i="1" s="1"/>
  <c r="K1311" i="1" a="1"/>
  <c r="K1311" i="1" s="1"/>
  <c r="K122" i="1" a="1"/>
  <c r="K122" i="1" s="1"/>
  <c r="K837" i="1" a="1"/>
  <c r="K837" i="1" s="1"/>
  <c r="K100" i="1" a="1"/>
  <c r="K100" i="1" s="1"/>
  <c r="K683" i="1" a="1"/>
  <c r="K683" i="1" s="1"/>
  <c r="K79" i="1" a="1"/>
  <c r="K79" i="1" s="1"/>
  <c r="K63" i="1" a="1"/>
  <c r="K63" i="1" s="1"/>
  <c r="K184" i="1" a="1"/>
  <c r="K184" i="1" s="1"/>
  <c r="K185" i="1" a="1"/>
  <c r="K185" i="1" s="1"/>
  <c r="K581" i="1" a="1"/>
  <c r="K581" i="1" s="1"/>
  <c r="K583" i="1" a="1"/>
  <c r="K583" i="1" s="1"/>
  <c r="K43" i="1" a="1"/>
  <c r="K43" i="1" s="1"/>
  <c r="K650" i="1" a="1"/>
  <c r="K650" i="1" s="1"/>
  <c r="K25" i="1" a="1"/>
  <c r="K25" i="1" s="1"/>
  <c r="K193" i="1" a="1"/>
  <c r="K193" i="1" s="1"/>
  <c r="K1354" i="1" a="1"/>
  <c r="K1354" i="1" s="1"/>
  <c r="K1355" i="1" a="1"/>
  <c r="K1355" i="1" s="1"/>
  <c r="K593" i="1" a="1"/>
  <c r="K593" i="1" s="1"/>
  <c r="K594" i="1" a="1"/>
  <c r="K594" i="1" s="1"/>
  <c r="K592" i="1" a="1"/>
  <c r="K592" i="1" s="1"/>
  <c r="K1244" i="1" a="1"/>
  <c r="K1244" i="1" s="1"/>
  <c r="K1124" i="1" a="1"/>
  <c r="K1124" i="1" s="1"/>
  <c r="K774" i="1" a="1"/>
  <c r="K774" i="1" s="1"/>
  <c r="K809" i="1" a="1"/>
  <c r="K809" i="1" s="1"/>
  <c r="K850" i="1" a="1"/>
  <c r="K850" i="1" s="1"/>
  <c r="K912" i="1" a="1"/>
  <c r="K912" i="1" s="1"/>
  <c r="K961" i="1" a="1"/>
  <c r="K961" i="1" s="1"/>
  <c r="K655" i="1" a="1"/>
  <c r="K655" i="1" s="1"/>
  <c r="K318" i="1" a="1"/>
  <c r="K318" i="1" s="1"/>
  <c r="K408" i="1" a="1"/>
  <c r="K408" i="1" s="1"/>
  <c r="K986" i="1" a="1"/>
  <c r="K986" i="1" s="1"/>
  <c r="K815" i="1" a="1"/>
  <c r="K815" i="1" s="1"/>
  <c r="K202" i="1" a="1"/>
  <c r="K202" i="1" s="1"/>
  <c r="K39" i="1" a="1"/>
  <c r="K39" i="1" s="1"/>
  <c r="K916" i="1" a="1"/>
  <c r="K916" i="1" s="1"/>
  <c r="K430" i="1" a="1"/>
  <c r="K430" i="1" s="1"/>
  <c r="K726" i="1" a="1"/>
  <c r="K726" i="1" s="1"/>
  <c r="K1306" i="1" a="1"/>
  <c r="K1306" i="1" s="1"/>
  <c r="K119" i="1" a="1"/>
  <c r="K119" i="1" s="1"/>
  <c r="K15" i="1" a="1"/>
  <c r="K15" i="1" s="1"/>
  <c r="K35" i="1" a="1"/>
  <c r="K35" i="1" s="1"/>
  <c r="K42" i="1" a="1"/>
  <c r="K42" i="1" s="1"/>
  <c r="K811" i="1" a="1"/>
  <c r="K811" i="1" s="1"/>
  <c r="K610" i="1" a="1"/>
  <c r="K610" i="1" s="1"/>
  <c r="K620" i="1" a="1"/>
  <c r="K620" i="1" s="1"/>
  <c r="K730" i="1" a="1"/>
  <c r="K730" i="1" s="1"/>
  <c r="K186" i="1" a="1"/>
  <c r="K186" i="1" s="1"/>
  <c r="K7" i="1" a="1"/>
  <c r="K7" i="1" s="1"/>
  <c r="K1444" i="1" a="1"/>
  <c r="K1444" i="1" s="1"/>
  <c r="K1445" i="1" a="1"/>
  <c r="K1445" i="1" s="1"/>
  <c r="K1130" i="1" a="1"/>
  <c r="K1130" i="1" s="1"/>
  <c r="K1129" i="1" a="1"/>
  <c r="K1129" i="1" s="1"/>
  <c r="K1304" i="1" a="1"/>
  <c r="K1304" i="1" s="1"/>
  <c r="K1305" i="1" a="1"/>
  <c r="K1305" i="1" s="1"/>
  <c r="K927" i="1" a="1"/>
  <c r="K927" i="1" s="1"/>
  <c r="K928" i="1" a="1"/>
  <c r="K928" i="1" s="1"/>
  <c r="K595" i="1" a="1"/>
  <c r="K595" i="1" s="1"/>
  <c r="K596" i="1" a="1"/>
  <c r="K596" i="1" s="1"/>
  <c r="K1126" i="1" a="1"/>
  <c r="K1126" i="1" s="1"/>
  <c r="K1127" i="1" a="1"/>
  <c r="K1127" i="1" s="1"/>
  <c r="K621" i="1" a="1"/>
  <c r="K621" i="1" s="1"/>
  <c r="K622" i="1" a="1"/>
  <c r="K622" i="1" s="1"/>
  <c r="K885" i="1" a="1"/>
  <c r="K885" i="1" s="1"/>
  <c r="K886" i="1" a="1"/>
  <c r="K886" i="1" s="1"/>
  <c r="K498" i="1" a="1"/>
  <c r="K498" i="1" s="1"/>
  <c r="K499" i="1" a="1"/>
  <c r="K499" i="1" s="1"/>
  <c r="K714" i="1" a="1"/>
  <c r="K714" i="1" s="1"/>
  <c r="K715" i="1" a="1"/>
  <c r="K715" i="1" s="1"/>
  <c r="K275" i="1" a="1"/>
  <c r="K275" i="1" s="1"/>
  <c r="K276" i="1" a="1"/>
  <c r="K276" i="1" s="1"/>
  <c r="K277" i="1" a="1"/>
  <c r="K277" i="1" s="1"/>
  <c r="K168" i="1" a="1"/>
  <c r="K168" i="1" s="1"/>
  <c r="K167" i="1" a="1"/>
  <c r="K167" i="1" s="1"/>
  <c r="K1273" i="1" a="1"/>
  <c r="K1273" i="1" s="1"/>
  <c r="K1432" i="1" a="1"/>
  <c r="K1432" i="1" s="1"/>
  <c r="K1229" i="1" a="1"/>
  <c r="K1229" i="1" s="1"/>
  <c r="K1040" i="1" a="1"/>
  <c r="K1040" i="1" s="1"/>
  <c r="K1441" i="1" a="1"/>
  <c r="K1441" i="1" s="1"/>
  <c r="K1462" i="1" a="1"/>
  <c r="K1462" i="1" s="1"/>
  <c r="K932" i="1" a="1"/>
  <c r="K932" i="1" s="1"/>
  <c r="K1448" i="1" a="1"/>
  <c r="K1448" i="1" s="1"/>
  <c r="K1337" i="1" a="1"/>
  <c r="K1337" i="1" s="1"/>
  <c r="K1336" i="1" a="1"/>
  <c r="K1336" i="1" s="1"/>
  <c r="K829" i="1" a="1"/>
  <c r="K829" i="1" s="1"/>
  <c r="K676" i="1" a="1"/>
  <c r="K676" i="1" s="1"/>
  <c r="K1356" i="1" a="1"/>
  <c r="K1356" i="1" s="1"/>
  <c r="K1365" i="1" a="1"/>
  <c r="K1365" i="1" s="1"/>
  <c r="K1082" i="1" a="1"/>
  <c r="K1082" i="1" s="1"/>
  <c r="K1388" i="1" a="1"/>
  <c r="K1388" i="1" s="1"/>
  <c r="K1165" i="1" a="1"/>
  <c r="K1165" i="1" s="1"/>
  <c r="K1252" i="1" a="1"/>
  <c r="K1252" i="1" s="1"/>
  <c r="K1378" i="1" a="1"/>
  <c r="K1378" i="1" s="1"/>
  <c r="K1028" i="1" a="1"/>
  <c r="K1028" i="1" s="1"/>
  <c r="K917" i="1" a="1"/>
  <c r="K917" i="1" s="1"/>
  <c r="K1060" i="1" a="1"/>
  <c r="K1060" i="1" s="1"/>
  <c r="K843" i="1" a="1"/>
  <c r="K843" i="1" s="1"/>
  <c r="K913" i="1" a="1"/>
  <c r="K913" i="1" s="1"/>
  <c r="K796" i="1" a="1"/>
  <c r="K796" i="1" s="1"/>
  <c r="K750" i="1" a="1"/>
  <c r="K750" i="1" s="1"/>
  <c r="K946" i="1" a="1"/>
  <c r="K946" i="1" s="1"/>
  <c r="K569" i="1" a="1"/>
  <c r="K569" i="1" s="1"/>
  <c r="K784" i="1" a="1"/>
  <c r="K784" i="1" s="1"/>
  <c r="K1062" i="1" a="1"/>
  <c r="K1062" i="1" s="1"/>
  <c r="K729" i="1" a="1"/>
  <c r="K729" i="1" s="1"/>
  <c r="K773" i="1" a="1"/>
  <c r="K773" i="1" s="1"/>
  <c r="K260" i="1" a="1"/>
  <c r="K260" i="1" s="1"/>
  <c r="K754" i="1" a="1"/>
  <c r="K754" i="1" s="1"/>
  <c r="K1303" i="1" a="1"/>
  <c r="K1303" i="1" s="1"/>
  <c r="K771" i="1" a="1"/>
  <c r="K771" i="1" s="1"/>
  <c r="K1185" i="1" a="1"/>
  <c r="K1185" i="1" s="1"/>
  <c r="K713" i="1" a="1"/>
  <c r="K713" i="1" s="1"/>
  <c r="K1263" i="1" a="1"/>
  <c r="K1263" i="1" s="1"/>
  <c r="K423" i="1" a="1"/>
  <c r="K423" i="1" s="1"/>
  <c r="K990" i="1" a="1"/>
  <c r="K990" i="1" s="1"/>
  <c r="K1128" i="1" a="1"/>
  <c r="K1128" i="1" s="1"/>
  <c r="K640" i="1" a="1"/>
  <c r="K640" i="1" s="1"/>
  <c r="K1191" i="1" a="1"/>
  <c r="K1191" i="1" s="1"/>
  <c r="K877" i="1" a="1"/>
  <c r="K877" i="1" s="1"/>
  <c r="K577" i="1" a="1"/>
  <c r="K577" i="1" s="1"/>
  <c r="K647" i="1" a="1"/>
  <c r="K647" i="1" s="1"/>
  <c r="K648" i="1" a="1"/>
  <c r="K648" i="1" s="1"/>
  <c r="K1111" i="1" a="1"/>
  <c r="K1111" i="1" s="1"/>
  <c r="K1112" i="1" a="1"/>
  <c r="K1112" i="1" s="1"/>
  <c r="K334" i="1" a="1"/>
  <c r="K334" i="1" s="1"/>
  <c r="K1043" i="1" a="1"/>
  <c r="K1043" i="1" s="1"/>
  <c r="K859" i="1" a="1"/>
  <c r="K859" i="1" s="1"/>
  <c r="K578" i="1" a="1"/>
  <c r="K578" i="1" s="1"/>
  <c r="K404" i="1" a="1"/>
  <c r="K404" i="1" s="1"/>
  <c r="K229" i="1" a="1"/>
  <c r="K229" i="1" s="1"/>
  <c r="K531" i="1" a="1"/>
  <c r="K531" i="1" s="1"/>
  <c r="K929" i="1" a="1"/>
  <c r="K929" i="1" s="1"/>
  <c r="K536" i="1" a="1"/>
  <c r="K536" i="1" s="1"/>
  <c r="K537" i="1" a="1"/>
  <c r="K537" i="1" s="1"/>
  <c r="K151" i="1" a="1"/>
  <c r="K151" i="1" s="1"/>
  <c r="K517" i="1" a="1"/>
  <c r="K517" i="1" s="1"/>
  <c r="K808" i="1" a="1"/>
  <c r="K808" i="1" s="1"/>
  <c r="K994" i="1" a="1"/>
  <c r="K994" i="1" s="1"/>
  <c r="K522" i="1" a="1"/>
  <c r="K522" i="1" s="1"/>
  <c r="K520" i="1" a="1"/>
  <c r="K520" i="1" s="1"/>
  <c r="K521" i="1" a="1"/>
  <c r="K521" i="1" s="1"/>
  <c r="K211" i="1" a="1"/>
  <c r="K211" i="1" s="1"/>
  <c r="K361" i="1" a="1"/>
  <c r="K361" i="1" s="1"/>
  <c r="K246" i="1" a="1"/>
  <c r="K246" i="1" s="1"/>
  <c r="K608" i="1" a="1"/>
  <c r="K608" i="1" s="1"/>
  <c r="K346" i="1" a="1"/>
  <c r="K346" i="1" s="1"/>
  <c r="K716" i="1" a="1"/>
  <c r="K716" i="1" s="1"/>
  <c r="K335" i="1" a="1"/>
  <c r="K335" i="1" s="1"/>
  <c r="K895" i="1" a="1"/>
  <c r="K895" i="1" s="1"/>
  <c r="K176" i="1" a="1"/>
  <c r="K176" i="1" s="1"/>
  <c r="K236" i="1" a="1"/>
  <c r="K236" i="1" s="1"/>
  <c r="K252" i="1" a="1"/>
  <c r="K252" i="1" s="1"/>
  <c r="K512" i="1" a="1"/>
  <c r="K512" i="1" s="1"/>
  <c r="K449" i="1" a="1"/>
  <c r="K449" i="1" s="1"/>
  <c r="K364" i="1" a="1"/>
  <c r="K364" i="1" s="1"/>
  <c r="K19" i="1" a="1"/>
  <c r="K19" i="1" s="1"/>
  <c r="K217" i="1" a="1"/>
  <c r="K217" i="1" s="1"/>
  <c r="K245" i="1" a="1"/>
  <c r="K245" i="1" s="1"/>
  <c r="K336" i="1" a="1"/>
  <c r="K336" i="1" s="1"/>
  <c r="K337" i="1" a="1"/>
  <c r="K337" i="1" s="1"/>
  <c r="K1368" i="1" a="1"/>
  <c r="K1368" i="1" s="1"/>
  <c r="K1465" i="1" a="1"/>
  <c r="K1465" i="1" s="1"/>
  <c r="K1393" i="1" a="1"/>
  <c r="K1393" i="1" s="1"/>
  <c r="K1407" i="1" a="1"/>
  <c r="K1407" i="1" s="1"/>
  <c r="K823" i="1" a="1"/>
  <c r="K823" i="1" s="1"/>
  <c r="K970" i="1" a="1"/>
  <c r="K970" i="1" s="1"/>
  <c r="K490" i="1" a="1"/>
  <c r="K490" i="1" s="1"/>
  <c r="K29" i="1" a="1"/>
  <c r="K29" i="1" s="1"/>
  <c r="K510" i="1" a="1"/>
  <c r="K510" i="1" s="1"/>
  <c r="K833" i="1" a="1"/>
  <c r="K833" i="1" s="1"/>
  <c r="K834" i="1" a="1"/>
  <c r="K834" i="1" s="1"/>
  <c r="K832" i="1" a="1"/>
  <c r="K832" i="1" s="1"/>
  <c r="K1406" i="1" a="1"/>
  <c r="K1406" i="1" s="1"/>
  <c r="K1405" i="1" a="1"/>
  <c r="K1405" i="1" s="1"/>
  <c r="K1221" i="1" a="1"/>
  <c r="K1221" i="1" s="1"/>
  <c r="K944" i="1" a="1"/>
  <c r="K944" i="1" s="1"/>
  <c r="K892" i="1" a="1"/>
  <c r="K892" i="1" s="1"/>
  <c r="K1222" i="1" a="1"/>
  <c r="K1222" i="1" s="1"/>
  <c r="K540" i="1" a="1"/>
  <c r="K540" i="1" s="1"/>
  <c r="K225" i="1" a="1"/>
  <c r="K225" i="1" s="1"/>
  <c r="K740" i="1" a="1"/>
  <c r="K740" i="1" s="1"/>
  <c r="K371" i="1" a="1"/>
  <c r="K371" i="1" s="1"/>
  <c r="K1364" i="1" a="1"/>
  <c r="K1364" i="1" s="1"/>
  <c r="K135" i="1" a="1"/>
  <c r="K135" i="1" s="1"/>
  <c r="K934" i="1" a="1"/>
  <c r="K934" i="1" s="1"/>
  <c r="K222" i="1" a="1"/>
  <c r="K222" i="1" s="1"/>
  <c r="K762" i="1" a="1"/>
  <c r="K762" i="1" s="1"/>
  <c r="K763" i="1" a="1"/>
  <c r="K763" i="1" s="1"/>
  <c r="K367" i="1" a="1"/>
  <c r="K367" i="1" s="1"/>
  <c r="K368" i="1" a="1"/>
  <c r="K368" i="1" s="1"/>
  <c r="K366" i="1" a="1"/>
  <c r="K366" i="1" s="1"/>
  <c r="K1324" i="1" a="1"/>
  <c r="K1324" i="1" s="1"/>
  <c r="K775" i="1" a="1"/>
  <c r="K775" i="1" s="1"/>
  <c r="K764" i="1" a="1"/>
  <c r="K764" i="1" s="1"/>
  <c r="K390" i="1" a="1"/>
  <c r="K390" i="1" s="1"/>
  <c r="K530" i="1" a="1"/>
  <c r="K530" i="1" s="1"/>
  <c r="K755" i="1" a="1"/>
  <c r="K755" i="1" s="1"/>
  <c r="K756" i="1" a="1"/>
  <c r="K756" i="1" s="1"/>
  <c r="K814" i="1" a="1"/>
  <c r="K814" i="1" s="1"/>
  <c r="K813" i="1" a="1"/>
  <c r="K813" i="1" s="1"/>
  <c r="K685" i="1" a="1"/>
  <c r="K685" i="1" s="1"/>
  <c r="K1146" i="1" a="1"/>
  <c r="K1146" i="1" s="1"/>
  <c r="K322" i="1" a="1"/>
  <c r="K322" i="1" s="1"/>
  <c r="K365" i="1" a="1"/>
  <c r="K365" i="1" s="1"/>
  <c r="K393" i="1" a="1"/>
  <c r="K393" i="1" s="1"/>
  <c r="K1353" i="1" a="1"/>
  <c r="K1353" i="1" s="1"/>
  <c r="K515" i="1" a="1"/>
  <c r="K515" i="1" s="1"/>
  <c r="K195" i="1" a="1"/>
  <c r="K195" i="1" s="1"/>
  <c r="K48" i="1" a="1"/>
  <c r="K48" i="1" s="1"/>
  <c r="K289" i="1" a="1"/>
  <c r="K289" i="1" s="1"/>
  <c r="K33" i="1" a="1"/>
  <c r="K33" i="1" s="1"/>
  <c r="K60" i="1" a="1"/>
  <c r="K60" i="1" s="1"/>
  <c r="K374" i="1" a="1"/>
  <c r="K374" i="1" s="1"/>
  <c r="K915" i="1" a="1"/>
  <c r="K915" i="1" s="1"/>
  <c r="K388" i="1" a="1"/>
  <c r="K388" i="1" s="1"/>
  <c r="K24" i="1" a="1"/>
  <c r="K24" i="1" s="1"/>
  <c r="K281" i="1" a="1"/>
  <c r="K281" i="1" s="1"/>
  <c r="K280" i="1" a="1"/>
  <c r="K280" i="1" s="1"/>
  <c r="K1460" i="1" a="1"/>
  <c r="K1460" i="1" s="1"/>
  <c r="K454" i="1" a="1"/>
  <c r="K454" i="1" s="1"/>
  <c r="K679" i="1" a="1"/>
  <c r="K679" i="1" s="1"/>
  <c r="K1357" i="1" a="1"/>
  <c r="K1357" i="1" s="1"/>
  <c r="K1248" i="1" a="1"/>
  <c r="K1248" i="1" s="1"/>
  <c r="K538" i="1" a="1"/>
  <c r="K538" i="1" s="1"/>
  <c r="K566" i="1" a="1"/>
  <c r="K566" i="1" s="1"/>
  <c r="K532" i="1" a="1"/>
  <c r="K532" i="1" s="1"/>
  <c r="K1377" i="1" a="1"/>
  <c r="K1377" i="1" s="1"/>
  <c r="K308" i="1" a="1"/>
  <c r="K308" i="1" s="1"/>
  <c r="K164" i="1" a="1"/>
  <c r="K164" i="1" s="1"/>
  <c r="K2" i="1" a="1"/>
  <c r="K2" i="1" s="1"/>
  <c r="K3" i="1" a="1"/>
  <c r="K3" i="1" s="1"/>
  <c r="K405" i="1" a="1"/>
  <c r="K405" i="1" s="1"/>
  <c r="K457" i="1" a="1"/>
  <c r="K457" i="1" s="1"/>
  <c r="K491" i="1" a="1"/>
  <c r="K491" i="1" s="1"/>
  <c r="K939" i="1" a="1"/>
  <c r="K939" i="1" s="1"/>
  <c r="K479" i="1" a="1"/>
  <c r="K479" i="1" s="1"/>
  <c r="K204" i="1" a="1"/>
  <c r="K204" i="1" s="1"/>
  <c r="K424" i="1" a="1"/>
  <c r="K424" i="1" s="1"/>
  <c r="K739" i="1" a="1"/>
  <c r="K739" i="1" s="1"/>
  <c r="K381" i="1" a="1"/>
  <c r="K381" i="1" s="1"/>
  <c r="K572" i="1" a="1"/>
  <c r="K572" i="1" s="1"/>
  <c r="K387" i="1" a="1"/>
  <c r="K387" i="1" s="1"/>
  <c r="K616" i="1" a="1"/>
  <c r="K616" i="1" s="1"/>
  <c r="K216" i="1" a="1"/>
  <c r="K216" i="1" s="1"/>
  <c r="K984" i="1" a="1"/>
  <c r="K984" i="1" s="1"/>
  <c r="K338" i="1" a="1"/>
  <c r="K338" i="1" s="1"/>
  <c r="K339" i="1" a="1"/>
  <c r="K339" i="1" s="1"/>
  <c r="K477" i="1" a="1"/>
  <c r="K477" i="1" s="1"/>
  <c r="K476" i="1" a="1"/>
  <c r="K476" i="1" s="1"/>
  <c r="K1433" i="1" a="1"/>
  <c r="K1433" i="1" s="1"/>
  <c r="K1422" i="1" a="1"/>
  <c r="K1422" i="1" s="1"/>
  <c r="K1262" i="1" a="1"/>
  <c r="K1262" i="1" s="1"/>
  <c r="K1399" i="1" a="1"/>
  <c r="K1399" i="1" s="1"/>
  <c r="K711" i="1" a="1"/>
  <c r="K711" i="1" s="1"/>
  <c r="K853" i="1" a="1"/>
  <c r="K853" i="1" s="1"/>
  <c r="K937" i="1" a="1"/>
  <c r="K937" i="1" s="1"/>
  <c r="K743" i="1" a="1"/>
  <c r="K743" i="1" s="1"/>
  <c r="K363" i="1" a="1"/>
  <c r="K363" i="1" s="1"/>
  <c r="K362" i="1" a="1"/>
  <c r="K362" i="1" s="1"/>
  <c r="K357" i="1" a="1"/>
  <c r="K357" i="1" s="1"/>
  <c r="K516" i="1" a="1"/>
  <c r="K516" i="1" s="1"/>
  <c r="K435" i="1" a="1"/>
  <c r="K435" i="1" s="1"/>
  <c r="K169" i="1" a="1"/>
  <c r="K169" i="1" s="1"/>
  <c r="K880" i="1" a="1"/>
  <c r="K880" i="1" s="1"/>
  <c r="K723" i="1" a="1"/>
  <c r="K723" i="1" s="1"/>
  <c r="K612" i="1" a="1"/>
  <c r="K612" i="1" s="1"/>
  <c r="K732" i="1" a="1"/>
  <c r="K732" i="1" s="1"/>
  <c r="K205" i="1" a="1"/>
  <c r="K205" i="1" s="1"/>
  <c r="K781" i="1" a="1"/>
  <c r="K781" i="1" s="1"/>
  <c r="K4" i="1" a="1"/>
  <c r="K4" i="1" s="1"/>
  <c r="K488" i="1" a="1"/>
  <c r="K488" i="1" s="1"/>
  <c r="K103" i="1" a="1"/>
  <c r="K103" i="1" s="1"/>
  <c r="K439" i="1" a="1"/>
  <c r="K439" i="1" s="1"/>
  <c r="K436" i="1" a="1"/>
  <c r="K436" i="1" s="1"/>
  <c r="K352" i="1" a="1"/>
  <c r="K352" i="1" s="1"/>
  <c r="K264" i="1" a="1"/>
  <c r="K264" i="1" s="1"/>
  <c r="K652" i="1" a="1"/>
  <c r="K652" i="1" s="1"/>
  <c r="K420" i="1" a="1"/>
  <c r="K420" i="1" s="1"/>
  <c r="K385" i="1" a="1"/>
  <c r="K385" i="1" s="1"/>
  <c r="K16" i="1" a="1"/>
  <c r="K16" i="1" s="1"/>
  <c r="K161" i="1" a="1"/>
  <c r="K161" i="1" s="1"/>
  <c r="K226" i="1" a="1"/>
  <c r="K226" i="1" s="1"/>
  <c r="K145" i="1" a="1"/>
  <c r="K145" i="1" s="1"/>
  <c r="K465" i="1" a="1"/>
  <c r="K465" i="1" s="1"/>
  <c r="K219" i="1" a="1"/>
  <c r="K219" i="1" s="1"/>
  <c r="K1017" i="1" a="1"/>
  <c r="K1017" i="1" s="1"/>
  <c r="K628" i="1" a="1"/>
  <c r="K628" i="1" s="1"/>
  <c r="K445" i="1" a="1"/>
  <c r="K445" i="1" s="1"/>
  <c r="K704" i="1" a="1"/>
  <c r="K704" i="1" s="1"/>
  <c r="K105" i="1" a="1"/>
  <c r="K105" i="1" s="1"/>
  <c r="K689" i="1" a="1"/>
  <c r="K689" i="1" s="1"/>
  <c r="K437" i="1" a="1"/>
  <c r="K437" i="1" s="1"/>
  <c r="K1293" i="1" a="1"/>
  <c r="K1293" i="1" s="1"/>
  <c r="K1294" i="1" a="1"/>
  <c r="K1294" i="1" s="1"/>
  <c r="K1416" i="1" a="1"/>
  <c r="K1416" i="1" s="1"/>
  <c r="K459" i="1" a="1"/>
  <c r="K459" i="1" s="1"/>
  <c r="K1164" i="1" a="1"/>
  <c r="K1164" i="1" s="1"/>
  <c r="K930" i="1" a="1"/>
  <c r="K930" i="1" s="1"/>
  <c r="K1157" i="1" a="1"/>
  <c r="K1157" i="1" s="1"/>
  <c r="K1254" i="1" a="1"/>
  <c r="K1254" i="1" s="1"/>
  <c r="K1105" i="1" a="1"/>
  <c r="K1105" i="1" s="1"/>
  <c r="K1430" i="1" a="1"/>
  <c r="K1430" i="1" s="1"/>
  <c r="K752" i="1" a="1"/>
  <c r="K752" i="1" s="1"/>
  <c r="K1011" i="1" a="1"/>
  <c r="K1011" i="1" s="1"/>
  <c r="K641" i="1" a="1"/>
  <c r="K641" i="1" s="1"/>
  <c r="K1006" i="1" a="1"/>
  <c r="K1006" i="1" s="1"/>
  <c r="K955" i="1" a="1"/>
  <c r="K955" i="1" s="1"/>
  <c r="K407" i="1" a="1"/>
  <c r="K407" i="1" s="1"/>
  <c r="K840" i="1" a="1"/>
  <c r="K840" i="1" s="1"/>
  <c r="K824" i="1" a="1"/>
  <c r="K824" i="1" s="1"/>
  <c r="K1007" i="1" a="1"/>
  <c r="K1007" i="1" s="1"/>
  <c r="K791" i="1" a="1"/>
  <c r="K791" i="1" s="1"/>
  <c r="K945" i="1" a="1"/>
  <c r="K945" i="1" s="1"/>
  <c r="K649" i="1" a="1"/>
  <c r="K649" i="1" s="1"/>
  <c r="K269" i="1" a="1"/>
  <c r="K269" i="1" s="1"/>
  <c r="K523" i="1" a="1"/>
  <c r="K523" i="1" s="1"/>
  <c r="K717" i="1" a="1"/>
  <c r="K717" i="1" s="1"/>
  <c r="K807" i="1" a="1"/>
  <c r="K807" i="1" s="1"/>
  <c r="K993" i="1" a="1"/>
  <c r="K993" i="1" s="1"/>
  <c r="K12" i="1" a="1"/>
  <c r="K12" i="1" s="1"/>
  <c r="K1424" i="1" a="1"/>
  <c r="K1424" i="1" s="1"/>
  <c r="K525" i="1" a="1"/>
  <c r="K525" i="1" s="1"/>
  <c r="K198" i="1" a="1"/>
  <c r="K198" i="1" s="1"/>
  <c r="K496" i="1" a="1"/>
  <c r="K496" i="1" s="1"/>
  <c r="K451" i="1" a="1"/>
  <c r="K451" i="1" s="1"/>
  <c r="K418" i="1" a="1"/>
  <c r="K418" i="1" s="1"/>
  <c r="K615" i="1" a="1"/>
  <c r="K615" i="1" s="1"/>
  <c r="K312" i="1" a="1"/>
  <c r="K312" i="1" s="1"/>
  <c r="K13" i="1" a="1"/>
  <c r="K13" i="1" s="1"/>
  <c r="K865" i="1" a="1"/>
  <c r="K865" i="1" s="1"/>
  <c r="K925" i="1" a="1"/>
  <c r="K925" i="1" s="1"/>
  <c r="K432" i="1" a="1"/>
  <c r="K432" i="1" s="1"/>
  <c r="K564" i="1" a="1"/>
  <c r="K564" i="1" s="1"/>
  <c r="K262" i="1" a="1"/>
  <c r="K262" i="1" s="1"/>
  <c r="K548" i="1" a="1"/>
  <c r="K548" i="1" s="1"/>
  <c r="K201" i="1" a="1"/>
  <c r="K201" i="1" s="1"/>
  <c r="K613" i="1" a="1"/>
  <c r="K613" i="1" s="1"/>
  <c r="K1195" i="1" a="1"/>
  <c r="K1195" i="1" s="1"/>
  <c r="K173" i="1" a="1"/>
  <c r="K173" i="1" s="1"/>
  <c r="K228" i="1" a="1"/>
  <c r="K228" i="1" s="1"/>
  <c r="K80" i="1" a="1"/>
  <c r="K80" i="1" s="1"/>
  <c r="K295" i="1" a="1"/>
  <c r="K295" i="1" s="1"/>
  <c r="K421" i="1" a="1"/>
  <c r="K421" i="1" s="1"/>
  <c r="K376" i="1" a="1"/>
  <c r="K376" i="1" s="1"/>
  <c r="K377" i="1" a="1"/>
  <c r="K377" i="1" s="1"/>
  <c r="K1447" i="1" a="1"/>
  <c r="K1447" i="1" s="1"/>
  <c r="K1442" i="1" a="1"/>
  <c r="K1442" i="1" s="1"/>
  <c r="K1446" i="1" a="1"/>
  <c r="K1446" i="1" s="1"/>
  <c r="K1095" i="1" a="1"/>
  <c r="K1095" i="1" s="1"/>
  <c r="K1435" i="1" a="1"/>
  <c r="K1435" i="1" s="1"/>
  <c r="K1436" i="1" a="1"/>
  <c r="K1436" i="1" s="1"/>
  <c r="K291" i="1" a="1"/>
  <c r="K291" i="1" s="1"/>
  <c r="K884" i="1" a="1"/>
  <c r="K884" i="1" s="1"/>
  <c r="K926" i="1" a="1"/>
  <c r="K926" i="1" s="1"/>
  <c r="K1063" i="1" a="1"/>
  <c r="K1063" i="1" s="1"/>
  <c r="K450" i="1" a="1"/>
  <c r="K450" i="1" s="1"/>
  <c r="K303" i="1" a="1"/>
  <c r="K303" i="1" s="1"/>
  <c r="K1156" i="1" a="1"/>
  <c r="K1156" i="1" s="1"/>
  <c r="K1155" i="1" a="1"/>
  <c r="K1155" i="1" s="1"/>
  <c r="K848" i="1" a="1"/>
  <c r="K848" i="1" s="1"/>
  <c r="K315" i="1" a="1"/>
  <c r="K315" i="1" s="1"/>
  <c r="K316" i="1" a="1"/>
  <c r="K316" i="1" s="1"/>
  <c r="K378" i="1" a="1"/>
  <c r="K378" i="1" s="1"/>
  <c r="K307" i="1" a="1"/>
  <c r="K307" i="1" s="1"/>
  <c r="K805" i="1" a="1"/>
  <c r="K805" i="1" s="1"/>
  <c r="K1015" i="1" a="1"/>
  <c r="K1015" i="1" s="1"/>
  <c r="K1016" i="1" a="1"/>
  <c r="K1016" i="1" s="1"/>
  <c r="K34" i="1" a="1"/>
  <c r="K34" i="1" s="1"/>
  <c r="K218" i="1" a="1"/>
  <c r="K218" i="1" s="1"/>
  <c r="K104" i="1" a="1"/>
  <c r="K104" i="1" s="1"/>
  <c r="K174" i="1" a="1"/>
  <c r="K174" i="1" s="1"/>
  <c r="K611" i="1" a="1"/>
  <c r="K611" i="1" s="1"/>
  <c r="K163" i="1" a="1"/>
  <c r="K163" i="1" s="1"/>
  <c r="K120" i="1" a="1"/>
  <c r="K120" i="1" s="1"/>
  <c r="K61" i="1" a="1"/>
  <c r="K61" i="1" s="1"/>
  <c r="K130" i="1" a="1"/>
  <c r="K130" i="1" s="1"/>
  <c r="K1380" i="1" a="1"/>
  <c r="K1380" i="1" s="1"/>
  <c r="K1228" i="1" a="1"/>
  <c r="K1228" i="1" s="1"/>
  <c r="K1026" i="1" a="1"/>
  <c r="K1026" i="1" s="1"/>
  <c r="K979" i="1" a="1"/>
  <c r="K979" i="1" s="1"/>
  <c r="K492" i="1" a="1"/>
  <c r="K492" i="1" s="1"/>
  <c r="K579" i="1" a="1"/>
  <c r="K579" i="1" s="1"/>
  <c r="K800" i="1" a="1"/>
  <c r="K800" i="1" s="1"/>
  <c r="K801" i="1" a="1"/>
  <c r="K801" i="1" s="1"/>
  <c r="K188" i="1" a="1"/>
  <c r="K188" i="1" s="1"/>
  <c r="K1197" i="1" a="1"/>
  <c r="K1197" i="1" s="1"/>
  <c r="K1198" i="1" a="1"/>
  <c r="K1198" i="1" s="1"/>
  <c r="K149" i="1" a="1"/>
  <c r="K149" i="1" s="1"/>
  <c r="K23" i="1" a="1"/>
  <c r="K23" i="1" s="1"/>
  <c r="K152" i="1" a="1"/>
  <c r="K152" i="1" s="1"/>
  <c r="K855" i="1" a="1"/>
  <c r="K855" i="1" s="1"/>
  <c r="K190" i="1" a="1"/>
  <c r="K190" i="1" s="1"/>
  <c r="K935" i="1" a="1"/>
  <c r="K935" i="1" s="1"/>
  <c r="K234" i="1" a="1"/>
  <c r="K234" i="1" s="1"/>
  <c r="K27" i="1" a="1"/>
  <c r="K27" i="1" s="1"/>
  <c r="K137" i="1" a="1"/>
  <c r="K137" i="1" s="1"/>
  <c r="K951" i="1" a="1"/>
  <c r="K951" i="1" s="1"/>
  <c r="K952" i="1" a="1"/>
  <c r="K952" i="1" s="1"/>
  <c r="K953" i="1" a="1"/>
  <c r="K953" i="1" s="1"/>
  <c r="K1061" i="1" a="1"/>
  <c r="K1061" i="1" s="1"/>
  <c r="K914" i="1" a="1"/>
  <c r="K914" i="1" s="1"/>
  <c r="K447" i="1" a="1"/>
  <c r="K447" i="1" s="1"/>
  <c r="K132" i="1" a="1"/>
  <c r="K132" i="1" s="1"/>
  <c r="K575" i="1" a="1"/>
  <c r="K575" i="1" s="1"/>
  <c r="K14" i="1" a="1"/>
  <c r="K14" i="1" s="1"/>
  <c r="K1408" i="1" a="1"/>
  <c r="K1408" i="1" s="1"/>
  <c r="K598" i="1" a="1"/>
  <c r="K598" i="1" s="1"/>
  <c r="K1180" i="1" a="1"/>
  <c r="K1180" i="1" s="1"/>
  <c r="K549" i="1" a="1"/>
  <c r="K549" i="1" s="1"/>
  <c r="K1160" i="1" a="1"/>
  <c r="K1160" i="1" s="1"/>
  <c r="K65" i="1" a="1"/>
  <c r="K65" i="1" s="1"/>
  <c r="K887" i="1" a="1"/>
  <c r="K887" i="1" s="1"/>
  <c r="K1070" i="1" a="1"/>
  <c r="K1070" i="1" s="1"/>
  <c r="K1000" i="1" a="1"/>
  <c r="K1000" i="1" s="1"/>
  <c r="K1120" i="1" a="1"/>
  <c r="K1120" i="1" s="1"/>
  <c r="K889" i="1" a="1"/>
  <c r="K889" i="1" s="1"/>
  <c r="K793" i="1" a="1"/>
  <c r="K793" i="1" s="1"/>
  <c r="K332" i="1" a="1"/>
  <c r="K332" i="1" s="1"/>
  <c r="K1135" i="1" a="1"/>
  <c r="K1135" i="1" s="1"/>
  <c r="K138" i="1" a="1"/>
  <c r="K138" i="1" s="1"/>
  <c r="K602" i="1" a="1"/>
  <c r="K602" i="1" s="1"/>
  <c r="K124" i="1" a="1"/>
  <c r="K124" i="1" s="1"/>
  <c r="K1056" i="1" a="1"/>
  <c r="K1056" i="1" s="1"/>
  <c r="K500" i="1" a="1"/>
  <c r="K500" i="1" s="1"/>
  <c r="K501" i="1" a="1"/>
  <c r="K501" i="1" s="1"/>
  <c r="K502" i="1" a="1"/>
  <c r="K502" i="1" s="1"/>
  <c r="K543" i="1" a="1"/>
  <c r="K543" i="1" s="1"/>
  <c r="K28" i="1" a="1"/>
  <c r="K28" i="1" s="1"/>
  <c r="K656" i="1" a="1"/>
  <c r="K656" i="1" s="1"/>
  <c r="K302" i="1" a="1"/>
  <c r="K302" i="1" s="1"/>
  <c r="K30" i="1" a="1"/>
  <c r="K30" i="1" s="1"/>
  <c r="K852" i="1" a="1"/>
  <c r="K852" i="1" s="1"/>
  <c r="K1423" i="1" a="1"/>
  <c r="K1423" i="1" s="1"/>
  <c r="K1352" i="1" a="1"/>
  <c r="K1352" i="1" s="1"/>
  <c r="K870" i="1" a="1"/>
  <c r="K870" i="1" s="1"/>
  <c r="K444" i="1" a="1"/>
  <c r="K444" i="1" s="1"/>
  <c r="K268" i="1" a="1"/>
  <c r="K268" i="1" s="1"/>
  <c r="K333" i="1" a="1"/>
  <c r="K333" i="1" s="1"/>
  <c r="K341" i="1" a="1"/>
  <c r="K341" i="1" s="1"/>
  <c r="K1461" i="1" a="1"/>
  <c r="K1461" i="1" s="1"/>
  <c r="K1404" i="1" a="1"/>
  <c r="K1404" i="1" s="1"/>
  <c r="K526" i="1" a="1"/>
  <c r="K526" i="1" s="1"/>
  <c r="K568" i="1" a="1"/>
  <c r="K568" i="1" s="1"/>
  <c r="K224" i="1" a="1"/>
  <c r="K224" i="1" s="1"/>
  <c r="K571" i="1" a="1"/>
  <c r="K571" i="1" s="1"/>
  <c r="K731" i="1" a="1"/>
  <c r="K731" i="1" s="1"/>
  <c r="K271" i="1" a="1"/>
  <c r="K271" i="1" s="1"/>
  <c r="K1167" i="1" a="1"/>
  <c r="K1167" i="1" s="1"/>
  <c r="K1168" i="1" a="1"/>
  <c r="K1168" i="1" s="1"/>
  <c r="K1169" i="1" a="1"/>
  <c r="K1169" i="1" s="1"/>
  <c r="K949" i="1" a="1"/>
  <c r="K949" i="1" s="1"/>
  <c r="K950" i="1" a="1"/>
  <c r="K950" i="1" s="1"/>
  <c r="K875" i="1" a="1"/>
  <c r="K875" i="1" s="1"/>
  <c r="K876" i="1" a="1"/>
  <c r="K876" i="1" s="1"/>
  <c r="K1458" i="1" a="1"/>
  <c r="K1458" i="1" s="1"/>
  <c r="K1429" i="1" a="1"/>
  <c r="K1429" i="1" s="1"/>
  <c r="K1387" i="1" a="1"/>
  <c r="K1387" i="1" s="1"/>
  <c r="K1392" i="1" a="1"/>
  <c r="K1392" i="1" s="1"/>
  <c r="K972" i="1" a="1"/>
  <c r="K972" i="1" s="1"/>
  <c r="K1053" i="1" a="1"/>
  <c r="K1053" i="1" s="1"/>
  <c r="K924" i="1" a="1"/>
  <c r="K924" i="1" s="1"/>
  <c r="K1024" i="1" a="1"/>
  <c r="K1024" i="1" s="1"/>
  <c r="K1256" i="1" a="1"/>
  <c r="K1256" i="1" s="1"/>
  <c r="K1012" i="1" a="1"/>
  <c r="K1012" i="1" s="1"/>
  <c r="K779" i="1" a="1"/>
  <c r="K779" i="1" s="1"/>
  <c r="K1147" i="1" a="1"/>
  <c r="K1147" i="1" s="1"/>
  <c r="K1170" i="1" a="1"/>
  <c r="K1170" i="1" s="1"/>
  <c r="K826" i="1" a="1"/>
  <c r="K826" i="1" s="1"/>
  <c r="K965" i="1" a="1"/>
  <c r="K965" i="1" s="1"/>
  <c r="K1078" i="1" a="1"/>
  <c r="K1078" i="1" s="1"/>
  <c r="K1031" i="1" a="1"/>
  <c r="K1031" i="1" s="1"/>
  <c r="K910" i="1" a="1"/>
  <c r="K910" i="1" s="1"/>
  <c r="K373" i="1" a="1"/>
  <c r="K373" i="1" s="1"/>
  <c r="K812" i="1" a="1"/>
  <c r="K812" i="1" s="1"/>
  <c r="K1025" i="1" a="1"/>
  <c r="K1025" i="1" s="1"/>
  <c r="K777" i="1" a="1"/>
  <c r="K777" i="1" s="1"/>
  <c r="K582" i="1" a="1"/>
  <c r="K582" i="1" s="1"/>
  <c r="K580" i="1" a="1"/>
  <c r="K580" i="1" s="1"/>
  <c r="K1335" i="1" a="1"/>
  <c r="K1335" i="1" s="1"/>
  <c r="K866" i="1" a="1"/>
  <c r="K866" i="1" s="1"/>
  <c r="K1326" i="1" a="1"/>
  <c r="K1326" i="1" s="1"/>
  <c r="K1096" i="1" a="1"/>
  <c r="K1096" i="1" s="1"/>
  <c r="K728" i="1" a="1"/>
  <c r="K728" i="1" s="1"/>
  <c r="K399" i="1" a="1"/>
  <c r="K399" i="1" s="1"/>
  <c r="K584" i="1" a="1"/>
  <c r="K584" i="1" s="1"/>
  <c r="K1361" i="1" a="1"/>
  <c r="K1361" i="1" s="1"/>
  <c r="K400" i="1" a="1"/>
  <c r="K400" i="1" s="1"/>
  <c r="K1359" i="1" a="1"/>
  <c r="K1359" i="1" s="1"/>
  <c r="K1360" i="1" a="1"/>
  <c r="K1360" i="1" s="1"/>
  <c r="K358" i="1" a="1"/>
  <c r="K358" i="1" s="1"/>
  <c r="K359" i="1" a="1"/>
  <c r="K359" i="1" s="1"/>
  <c r="K542" i="1" a="1"/>
  <c r="K542" i="1" s="1"/>
  <c r="K10" i="1" a="1"/>
  <c r="K10" i="1" s="1"/>
  <c r="K468" i="1" a="1"/>
  <c r="K468" i="1" s="1"/>
  <c r="K319" i="1" a="1"/>
  <c r="K319" i="1" s="1"/>
  <c r="K1466" i="1" a="1"/>
  <c r="K1466" i="1" s="1"/>
  <c r="K497" i="1" a="1"/>
  <c r="K497" i="1" s="1"/>
  <c r="K311" i="1" a="1"/>
  <c r="K311" i="1" s="1"/>
  <c r="K1259" i="1" a="1"/>
  <c r="K1259" i="1" s="1"/>
  <c r="K410" i="1" a="1"/>
  <c r="K410" i="1" s="1"/>
  <c r="K671" i="1" a="1"/>
  <c r="K671" i="1" s="1"/>
  <c r="K736" i="1" a="1"/>
  <c r="K736" i="1" s="1"/>
  <c r="K673" i="1" a="1"/>
  <c r="K673" i="1" s="1"/>
  <c r="K1041" i="1" a="1"/>
  <c r="K1041" i="1" s="1"/>
  <c r="K1037" i="1" a="1"/>
  <c r="K1037" i="1" s="1"/>
  <c r="K514" i="1" a="1"/>
  <c r="K514" i="1" s="1"/>
  <c r="K782" i="1" a="1"/>
  <c r="K782" i="1" s="1"/>
  <c r="K463" i="1" a="1"/>
  <c r="K463" i="1" s="1"/>
  <c r="K20" i="1" a="1"/>
  <c r="K20" i="1" s="1"/>
  <c r="K244" i="1" a="1"/>
  <c r="K244" i="1" s="1"/>
  <c r="K442" i="1" a="1"/>
  <c r="K442" i="1" s="1"/>
  <c r="K551" i="1" a="1"/>
  <c r="K551" i="1" s="1"/>
  <c r="K552" i="1" a="1"/>
  <c r="K552" i="1" s="1"/>
  <c r="K553" i="1" a="1"/>
  <c r="K553" i="1" s="1"/>
  <c r="K550" i="1" a="1"/>
  <c r="K550" i="1" s="1"/>
  <c r="K422" i="1" a="1"/>
  <c r="K422" i="1" s="1"/>
  <c r="K455" i="1" a="1"/>
  <c r="K455" i="1" s="1"/>
  <c r="K411" i="1" a="1"/>
  <c r="K411" i="1" s="1"/>
  <c r="K412" i="1" a="1"/>
  <c r="K412" i="1" s="1"/>
  <c r="K1452" i="1" a="1"/>
  <c r="K1452" i="1" s="1"/>
  <c r="K1453" i="1" a="1"/>
  <c r="K1453" i="1" s="1"/>
  <c r="K1450" i="1" a="1"/>
  <c r="K1450" i="1" s="1"/>
  <c r="K987" i="1" a="1"/>
  <c r="K987" i="1" s="1"/>
  <c r="K792" i="1" a="1"/>
  <c r="K792" i="1" s="1"/>
  <c r="K157" i="1" a="1"/>
  <c r="K157" i="1" s="1"/>
  <c r="K703" i="1" a="1"/>
  <c r="K703" i="1" s="1"/>
  <c r="K702" i="1" a="1"/>
  <c r="K702" i="1" s="1"/>
  <c r="K701" i="1" a="1"/>
  <c r="K701" i="1" s="1"/>
  <c r="K1010" i="1" a="1"/>
  <c r="K1010" i="1" s="1"/>
  <c r="K494" i="1" a="1"/>
  <c r="K494" i="1" s="1"/>
  <c r="K46" i="1" a="1"/>
  <c r="K46" i="1" s="1"/>
  <c r="K1287" i="1" a="1"/>
  <c r="K1287" i="1" s="1"/>
  <c r="K353" i="1" a="1"/>
  <c r="K353" i="1" s="1"/>
  <c r="K1230" i="1" a="1"/>
  <c r="K1230" i="1" s="1"/>
  <c r="K266" i="1" a="1"/>
  <c r="K266" i="1" s="1"/>
  <c r="K519" i="1" a="1"/>
  <c r="K519" i="1" s="1"/>
  <c r="K741" i="1" a="1"/>
  <c r="K741" i="1" s="1"/>
  <c r="K1136" i="1" a="1"/>
  <c r="K1136" i="1" s="1"/>
  <c r="K69" i="1" a="1"/>
  <c r="K69" i="1" s="1"/>
  <c r="K881" i="1" a="1"/>
  <c r="K881" i="1" s="1"/>
  <c r="K324" i="1" a="1"/>
  <c r="K324" i="1" s="1"/>
  <c r="K789" i="1" a="1"/>
  <c r="K789" i="1" s="1"/>
  <c r="K261" i="1" a="1"/>
  <c r="K261" i="1" s="1"/>
  <c r="K1420" i="1" a="1"/>
  <c r="K1420" i="1" s="1"/>
  <c r="K954" i="1" a="1"/>
  <c r="K954" i="1" s="1"/>
  <c r="K601" i="1" a="1"/>
  <c r="K601" i="1" s="1"/>
  <c r="K148" i="1" a="1"/>
  <c r="K148" i="1" s="1"/>
  <c r="K505" i="1" a="1"/>
  <c r="K505" i="1" s="1"/>
  <c r="K724" i="1" a="1"/>
  <c r="K724" i="1" s="1"/>
  <c r="K207" i="1" a="1"/>
  <c r="K207" i="1" s="1"/>
  <c r="K212" i="1" a="1"/>
  <c r="K212" i="1" s="1"/>
  <c r="K709" i="1" a="1"/>
  <c r="K709" i="1" s="1"/>
  <c r="K290" i="1" a="1"/>
  <c r="K290" i="1" s="1"/>
  <c r="K600" i="1" a="1"/>
  <c r="K600" i="1" s="1"/>
  <c r="K1463" i="1" a="1"/>
  <c r="K1463" i="1" s="1"/>
  <c r="K996" i="1" a="1"/>
  <c r="K996" i="1" s="1"/>
  <c r="K982" i="1" a="1"/>
  <c r="K982" i="1" s="1"/>
  <c r="K255" i="1" a="1"/>
  <c r="K255" i="1" s="1"/>
  <c r="K1142" i="1" a="1"/>
  <c r="K1142" i="1" s="1"/>
  <c r="K1150" i="1" a="1"/>
  <c r="K1150" i="1" s="1"/>
  <c r="K428" i="1" a="1"/>
  <c r="K428" i="1" s="1"/>
  <c r="K429" i="1" a="1"/>
  <c r="K429" i="1" s="1"/>
  <c r="K1362" i="1" a="1"/>
  <c r="K1362" i="1" s="1"/>
  <c r="K559" i="1" a="1"/>
  <c r="K559" i="1" s="1"/>
  <c r="K535" i="1" a="1"/>
  <c r="K535" i="1" s="1"/>
  <c r="K722" i="1" a="1"/>
  <c r="K722" i="1" s="1"/>
  <c r="K1085" i="1" a="1"/>
  <c r="K1085" i="1" s="1"/>
  <c r="K1118" i="1" a="1"/>
  <c r="K1118" i="1" s="1"/>
  <c r="K841" i="1" a="1"/>
  <c r="K841" i="1" s="1"/>
  <c r="K995" i="1" a="1"/>
  <c r="K995" i="1" s="1"/>
  <c r="K511" i="1" a="1"/>
  <c r="K511" i="1" s="1"/>
  <c r="K672" i="1" a="1"/>
  <c r="K672" i="1" s="1"/>
  <c r="K735" i="1" a="1"/>
  <c r="K735" i="1" s="1"/>
  <c r="K394" i="1" a="1"/>
  <c r="K394" i="1" s="1"/>
  <c r="K588" i="1" a="1"/>
  <c r="K588" i="1" s="1"/>
  <c r="K495" i="1" a="1"/>
  <c r="K495" i="1" s="1"/>
  <c r="K657" i="1" a="1"/>
  <c r="K657" i="1" s="1"/>
  <c r="K37" i="1" a="1"/>
  <c r="K37" i="1" s="1"/>
  <c r="K718" i="1" a="1"/>
  <c r="K718" i="1" s="1"/>
  <c r="K360" i="1" a="1"/>
  <c r="K360" i="1" s="1"/>
  <c r="K1350" i="1" a="1"/>
  <c r="K1350" i="1" s="1"/>
  <c r="K504" i="1" a="1"/>
  <c r="K504" i="1" s="1"/>
  <c r="K369" i="1" a="1"/>
  <c r="K369" i="1" s="1"/>
  <c r="K22" i="1" a="1"/>
  <c r="K22" i="1" s="1"/>
  <c r="K1171" i="1" a="1"/>
  <c r="K1171" i="1" s="1"/>
  <c r="K1238" i="1" a="1"/>
  <c r="K1238" i="1" s="1"/>
  <c r="K347" i="1" a="1"/>
  <c r="K347" i="1" s="1"/>
  <c r="K441" i="1" a="1"/>
  <c r="K441" i="1" s="1"/>
  <c r="K121" i="1" a="1"/>
  <c r="K121" i="1" s="1"/>
  <c r="K306" i="1" a="1"/>
  <c r="K306" i="1" s="1"/>
  <c r="K296" i="1" a="1"/>
  <c r="K296" i="1" s="1"/>
  <c r="K1201" i="1" a="1"/>
  <c r="K1201" i="1" s="1"/>
  <c r="K314" i="1" a="1"/>
  <c r="K314" i="1" s="1"/>
  <c r="K998" i="1" a="1"/>
  <c r="K998" i="1" s="1"/>
  <c r="K973" i="1" a="1"/>
  <c r="K973" i="1" s="1"/>
  <c r="K654" i="1" a="1"/>
  <c r="K654" i="1" s="1"/>
  <c r="K597" i="1" a="1"/>
  <c r="K597" i="1" s="1"/>
  <c r="K534" i="1" a="1"/>
  <c r="K534" i="1" s="1"/>
  <c r="K1137" i="1" a="1"/>
  <c r="K1137" i="1" s="1"/>
  <c r="K733" i="1" a="1"/>
  <c r="K733" i="1" s="1"/>
  <c r="K94" i="1" a="1"/>
  <c r="K94" i="1" s="1"/>
  <c r="K1247" i="1" a="1"/>
  <c r="K1247" i="1" s="1"/>
  <c r="K1246" i="1" a="1"/>
  <c r="K1246" i="1" s="1"/>
  <c r="K882" i="1" a="1"/>
  <c r="K882" i="1" s="1"/>
  <c r="K1327" i="1" a="1"/>
  <c r="K1327" i="1" s="1"/>
  <c r="K1257" i="1" a="1"/>
  <c r="K1257" i="1" s="1"/>
  <c r="K155" i="1" a="1"/>
  <c r="K155" i="1" s="1"/>
  <c r="K179" i="1" a="1"/>
  <c r="K179" i="1" s="1"/>
  <c r="K178" i="1" a="1"/>
  <c r="K178" i="1" s="1"/>
  <c r="K1410" i="1" a="1"/>
  <c r="K1410" i="1" s="1"/>
  <c r="K59" i="1" a="1"/>
  <c r="K59" i="1" s="1"/>
  <c r="K1099" i="1" a="1"/>
  <c r="K1099" i="1" s="1"/>
  <c r="K710" i="1" a="1"/>
  <c r="K710" i="1" s="1"/>
  <c r="K697" i="1" a="1"/>
  <c r="K697" i="1" s="1"/>
  <c r="K560" i="1" a="1"/>
  <c r="K560" i="1" s="1"/>
  <c r="K1093" i="1" a="1"/>
  <c r="K1093" i="1" s="1"/>
  <c r="K765" i="1" a="1"/>
  <c r="K765" i="1" s="1"/>
  <c r="K1376" i="1" a="1"/>
  <c r="K1376" i="1" s="1"/>
  <c r="K1117" i="1" a="1"/>
  <c r="K1117" i="1" s="1"/>
  <c r="K1340" i="1" a="1"/>
  <c r="K1340" i="1" s="1"/>
  <c r="K1097" i="1" a="1"/>
  <c r="K1097" i="1" s="1"/>
  <c r="K1398" i="1" a="1"/>
  <c r="K1398" i="1" s="1"/>
  <c r="K1367" i="1" a="1"/>
  <c r="K1367" i="1" s="1"/>
  <c r="K294" i="1" a="1"/>
  <c r="K294" i="1" s="1"/>
  <c r="K921" i="1" a="1"/>
  <c r="K921" i="1" s="1"/>
  <c r="K527" i="1" a="1"/>
  <c r="K527" i="1" s="1"/>
  <c r="K669" i="1" a="1"/>
  <c r="K669" i="1" s="1"/>
  <c r="K1049" i="1" a="1"/>
  <c r="K1049" i="1" s="1"/>
  <c r="K297" i="1" a="1"/>
  <c r="K297" i="1" s="1"/>
  <c r="K684" i="1" a="1"/>
  <c r="K684" i="1" s="1"/>
  <c r="K922" i="1" a="1"/>
  <c r="K922" i="1" s="1"/>
  <c r="K590" i="1" a="1"/>
  <c r="K590" i="1" s="1"/>
  <c r="K469" i="1" a="1"/>
  <c r="K469" i="1" s="1"/>
  <c r="K301" i="1" a="1"/>
  <c r="K301" i="1" s="1"/>
  <c r="K667" i="1" a="1"/>
  <c r="K667" i="1" s="1"/>
  <c r="K160" i="1" a="1"/>
  <c r="K160" i="1" s="1"/>
  <c r="K827" i="1" a="1"/>
  <c r="K827" i="1" s="1"/>
  <c r="K585" i="1" a="1"/>
  <c r="K585" i="1" s="1"/>
  <c r="K200" i="1" a="1"/>
  <c r="K200" i="1" s="1"/>
  <c r="K214" i="1" a="1"/>
  <c r="K214" i="1" s="1"/>
  <c r="K31" i="1" a="1"/>
  <c r="K31" i="1" s="1"/>
  <c r="K849" i="1" a="1"/>
  <c r="K849" i="1" s="1"/>
  <c r="K1258" i="1" a="1"/>
  <c r="K1258" i="1" s="1"/>
  <c r="K330" i="1" a="1"/>
  <c r="K330" i="1" s="1"/>
  <c r="K898" i="1" a="1"/>
  <c r="K898" i="1" s="1"/>
  <c r="K300" i="1" a="1"/>
  <c r="K300" i="1" s="1"/>
  <c r="K206" i="1" a="1"/>
  <c r="K206" i="1" s="1"/>
  <c r="K180" i="1" a="1"/>
  <c r="K180" i="1" s="1"/>
  <c r="K142" i="1" a="1"/>
  <c r="K142" i="1" s="1"/>
  <c r="K1190" i="1" a="1"/>
  <c r="K1190" i="1" s="1"/>
  <c r="K62" i="1" a="1"/>
  <c r="K62" i="1" s="1"/>
  <c r="K719" i="1" a="1"/>
  <c r="K719" i="1" s="1"/>
  <c r="K32" i="1" a="1"/>
  <c r="K32" i="1" s="1"/>
  <c r="K370" i="1" a="1"/>
  <c r="K370" i="1" s="1"/>
  <c r="K1132" i="1" a="1"/>
  <c r="K1132" i="1" s="1"/>
  <c r="K688" i="1" a="1"/>
  <c r="K688" i="1" s="1"/>
  <c r="K90" i="1" a="1"/>
  <c r="K90" i="1" s="1"/>
  <c r="K452" i="1" a="1"/>
  <c r="K452" i="1" s="1"/>
  <c r="K503" i="1" a="1"/>
  <c r="K503" i="1" s="1"/>
  <c r="K508" i="1" a="1"/>
  <c r="K508" i="1" s="1"/>
  <c r="K406" i="1" a="1"/>
  <c r="K406" i="1" s="1"/>
  <c r="K744" i="1" a="1"/>
  <c r="K744" i="1" s="1"/>
  <c r="K644" i="1" a="1"/>
  <c r="K644" i="1" s="1"/>
  <c r="K1178" i="1" a="1"/>
  <c r="K1178" i="1" s="1"/>
  <c r="K698" i="1" a="1"/>
  <c r="K698" i="1" s="1"/>
  <c r="K941" i="1" a="1"/>
  <c r="K941" i="1" s="1"/>
  <c r="K576" i="1" a="1"/>
  <c r="K576" i="1" s="1"/>
  <c r="K1272" i="1" a="1"/>
  <c r="K1272" i="1" s="1"/>
  <c r="K1351" i="1" a="1"/>
  <c r="K1351" i="1" s="1"/>
  <c r="K943" i="1" a="1"/>
  <c r="K943" i="1" s="1"/>
  <c r="K382" i="1" a="1"/>
  <c r="K382" i="1" s="1"/>
  <c r="K1196" i="1" a="1"/>
  <c r="K1196" i="1" s="1"/>
  <c r="K696" i="1" a="1"/>
  <c r="K696" i="1" s="1"/>
  <c r="K1008" i="1" a="1"/>
  <c r="K1008" i="1" s="1"/>
  <c r="K780" i="1" a="1"/>
  <c r="K780" i="1" s="1"/>
  <c r="K309" i="1" a="1"/>
  <c r="K309" i="1" s="1"/>
  <c r="K1459" i="1" a="1"/>
  <c r="K1459" i="1" s="1"/>
  <c r="K1176" i="1" a="1"/>
  <c r="K1176" i="1" s="1"/>
  <c r="K1409" i="1" a="1"/>
  <c r="K1409" i="1" s="1"/>
  <c r="K901" i="1" a="1"/>
  <c r="K901" i="1" s="1"/>
  <c r="K627" i="1" a="1"/>
  <c r="K627" i="1" s="1"/>
  <c r="K215" i="1" a="1"/>
  <c r="K215" i="1" s="1"/>
  <c r="K999" i="1" a="1"/>
  <c r="K999" i="1" s="1"/>
  <c r="K555" i="1" a="1"/>
  <c r="K555" i="1" s="1"/>
  <c r="K51" i="1" a="1"/>
  <c r="K51" i="1" s="1"/>
  <c r="K129" i="1" a="1"/>
  <c r="K129" i="1" s="1"/>
  <c r="K141" i="1" a="1"/>
  <c r="K141" i="1" s="1"/>
  <c r="K467" i="1" a="1"/>
  <c r="K467" i="1" s="1"/>
  <c r="K329" i="1" a="1"/>
  <c r="K329" i="1" s="1"/>
  <c r="K125" i="1" a="1"/>
  <c r="K125" i="1" s="1"/>
  <c r="K172" i="1" a="1"/>
  <c r="K172" i="1" s="1"/>
  <c r="K1431" i="1" a="1"/>
  <c r="K1431" i="1" s="1"/>
  <c r="K1220" i="1" a="1"/>
  <c r="K1220" i="1" s="1"/>
  <c r="K453" i="1" a="1"/>
  <c r="K453" i="1" s="1"/>
  <c r="K288" i="1" a="1"/>
  <c r="K288" i="1" s="1"/>
  <c r="K38" i="1" a="1"/>
  <c r="K38" i="1" s="1"/>
  <c r="K26" i="1" a="1"/>
  <c r="K26" i="1" s="1"/>
  <c r="K101" i="1" a="1"/>
  <c r="K101" i="1" s="1"/>
  <c r="K1316" i="1" a="1"/>
  <c r="K1316" i="1" s="1"/>
  <c r="K785" i="1" a="1"/>
  <c r="K785" i="1" s="1"/>
  <c r="K1030" i="1" a="1"/>
  <c r="K1030" i="1" s="1"/>
  <c r="K401" i="1" a="1"/>
  <c r="K401" i="1" s="1"/>
  <c r="K1102" i="1" a="1"/>
  <c r="K1102" i="1" s="1"/>
  <c r="K416" i="1" a="1"/>
  <c r="K416" i="1" s="1"/>
  <c r="K861" i="1" a="1"/>
  <c r="K861" i="1" s="1"/>
  <c r="K794" i="1" a="1"/>
  <c r="K794" i="1" s="1"/>
  <c r="K687" i="1" a="1"/>
  <c r="K687" i="1" s="1"/>
  <c r="K254" i="1" a="1"/>
  <c r="K254" i="1" s="1"/>
  <c r="K1401" i="1" a="1"/>
  <c r="K1401" i="1" s="1"/>
  <c r="K1374" i="1" a="1"/>
  <c r="K1374" i="1" s="1"/>
  <c r="K1375" i="1" a="1"/>
  <c r="K1375" i="1" s="1"/>
  <c r="K1087" i="1" a="1"/>
  <c r="K1087" i="1" s="1"/>
  <c r="K1088" i="1" a="1"/>
  <c r="K1088" i="1" s="1"/>
  <c r="K1058" i="1" a="1"/>
  <c r="K1058" i="1" s="1"/>
  <c r="K1057" i="1" a="1"/>
  <c r="K1057" i="1" s="1"/>
  <c r="K1426" i="1" a="1"/>
  <c r="K1426" i="1" s="1"/>
  <c r="K1045" i="1" a="1"/>
  <c r="K1045" i="1" s="1"/>
  <c r="K1216" i="1" a="1"/>
  <c r="K1216" i="1" s="1"/>
  <c r="K1243" i="1" a="1"/>
  <c r="K1243" i="1" s="1"/>
  <c r="K712" i="1" a="1"/>
  <c r="K712" i="1" s="1"/>
  <c r="K470" i="1" a="1"/>
  <c r="K470" i="1" s="1"/>
  <c r="K257" i="1" a="1"/>
  <c r="K257" i="1" s="1"/>
  <c r="K1086" i="1" a="1"/>
  <c r="K1086" i="1" s="1"/>
  <c r="K607" i="1" a="1"/>
  <c r="K607" i="1" s="1"/>
  <c r="K1039" i="1" a="1"/>
  <c r="K1039" i="1" s="1"/>
  <c r="K1145" i="1" a="1"/>
  <c r="K1145" i="1" s="1"/>
  <c r="K1067" i="1" a="1"/>
  <c r="K1067" i="1" s="1"/>
  <c r="K851" i="1" a="1"/>
  <c r="K851" i="1" s="1"/>
  <c r="K846" i="1" a="1"/>
  <c r="K846" i="1" s="1"/>
  <c r="K154" i="1" a="1"/>
  <c r="K154" i="1" s="1"/>
  <c r="K790" i="1" a="1"/>
  <c r="K790" i="1" s="1"/>
  <c r="K1250" i="1" a="1"/>
  <c r="K1250" i="1" s="1"/>
  <c r="K742" i="1" a="1"/>
  <c r="K742" i="1" s="1"/>
  <c r="K1163" i="1" a="1"/>
  <c r="K1163" i="1" s="1"/>
  <c r="K778" i="1" a="1"/>
  <c r="K778" i="1" s="1"/>
  <c r="K1194" i="1" a="1"/>
  <c r="K1194" i="1" s="1"/>
  <c r="K187" i="1" a="1"/>
  <c r="K187" i="1" s="1"/>
  <c r="K554" i="1" a="1"/>
  <c r="K554" i="1" s="1"/>
  <c r="K659" i="1" a="1"/>
  <c r="K659" i="1" s="1"/>
  <c r="K1172" i="1" a="1"/>
  <c r="K1172" i="1" s="1"/>
  <c r="K1065" i="1" a="1"/>
  <c r="K1065" i="1" s="1"/>
  <c r="K1237" i="1" a="1"/>
  <c r="K1237" i="1" s="1"/>
  <c r="K208" i="1" a="1"/>
  <c r="K208" i="1" s="1"/>
  <c r="K1236" i="1" a="1"/>
  <c r="K1236" i="1" s="1"/>
  <c r="K391" i="1" a="1"/>
  <c r="K391" i="1" s="1"/>
  <c r="K1002" i="1" a="1"/>
  <c r="K1002" i="1" s="1"/>
  <c r="K284" i="1" a="1"/>
  <c r="K284" i="1" s="1"/>
  <c r="K967" i="1" a="1"/>
  <c r="K967" i="1" s="1"/>
  <c r="K1189" i="1" a="1"/>
  <c r="K1189" i="1" s="1"/>
  <c r="K1330" i="1" a="1"/>
  <c r="K1330" i="1" s="1"/>
  <c r="K283" i="1" a="1"/>
  <c r="K283" i="1" s="1"/>
  <c r="K1038" i="1" a="1"/>
  <c r="K1038" i="1" s="1"/>
  <c r="K1379" i="1" a="1"/>
  <c r="K1379" i="1" s="1"/>
  <c r="K1080" i="1" a="1"/>
  <c r="K1080" i="1" s="1"/>
  <c r="K1059" i="1" a="1"/>
  <c r="K1059" i="1" s="1"/>
  <c r="K822" i="1" a="1"/>
  <c r="K822" i="1" s="1"/>
  <c r="K599" i="1" a="1"/>
  <c r="K599" i="1" s="1"/>
  <c r="K902" i="1" a="1"/>
  <c r="K902" i="1" s="1"/>
  <c r="K273" i="1" a="1"/>
  <c r="K273" i="1" s="1"/>
  <c r="K57" i="1" a="1"/>
  <c r="K57" i="1" s="1"/>
  <c r="K403" i="1" a="1"/>
  <c r="K403" i="1" s="1"/>
  <c r="K493" i="1" a="1"/>
  <c r="K493" i="1" s="1"/>
  <c r="K1328" i="1" a="1"/>
  <c r="K1328" i="1" s="1"/>
  <c r="K1329" i="1" a="1"/>
  <c r="K1329" i="1" s="1"/>
  <c r="K904" i="1" a="1"/>
  <c r="K904" i="1" s="1"/>
  <c r="K903" i="1" a="1"/>
  <c r="K903" i="1" s="1"/>
  <c r="K786" i="1" a="1"/>
  <c r="K786" i="1" s="1"/>
  <c r="K240" i="1" a="1"/>
  <c r="K240" i="1" s="1"/>
  <c r="K899" i="1" a="1"/>
  <c r="K899" i="1" s="1"/>
  <c r="K1101" i="1" a="1"/>
  <c r="K1101" i="1" s="1"/>
  <c r="K1092" i="1" a="1"/>
  <c r="K1092" i="1" s="1"/>
  <c r="K1083" i="1" a="1"/>
  <c r="K1083" i="1" s="1"/>
  <c r="K746" i="1" a="1"/>
  <c r="K746" i="1" s="1"/>
  <c r="K263" i="1" a="1"/>
  <c r="K263" i="1" s="1"/>
  <c r="K340" i="1" a="1"/>
  <c r="K340" i="1" s="1"/>
  <c r="K847" i="1" a="1"/>
  <c r="K847" i="1" s="1"/>
  <c r="K589" i="1" a="1"/>
  <c r="K589" i="1" s="1"/>
  <c r="K700" i="1" a="1"/>
  <c r="K700" i="1" s="1"/>
  <c r="K518" i="1" a="1"/>
  <c r="K518" i="1" s="1"/>
  <c r="K71" i="1" a="1"/>
  <c r="K71" i="1" s="1"/>
  <c r="K1009" i="1" a="1"/>
  <c r="K1009" i="1" s="1"/>
  <c r="K127" i="1" a="1"/>
  <c r="K127" i="1" s="1"/>
  <c r="K282" i="1" a="1"/>
  <c r="K282" i="1" s="1"/>
  <c r="K839" i="1" a="1"/>
  <c r="K839" i="1" s="1"/>
  <c r="K259" i="1" a="1"/>
  <c r="K259" i="1" s="1"/>
  <c r="K50" i="1" a="1"/>
  <c r="K50" i="1" s="1"/>
  <c r="K1347" i="1" a="1"/>
  <c r="K1347" i="1" s="1"/>
  <c r="K1094" i="1" a="1"/>
  <c r="K1094" i="1" s="1"/>
  <c r="K1186" i="1" a="1"/>
  <c r="K1186" i="1" s="1"/>
  <c r="K1046" i="1" a="1"/>
  <c r="K1046" i="1" s="1"/>
  <c r="K1266" i="1" a="1"/>
  <c r="K1266" i="1" s="1"/>
  <c r="K72" i="1" a="1"/>
  <c r="K72" i="1" s="1"/>
  <c r="K241" i="1" a="1"/>
  <c r="K241" i="1" s="1"/>
  <c r="K489" i="1" a="1"/>
  <c r="K489" i="1" s="1"/>
  <c r="K230" i="1" a="1"/>
  <c r="K230" i="1" s="1"/>
  <c r="K313" i="1" a="1"/>
  <c r="K313" i="1" s="1"/>
  <c r="K21" i="1" a="1"/>
  <c r="K21" i="1" s="1"/>
  <c r="K1091" i="1" a="1"/>
  <c r="K1091" i="1" s="1"/>
  <c r="K905" i="1" a="1"/>
  <c r="K905" i="1" s="1"/>
  <c r="K320" i="1" a="1"/>
  <c r="K320" i="1" s="1"/>
  <c r="K1226" i="1" a="1"/>
  <c r="K1226" i="1" s="1"/>
  <c r="K1227" i="1" a="1"/>
  <c r="K1227" i="1" s="1"/>
  <c r="K1018" i="1" a="1"/>
  <c r="K1018" i="1" s="1"/>
  <c r="K1019" i="1" a="1"/>
  <c r="K1019" i="1" s="1"/>
  <c r="K1047" i="1" a="1"/>
  <c r="K1047" i="1" s="1"/>
  <c r="K1325" i="1" a="1"/>
  <c r="K1325" i="1" s="1"/>
  <c r="K563" i="1" a="1"/>
  <c r="K563" i="1" s="1"/>
  <c r="K1314" i="1" a="1"/>
  <c r="K1314" i="1" s="1"/>
  <c r="K1315" i="1" a="1"/>
  <c r="K1315" i="1" s="1"/>
  <c r="K1313" i="1" a="1"/>
  <c r="K1313" i="1" s="1"/>
  <c r="K1068" i="1" a="1"/>
  <c r="K1068" i="1" s="1"/>
  <c r="K720" i="1" a="1"/>
  <c r="K720" i="1" s="1"/>
  <c r="K1341" i="1" a="1"/>
  <c r="K1341" i="1" s="1"/>
  <c r="K1069" i="1" a="1"/>
  <c r="K1069" i="1" s="1"/>
  <c r="K871" i="1" a="1"/>
  <c r="K871" i="1" s="1"/>
  <c r="K964" i="1" a="1"/>
  <c r="K964" i="1" s="1"/>
  <c r="K605" i="1" a="1"/>
  <c r="K605" i="1" s="1"/>
  <c r="K911" i="1" a="1"/>
  <c r="K911" i="1" s="1"/>
  <c r="K345" i="1" a="1"/>
  <c r="K345" i="1" s="1"/>
  <c r="K286" i="1" a="1"/>
  <c r="K286" i="1" s="1"/>
  <c r="K1249" i="1" a="1"/>
  <c r="K1249" i="1" s="1"/>
  <c r="K285" i="1" a="1"/>
  <c r="K285" i="1" s="1"/>
  <c r="K639" i="1" a="1"/>
  <c r="K639" i="1" s="1"/>
  <c r="K258" i="1" a="1"/>
  <c r="K258" i="1" s="1"/>
  <c r="K844" i="1" a="1"/>
  <c r="K844" i="1" s="1"/>
  <c r="K196" i="1" a="1"/>
  <c r="K196" i="1" s="1"/>
  <c r="K677" i="1" a="1"/>
  <c r="K677" i="1" s="1"/>
  <c r="K942" i="1" a="1"/>
  <c r="K942" i="1" s="1"/>
  <c r="K327" i="1" a="1"/>
  <c r="K327" i="1" s="1"/>
  <c r="K1098" i="1" a="1"/>
  <c r="K1098" i="1" s="1"/>
  <c r="K1152" i="1" a="1"/>
  <c r="K1152" i="1" s="1"/>
  <c r="K1151" i="1" a="1"/>
  <c r="K1151" i="1" s="1"/>
  <c r="K867" i="1" a="1"/>
  <c r="K867" i="1" s="1"/>
  <c r="K868" i="1" a="1"/>
  <c r="K868" i="1" s="1"/>
  <c r="K1154" i="1" a="1"/>
  <c r="K1154" i="1" s="1"/>
  <c r="K1153" i="1" a="1"/>
  <c r="K1153" i="1" s="1"/>
  <c r="K1372" i="1" a="1"/>
  <c r="K1372" i="1" s="1"/>
  <c r="K1373" i="1" a="1"/>
  <c r="K1373" i="1" s="1"/>
  <c r="K691" i="1" a="1"/>
  <c r="K691" i="1" s="1"/>
  <c r="K1403" i="1" a="1"/>
  <c r="K1403" i="1" s="1"/>
  <c r="K1265" i="1" a="1"/>
  <c r="K1265" i="1" s="1"/>
  <c r="K658" i="1" a="1"/>
  <c r="K658" i="1" s="1"/>
  <c r="K265" i="1" a="1"/>
  <c r="K265" i="1" s="1"/>
  <c r="K1397" i="1" a="1"/>
  <c r="K1397" i="1" s="1"/>
  <c r="K1288" i="1" a="1"/>
  <c r="K1288" i="1" s="1"/>
  <c r="K460" i="1" a="1"/>
  <c r="K460" i="1" s="1"/>
  <c r="K143" i="1" a="1"/>
  <c r="K143" i="1" s="1"/>
  <c r="K509" i="1" a="1"/>
  <c r="K509" i="1" s="1"/>
  <c r="K238" i="1" a="1"/>
  <c r="K238" i="1" s="1"/>
  <c r="K310" i="1" a="1"/>
  <c r="K310" i="1" s="1"/>
  <c r="K686" i="1" a="1"/>
  <c r="K686" i="1" s="1"/>
  <c r="K1363" i="1" a="1"/>
  <c r="K1363" i="1" s="1"/>
  <c r="K1320" i="1" a="1"/>
  <c r="K1320" i="1" s="1"/>
  <c r="K1319" i="1" a="1"/>
  <c r="K1319" i="1" s="1"/>
  <c r="K891" i="1" a="1"/>
  <c r="K891" i="1" s="1"/>
  <c r="K890" i="1" a="1"/>
  <c r="K890" i="1" s="1"/>
  <c r="K1055" i="1" a="1"/>
  <c r="K1055" i="1" s="1"/>
  <c r="K1054" i="1" a="1"/>
  <c r="K1054" i="1" s="1"/>
  <c r="K1455" i="1" a="1"/>
  <c r="K1455" i="1" s="1"/>
  <c r="K1454" i="1" a="1"/>
  <c r="K1454" i="1" s="1"/>
  <c r="K1323" i="1" a="1"/>
  <c r="K1323" i="1" s="1"/>
  <c r="K1322" i="1" a="1"/>
  <c r="K1322" i="1" s="1"/>
  <c r="K1321" i="1" a="1"/>
  <c r="K1321" i="1" s="1"/>
  <c r="K1214" i="1" a="1"/>
  <c r="K1214" i="1" s="1"/>
  <c r="K1213" i="1" a="1"/>
  <c r="K1213" i="1" s="1"/>
  <c r="K1421" i="1" a="1"/>
  <c r="K1421" i="1" s="1"/>
  <c r="K1209" i="1" a="1"/>
  <c r="K1209" i="1" s="1"/>
  <c r="K638" i="1" a="1"/>
  <c r="K638" i="1" s="1"/>
  <c r="K1144" i="1" a="1"/>
  <c r="K1144" i="1" s="1"/>
  <c r="K981" i="1" a="1"/>
  <c r="K981" i="1" s="1"/>
  <c r="K1122" i="1" a="1"/>
  <c r="K1122" i="1" s="1"/>
  <c r="K874" i="1" a="1"/>
  <c r="K874" i="1" s="1"/>
  <c r="K989" i="1" a="1"/>
  <c r="K989" i="1" s="1"/>
  <c r="K287" i="1" a="1"/>
  <c r="K287" i="1" s="1"/>
  <c r="K68" i="1" a="1"/>
  <c r="K68" i="1" s="1"/>
  <c r="K1443" i="1" a="1"/>
  <c r="K1443" i="1" s="1"/>
  <c r="K988" i="1" a="1"/>
  <c r="K988" i="1" s="1"/>
  <c r="K818" i="1" a="1"/>
  <c r="K818" i="1" s="1"/>
  <c r="K506" i="1" a="1"/>
  <c r="K506" i="1" s="1"/>
  <c r="K1162" i="1" a="1"/>
  <c r="K1162" i="1" s="1"/>
  <c r="K116" i="1" a="1"/>
  <c r="K116" i="1" s="1"/>
  <c r="K321" i="1" a="1"/>
  <c r="K321" i="1" s="1"/>
  <c r="K409" i="1" a="1"/>
  <c r="K409" i="1" s="1"/>
  <c r="K1394" i="1" a="1"/>
  <c r="K1394" i="1" s="1"/>
  <c r="K1390" i="1" a="1"/>
  <c r="K1390" i="1" s="1"/>
  <c r="K1391" i="1" a="1"/>
  <c r="K1391" i="1" s="1"/>
  <c r="K1389" i="1" a="1"/>
  <c r="K1389" i="1" s="1"/>
  <c r="K653" i="1" a="1"/>
  <c r="K653" i="1" s="1"/>
  <c r="K158" i="1" a="1"/>
  <c r="K158" i="1" s="1"/>
  <c r="K991" i="1" a="1"/>
  <c r="K991" i="1" s="1"/>
  <c r="K971" i="1" a="1"/>
  <c r="K971" i="1" s="1"/>
  <c r="K908" i="1" a="1"/>
  <c r="K908" i="1" s="1"/>
  <c r="K1434" i="1" a="1"/>
  <c r="K1434" i="1" s="1"/>
  <c r="K963" i="1" a="1"/>
  <c r="K963" i="1" s="1"/>
  <c r="K249" i="1" a="1"/>
  <c r="K249" i="1" s="1"/>
  <c r="K1277" i="1" a="1"/>
  <c r="K1277" i="1" s="1"/>
  <c r="K1276" i="1" a="1"/>
  <c r="K1276" i="1" s="1"/>
  <c r="K1284" i="1" a="1"/>
  <c r="K1284" i="1" s="1"/>
  <c r="K1286" i="1" a="1"/>
  <c r="K1286" i="1" s="1"/>
  <c r="K1285" i="1" a="1"/>
  <c r="K1285" i="1" s="1"/>
  <c r="K1283" i="1" a="1"/>
  <c r="K1283" i="1" s="1"/>
  <c r="K1212" i="1" a="1"/>
  <c r="K1212" i="1" s="1"/>
  <c r="K1208" i="1" a="1"/>
  <c r="K1208" i="1" s="1"/>
  <c r="K1211" i="1" a="1"/>
  <c r="K1211" i="1" s="1"/>
  <c r="K1457" i="1" a="1"/>
  <c r="K1457" i="1" s="1"/>
  <c r="K1255" i="1" a="1"/>
  <c r="K1255" i="1" s="1"/>
  <c r="K983" i="1" a="1"/>
  <c r="K983" i="1" s="1"/>
  <c r="K1005" i="1" a="1"/>
  <c r="K1005" i="1" s="1"/>
  <c r="K1267" i="1" a="1"/>
  <c r="K1267" i="1" s="1"/>
  <c r="K427" i="1" a="1"/>
  <c r="K427" i="1" s="1"/>
  <c r="K524" i="1" a="1"/>
  <c r="K524" i="1" s="1"/>
  <c r="K1215" i="1" a="1"/>
  <c r="K1215" i="1" s="1"/>
  <c r="K1210" i="1" a="1"/>
  <c r="K1210" i="1" s="1"/>
  <c r="K894" i="1" a="1"/>
  <c r="K894" i="1" s="1"/>
  <c r="K440" i="1" a="1"/>
  <c r="K440" i="1" s="1"/>
  <c r="K681" i="1" a="1"/>
  <c r="K681" i="1" s="1"/>
  <c r="K397" i="1" a="1"/>
  <c r="K397" i="1" s="1"/>
  <c r="K159" i="1" a="1"/>
  <c r="K159" i="1" s="1"/>
  <c r="K748" i="1" a="1"/>
  <c r="K748" i="1" s="1"/>
  <c r="K66" i="1" a="1"/>
  <c r="K66" i="1" s="1"/>
  <c r="K992" i="1" a="1"/>
  <c r="K992" i="1" s="1"/>
  <c r="K395" i="1" a="1"/>
  <c r="K395" i="1" s="1"/>
  <c r="K897" i="1" a="1"/>
  <c r="K897" i="1" s="1"/>
  <c r="K1064" i="1" a="1"/>
  <c r="K1064" i="1" s="1"/>
  <c r="K356" i="1" a="1"/>
  <c r="K356" i="1" s="1"/>
  <c r="K909" i="1" a="1"/>
  <c r="K909" i="1" s="1"/>
  <c r="K250" i="1" a="1"/>
  <c r="K250" i="1" s="1"/>
  <c r="K760" i="1" a="1"/>
  <c r="K760" i="1" s="1"/>
  <c r="K199" i="1" a="1"/>
  <c r="K199" i="1" s="1"/>
  <c r="K1090" i="1" a="1"/>
  <c r="K1090" i="1" s="1"/>
  <c r="K1089" i="1" a="1"/>
  <c r="K1089" i="1" s="1"/>
  <c r="K1439" i="1" a="1"/>
  <c r="K1439" i="1" s="1"/>
  <c r="K1438" i="1" a="1"/>
  <c r="K1438" i="1" s="1"/>
  <c r="K1456" i="1" a="1"/>
  <c r="K1456" i="1" s="1"/>
  <c r="K1184" i="1" a="1"/>
  <c r="K1184" i="1" s="1"/>
  <c r="K1182" i="1" a="1"/>
  <c r="K1182" i="1" s="1"/>
  <c r="K1183" i="1" a="1"/>
  <c r="K1183" i="1" s="1"/>
  <c r="K606" i="1" a="1"/>
  <c r="K606" i="1" s="1"/>
  <c r="K645" i="1" a="1"/>
  <c r="K645" i="1" s="1"/>
  <c r="K464" i="1" a="1"/>
  <c r="K464" i="1" s="1"/>
  <c r="K396" i="1" a="1"/>
  <c r="K396" i="1" s="1"/>
  <c r="K529" i="1" a="1"/>
  <c r="K529" i="1" s="1"/>
  <c r="K646" i="1" a="1"/>
  <c r="K646" i="1" s="1"/>
  <c r="K1050" i="1" a="1"/>
  <c r="K1050" i="1" s="1"/>
  <c r="K326" i="1" a="1"/>
  <c r="K326" i="1" s="1"/>
  <c r="K907" i="1" a="1"/>
  <c r="K907" i="1" s="1"/>
  <c r="K1440" i="1" a="1"/>
  <c r="K1440" i="1" s="1"/>
  <c r="K1317" i="1" a="1"/>
  <c r="K1317" i="1" s="1"/>
  <c r="K1402" i="1" a="1"/>
  <c r="K1402" i="1" s="1"/>
  <c r="K727" i="1" a="1"/>
  <c r="K727" i="1" s="1"/>
  <c r="K213" i="1" a="1"/>
  <c r="K213" i="1" s="1"/>
  <c r="K680" i="1" a="1"/>
  <c r="K680" i="1" s="1"/>
  <c r="K1382" i="1" a="1"/>
  <c r="K1382" i="1" s="1"/>
  <c r="K705" i="1" a="1"/>
  <c r="K705" i="1" s="1"/>
  <c r="K1296" i="1" a="1"/>
  <c r="K1296" i="1" s="1"/>
  <c r="K1301" i="1" a="1"/>
  <c r="K1301" i="1" s="1"/>
  <c r="K573" i="1" a="1"/>
  <c r="K573" i="1" s="1"/>
  <c r="K906" i="1" a="1"/>
  <c r="K906" i="1" s="1"/>
  <c r="K670" i="1" a="1"/>
  <c r="K670" i="1" s="1"/>
  <c r="K614" i="1" a="1"/>
  <c r="K614" i="1" s="1"/>
  <c r="K570" i="1" a="1"/>
  <c r="K570" i="1" s="1"/>
  <c r="K1234" i="1" a="1"/>
  <c r="K1234" i="1" s="1"/>
  <c r="K223" i="1" a="1"/>
  <c r="K223" i="1" s="1"/>
  <c r="K1384" i="1" a="1"/>
  <c r="K1384" i="1" s="1"/>
  <c r="K1385" i="1" a="1"/>
  <c r="K1385" i="1" s="1"/>
  <c r="K232" i="1" a="1"/>
  <c r="K232" i="1" s="1"/>
  <c r="K1123" i="1" a="1"/>
  <c r="K1123" i="1" s="1"/>
  <c r="K507" i="1" a="1"/>
  <c r="K507" i="1" s="1"/>
  <c r="K1400" i="1" a="1"/>
  <c r="K1400" i="1" s="1"/>
  <c r="K448" i="1" a="1"/>
  <c r="K448" i="1" s="1"/>
  <c r="K1292" i="1" a="1"/>
  <c r="K1292" i="1" s="1"/>
  <c r="K1279" i="1" a="1"/>
  <c r="K1279" i="1" s="1"/>
  <c r="K1278" i="1" a="1"/>
  <c r="K1278" i="1" s="1"/>
  <c r="K1281" i="1" a="1"/>
  <c r="K1281" i="1" s="1"/>
  <c r="K1297" i="1" a="1"/>
  <c r="K1297" i="1" s="1"/>
  <c r="K1298" i="1" a="1"/>
  <c r="K1298" i="1" s="1"/>
  <c r="K1113" i="1" a="1"/>
  <c r="K1113" i="1" s="1"/>
  <c r="K1202" i="1" a="1"/>
  <c r="K1202" i="1" s="1"/>
  <c r="K1042" i="1" a="1"/>
  <c r="K1042" i="1" s="1"/>
  <c r="K1291" i="1" a="1"/>
  <c r="K1291" i="1" s="1"/>
  <c r="K1116" i="1" a="1"/>
  <c r="K1116" i="1" s="1"/>
  <c r="K1114" i="1" a="1"/>
  <c r="K1114" i="1" s="1"/>
  <c r="K758" i="1" a="1"/>
  <c r="K758" i="1" s="1"/>
  <c r="K486" i="1" a="1"/>
  <c r="K486" i="1" s="1"/>
  <c r="K472" i="1" a="1"/>
  <c r="K472" i="1" s="1"/>
  <c r="K1115" i="1" a="1"/>
  <c r="K1115" i="1" s="1"/>
  <c r="K706" i="1" a="1"/>
  <c r="K706" i="1" s="1"/>
  <c r="K766" i="1" a="1"/>
  <c r="K766" i="1" s="1"/>
  <c r="K1299" i="1" a="1"/>
  <c r="K1299" i="1" s="1"/>
  <c r="K1302" i="1" a="1"/>
  <c r="K1302" i="1" s="1"/>
  <c r="K1295" i="1" a="1"/>
  <c r="K1295" i="1" s="1"/>
  <c r="K969" i="1" a="1"/>
  <c r="K969" i="1" s="1"/>
  <c r="K1300" i="1" a="1"/>
  <c r="K1300" i="1" s="1"/>
  <c r="K745" i="1" a="1"/>
  <c r="K745" i="1" s="1"/>
  <c r="K1081" i="1" a="1"/>
  <c r="K1081" i="1" s="1"/>
  <c r="K1348" i="1" a="1"/>
  <c r="K1348" i="1" s="1"/>
  <c r="K1239" i="1" a="1"/>
  <c r="K1239" i="1" s="1"/>
  <c r="K1415" i="1" a="1"/>
  <c r="K1415" i="1" s="1"/>
  <c r="K1412" i="1" a="1"/>
  <c r="K1412" i="1" s="1"/>
  <c r="K1414" i="1" a="1"/>
  <c r="K1414" i="1" s="1"/>
  <c r="K1411" i="1" a="1"/>
  <c r="K1411" i="1" s="1"/>
  <c r="K1413" i="1" a="1"/>
  <c r="K1413" i="1" s="1"/>
  <c r="K474" i="1" a="1"/>
  <c r="K474" i="1" s="1"/>
  <c r="K481" i="1" a="1"/>
  <c r="K481" i="1" s="1"/>
  <c r="K619" i="1" a="1"/>
  <c r="K619" i="1" s="1"/>
  <c r="K976" i="1" a="1"/>
  <c r="K976" i="1" s="1"/>
  <c r="K1312" i="1" a="1"/>
  <c r="K1312" i="1" s="1"/>
  <c r="K757" i="1" a="1"/>
  <c r="K757" i="1" s="1"/>
  <c r="K487" i="1" a="1"/>
  <c r="K487" i="1" s="1"/>
  <c r="K798" i="1" a="1"/>
  <c r="K798" i="1" s="1"/>
  <c r="K797" i="1" a="1"/>
  <c r="K797" i="1" s="1"/>
  <c r="K483" i="1" a="1"/>
  <c r="K483" i="1" s="1"/>
  <c r="K480" i="1" a="1"/>
  <c r="K480" i="1" s="1"/>
  <c r="K478" i="1" a="1"/>
  <c r="K478" i="1" s="1"/>
  <c r="K1033" i="1" a="1"/>
  <c r="K1033" i="1" s="1"/>
  <c r="K1035" i="1" a="1"/>
  <c r="K1035" i="1" s="1"/>
  <c r="K1034" i="1" a="1"/>
  <c r="K1034" i="1" s="1"/>
  <c r="K664" i="1" a="1"/>
  <c r="K664" i="1" s="1"/>
  <c r="K665" i="1" a="1"/>
  <c r="K665" i="1" s="1"/>
  <c r="K482" i="1" a="1"/>
  <c r="K482" i="1" s="1"/>
  <c r="K1107" i="1" a="1"/>
  <c r="K1107" i="1" s="1"/>
  <c r="K974" i="1" a="1"/>
  <c r="K974" i="1" s="1"/>
  <c r="K975" i="1" a="1"/>
  <c r="K975" i="1" s="1"/>
  <c r="K1370" i="1" a="1"/>
  <c r="K1370" i="1" s="1"/>
  <c r="K197" i="1" a="1"/>
  <c r="K197" i="1" s="1"/>
  <c r="K1200" i="1" a="1"/>
  <c r="K1200" i="1" s="1"/>
  <c r="K425" i="1" a="1"/>
  <c r="K425" i="1" s="1"/>
  <c r="K888" i="1" a="1"/>
  <c r="K888" i="1" s="1"/>
  <c r="K624" i="1" a="1"/>
  <c r="K624" i="1" s="1"/>
  <c r="K1396" i="1" a="1"/>
  <c r="K1396" i="1" s="1"/>
  <c r="K1148" i="1" a="1"/>
  <c r="K1148" i="1" s="1"/>
  <c r="K1231" i="1" a="1"/>
  <c r="K1231" i="1" s="1"/>
  <c r="K978" i="1" a="1"/>
  <c r="K978" i="1" s="1"/>
  <c r="K977" i="1" a="1"/>
  <c r="K977" i="1" s="1"/>
  <c r="K1428" i="1" a="1"/>
  <c r="K1428" i="1" s="1"/>
  <c r="K1427" i="1" a="1"/>
  <c r="K1427" i="1" s="1"/>
  <c r="K1141" i="1" a="1"/>
  <c r="K1141" i="1" s="1"/>
  <c r="K1342" i="1" a="1"/>
  <c r="K1342" i="1" s="1"/>
  <c r="K1149" i="1" a="1"/>
  <c r="K1149" i="1" s="1"/>
  <c r="K1358" i="1" a="1"/>
  <c r="K1358" i="1" s="1"/>
  <c r="K1139" i="1" a="1"/>
  <c r="K1139" i="1" s="1"/>
  <c r="K1175" i="1" a="1"/>
  <c r="K1175" i="1" s="1"/>
  <c r="K475" i="1" a="1"/>
  <c r="K475" i="1" s="1"/>
  <c r="K1449" i="1" a="1"/>
  <c r="K1449" i="1" s="1"/>
  <c r="K1268" i="1" a="1"/>
  <c r="K1268" i="1" s="1"/>
  <c r="K1269" i="1" a="1"/>
  <c r="K1269" i="1" s="1"/>
  <c r="K1138" i="1" a="1"/>
  <c r="K1138" i="1" s="1"/>
  <c r="K471" i="1" a="1"/>
  <c r="K471" i="1" s="1"/>
  <c r="K485" i="1" a="1"/>
  <c r="K485" i="1" s="1"/>
  <c r="K860" i="1" a="1"/>
  <c r="K860" i="1" s="1"/>
  <c r="K966" i="1" a="1"/>
  <c r="K966" i="1" s="1"/>
  <c r="K1344" i="1" a="1"/>
  <c r="K1344" i="1" s="1"/>
  <c r="K1003" i="1" a="1"/>
  <c r="K1003" i="1" s="1"/>
  <c r="K1225" i="1" a="1"/>
  <c r="K1225" i="1" s="1"/>
  <c r="K1223" i="1" a="1"/>
  <c r="K1223" i="1" s="1"/>
  <c r="K1106" i="1" a="1"/>
  <c r="K1106" i="1" s="1"/>
  <c r="K682" i="1" a="1"/>
  <c r="K682" i="1" s="1"/>
  <c r="K1188" i="1" a="1"/>
  <c r="K1188" i="1" s="1"/>
  <c r="K1270" i="1" a="1"/>
  <c r="K1270" i="1" s="1"/>
  <c r="K1245" i="1" a="1"/>
  <c r="K1245" i="1" s="1"/>
  <c r="K1240" i="1" a="1"/>
  <c r="K1240" i="1" s="1"/>
  <c r="K473" i="1" a="1"/>
  <c r="K473" i="1" s="1"/>
  <c r="K1014" i="1" a="1"/>
  <c r="K1014" i="1" s="1"/>
  <c r="K1346" i="1" a="1"/>
  <c r="K1346" i="1" s="1"/>
  <c r="K1343" i="1" a="1"/>
  <c r="K1343" i="1" s="1"/>
  <c r="K1192" i="1" a="1"/>
  <c r="K1192" i="1" s="1"/>
  <c r="K1174" i="1" a="1"/>
  <c r="K1174" i="1" s="1"/>
  <c r="K484" i="1" a="1"/>
  <c r="K484" i="1" s="1"/>
  <c r="K1158" i="1" a="1"/>
  <c r="K1158" i="1" s="1"/>
  <c r="K1242" i="1" a="1"/>
  <c r="K1242" i="1" s="1"/>
  <c r="K1143" i="1" a="1"/>
  <c r="K1143" i="1" s="1"/>
  <c r="K1100" i="1" a="1"/>
  <c r="K1100" i="1" s="1"/>
  <c r="K1121" i="1" a="1"/>
  <c r="K1121" i="1" s="1"/>
  <c r="K931" i="1" a="1"/>
  <c r="K931" i="1" s="1"/>
  <c r="K835" i="1" a="1"/>
  <c r="K835" i="1" s="1"/>
  <c r="K1274" i="1" a="1"/>
  <c r="K1274" i="1" s="1"/>
  <c r="K1232" i="1" a="1"/>
  <c r="K1232" i="1" s="1"/>
  <c r="K1241" i="1" a="1"/>
  <c r="K1241" i="1" s="1"/>
  <c r="K1290" i="1" a="1"/>
  <c r="K1290" i="1" s="1"/>
  <c r="K1371" i="1" a="1"/>
  <c r="K1371" i="1" s="1"/>
  <c r="K1331" i="1" a="1"/>
  <c r="K1331" i="1" s="1"/>
  <c r="K1048" i="1" a="1"/>
  <c r="K1048" i="1" s="1"/>
  <c r="K609" i="1" a="1"/>
  <c r="K609" i="1" s="1"/>
  <c r="K828" i="1" a="1"/>
  <c r="K828" i="1" s="1"/>
  <c r="K668" i="1" a="1"/>
  <c r="K668" i="1" s="1"/>
  <c r="K857" i="1" a="1"/>
  <c r="K857" i="1" s="1"/>
  <c r="K1253" i="1" a="1"/>
  <c r="K1253" i="1" s="1"/>
  <c r="K1079" i="1" a="1"/>
  <c r="K1079" i="1" s="1"/>
  <c r="K1264" i="1" a="1"/>
  <c r="K1264" i="1" s="1"/>
  <c r="K678" i="1" a="1"/>
  <c r="K678" i="1" s="1"/>
  <c r="K1235" i="1" a="1"/>
  <c r="K1235" i="1" s="1"/>
  <c r="K879" i="1" a="1"/>
  <c r="K879" i="1" s="1"/>
  <c r="K1383" i="1" a="1"/>
  <c r="K1383" i="1" s="1"/>
  <c r="K1381" i="1" a="1"/>
  <c r="K1381" i="1" s="1"/>
  <c r="K858" i="1" a="1"/>
  <c r="K858" i="1" s="1"/>
  <c r="K878" i="1" a="1"/>
  <c r="K878" i="1" s="1"/>
  <c r="K1125" i="1" a="1"/>
  <c r="K1125" i="1" s="1"/>
  <c r="K1233" i="1" a="1"/>
  <c r="K1233" i="1" s="1"/>
  <c r="K799" i="1" a="1"/>
  <c r="K799" i="1" s="1"/>
  <c r="K1084" i="1" a="1"/>
  <c r="K1084" i="1" s="1"/>
  <c r="K1289" i="1" a="1"/>
  <c r="K1289" i="1" s="1"/>
  <c r="K1395" i="1" a="1"/>
  <c r="K1395" i="1" s="1"/>
  <c r="K1173" i="1" a="1"/>
  <c r="K1173" i="1" s="1"/>
  <c r="K787" i="1" a="1"/>
  <c r="K787" i="1" s="1"/>
  <c r="H787" i="1" a="1"/>
  <c r="H787" i="1" s="1"/>
  <c r="H123" i="1" a="1"/>
  <c r="H123" i="1" s="1"/>
  <c r="H372" i="1" a="1"/>
  <c r="H372" i="1" s="1"/>
  <c r="H788" i="1" a="1"/>
  <c r="H788" i="1" s="1"/>
  <c r="H109" i="1" a="1"/>
  <c r="H109" i="1" s="1"/>
  <c r="H1308" i="1" a="1"/>
  <c r="H1308" i="1" s="1"/>
  <c r="H666" i="1" a="1"/>
  <c r="H666" i="1" s="1"/>
  <c r="H1066" i="1" a="1"/>
  <c r="H1066" i="1" s="1"/>
  <c r="H883" i="1" a="1"/>
  <c r="H883" i="1" s="1"/>
  <c r="H126" i="1" a="1"/>
  <c r="H126" i="1" s="1"/>
  <c r="H77" i="1" a="1"/>
  <c r="H77" i="1" s="1"/>
  <c r="H76" i="1" a="1"/>
  <c r="H76" i="1" s="1"/>
  <c r="H115" i="1" a="1"/>
  <c r="H115" i="1" s="1"/>
  <c r="H354" i="1" a="1"/>
  <c r="H354" i="1" s="1"/>
  <c r="H438" i="1" a="1"/>
  <c r="H438" i="1" s="1"/>
  <c r="H604" i="1" a="1"/>
  <c r="H604" i="1" s="1"/>
  <c r="H108" i="1" a="1"/>
  <c r="H108" i="1" s="1"/>
  <c r="H625" i="1" a="1"/>
  <c r="H625" i="1" s="1"/>
  <c r="H626" i="1" a="1"/>
  <c r="H626" i="1" s="1"/>
  <c r="H47" i="1" a="1"/>
  <c r="H47" i="1" s="1"/>
  <c r="H110" i="1" a="1"/>
  <c r="H110" i="1" s="1"/>
  <c r="H86" i="1" a="1"/>
  <c r="H86" i="1" s="1"/>
  <c r="H87" i="1" a="1"/>
  <c r="H87" i="1" s="1"/>
  <c r="H603" i="1" a="1"/>
  <c r="H603" i="1" s="1"/>
  <c r="H92" i="1" a="1"/>
  <c r="H92" i="1" s="1"/>
  <c r="H133" i="1" a="1"/>
  <c r="H133" i="1" s="1"/>
  <c r="H91" i="1" a="1"/>
  <c r="H91" i="1" s="1"/>
  <c r="H419" i="1" a="1"/>
  <c r="H419" i="1" s="1"/>
  <c r="H131" i="1" a="1"/>
  <c r="H131" i="1" s="1"/>
  <c r="H73" i="1" a="1"/>
  <c r="H73" i="1" s="1"/>
  <c r="H1072" i="1" a="1"/>
  <c r="H1072" i="1" s="1"/>
  <c r="H1073" i="1" a="1"/>
  <c r="H1073" i="1" s="1"/>
  <c r="H1071" i="1" a="1"/>
  <c r="H1071" i="1" s="1"/>
  <c r="H980" i="1" a="1"/>
  <c r="H980" i="1" s="1"/>
  <c r="H803" i="1" a="1"/>
  <c r="H803" i="1" s="1"/>
  <c r="H1275" i="1" a="1"/>
  <c r="H1275" i="1" s="1"/>
  <c r="H1074" i="1" a="1"/>
  <c r="H1074" i="1" s="1"/>
  <c r="H838" i="1" a="1"/>
  <c r="H838" i="1" s="1"/>
  <c r="H836" i="1" a="1"/>
  <c r="H836" i="1" s="1"/>
  <c r="H78" i="1" a="1"/>
  <c r="H78" i="1" s="1"/>
  <c r="H759" i="1" a="1"/>
  <c r="H759" i="1" s="1"/>
  <c r="H82" i="1" a="1"/>
  <c r="H82" i="1" s="1"/>
  <c r="H84" i="1" a="1"/>
  <c r="H84" i="1" s="1"/>
  <c r="H85" i="1" a="1"/>
  <c r="H85" i="1" s="1"/>
  <c r="H83" i="1" a="1"/>
  <c r="H83" i="1" s="1"/>
  <c r="H962" i="1" a="1"/>
  <c r="H962" i="1" s="1"/>
  <c r="H1309" i="1" a="1"/>
  <c r="H1309" i="1" s="1"/>
  <c r="H617" i="1" a="1"/>
  <c r="H617" i="1" s="1"/>
  <c r="H386" i="1" a="1"/>
  <c r="H386" i="1" s="1"/>
  <c r="H1077" i="1" a="1"/>
  <c r="H1077" i="1" s="1"/>
  <c r="H751" i="1" a="1"/>
  <c r="H751" i="1" s="1"/>
  <c r="H1075" i="1" a="1"/>
  <c r="H1075" i="1" s="1"/>
  <c r="H461" i="1" a="1"/>
  <c r="H461" i="1" s="1"/>
  <c r="H44" i="1" a="1"/>
  <c r="H44" i="1" s="1"/>
  <c r="H81" i="1" a="1"/>
  <c r="H81" i="1" s="1"/>
  <c r="H940" i="1" a="1"/>
  <c r="H940" i="1" s="1"/>
  <c r="H737" i="1" a="1"/>
  <c r="H737" i="1" s="1"/>
  <c r="H738" i="1" a="1"/>
  <c r="H738" i="1" s="1"/>
  <c r="H661" i="1" a="1"/>
  <c r="H661" i="1" s="1"/>
  <c r="H662" i="1" a="1"/>
  <c r="H662" i="1" s="1"/>
  <c r="H663" i="1" a="1"/>
  <c r="H663" i="1" s="1"/>
  <c r="H546" i="1" a="1"/>
  <c r="H546" i="1" s="1"/>
  <c r="H547" i="1" a="1"/>
  <c r="H547" i="1" s="1"/>
  <c r="H1161" i="1" a="1"/>
  <c r="H1161" i="1" s="1"/>
  <c r="H1179" i="1" a="1"/>
  <c r="H1179" i="1" s="1"/>
  <c r="H1119" i="1" a="1"/>
  <c r="H1119" i="1" s="1"/>
  <c r="H398" i="1" a="1"/>
  <c r="H398" i="1" s="1"/>
  <c r="H541" i="1" a="1"/>
  <c r="H541" i="1" s="1"/>
  <c r="H117" i="1" a="1"/>
  <c r="H117" i="1" s="1"/>
  <c r="H298" i="1" a="1"/>
  <c r="H298" i="1" s="1"/>
  <c r="H761" i="1" a="1"/>
  <c r="H761" i="1" s="1"/>
  <c r="H1280" i="1" a="1"/>
  <c r="H1280" i="1" s="1"/>
  <c r="H89" i="1" a="1"/>
  <c r="H89" i="1" s="1"/>
  <c r="H1349" i="1" a="1"/>
  <c r="H1349" i="1" s="1"/>
  <c r="H933" i="1" a="1"/>
  <c r="H933" i="1" s="1"/>
  <c r="H237" i="1" a="1"/>
  <c r="H237" i="1" s="1"/>
  <c r="H70" i="1" a="1"/>
  <c r="H70" i="1" s="1"/>
  <c r="H74" i="1" a="1"/>
  <c r="H74" i="1" s="1"/>
  <c r="H171" i="1" a="1"/>
  <c r="H171" i="1" s="1"/>
  <c r="H146" i="1" a="1"/>
  <c r="H146" i="1" s="1"/>
  <c r="H88" i="1" a="1"/>
  <c r="H88" i="1" s="1"/>
  <c r="H634" i="1" a="1"/>
  <c r="H634" i="1" s="1"/>
  <c r="H635" i="1" a="1"/>
  <c r="H635" i="1" s="1"/>
  <c r="H636" i="1" a="1"/>
  <c r="H636" i="1" s="1"/>
  <c r="H1417" i="1" a="1"/>
  <c r="H1417" i="1" s="1"/>
  <c r="H1418" i="1" a="1"/>
  <c r="H1418" i="1" s="1"/>
  <c r="H629" i="1" a="1"/>
  <c r="H629" i="1" s="1"/>
  <c r="H630" i="1" a="1"/>
  <c r="H630" i="1" s="1"/>
  <c r="H920" i="1" a="1"/>
  <c r="H920" i="1" s="1"/>
  <c r="H918" i="1" a="1"/>
  <c r="H918" i="1" s="1"/>
  <c r="H919" i="1" a="1"/>
  <c r="H919" i="1" s="1"/>
  <c r="H862" i="1" a="1"/>
  <c r="H862" i="1" s="1"/>
  <c r="H431" i="1" a="1"/>
  <c r="H431" i="1" s="1"/>
  <c r="H6" i="1" a="1"/>
  <c r="H6" i="1" s="1"/>
  <c r="H783" i="1" a="1"/>
  <c r="H783" i="1" s="1"/>
  <c r="H247" i="1" a="1"/>
  <c r="H247" i="1" s="1"/>
  <c r="H248" i="1" a="1"/>
  <c r="H248" i="1" s="1"/>
  <c r="H1027" i="1" a="1"/>
  <c r="H1027" i="1" s="1"/>
  <c r="H1001" i="1" a="1"/>
  <c r="H1001" i="1" s="1"/>
  <c r="H1204" i="1" a="1"/>
  <c r="H1204" i="1" s="1"/>
  <c r="H1205" i="1" a="1"/>
  <c r="H1205" i="1" s="1"/>
  <c r="H1206" i="1" a="1"/>
  <c r="H1206" i="1" s="1"/>
  <c r="H872" i="1" a="1"/>
  <c r="H872" i="1" s="1"/>
  <c r="H873" i="1" a="1"/>
  <c r="H873" i="1" s="1"/>
  <c r="H1021" i="1" a="1"/>
  <c r="H1021" i="1" s="1"/>
  <c r="H1022" i="1" a="1"/>
  <c r="H1022" i="1" s="1"/>
  <c r="H1023" i="1" a="1"/>
  <c r="H1023" i="1" s="1"/>
  <c r="H631" i="1" a="1"/>
  <c r="H631" i="1" s="1"/>
  <c r="H632" i="1" a="1"/>
  <c r="H632" i="1" s="1"/>
  <c r="H633" i="1" a="1"/>
  <c r="H633" i="1" s="1"/>
  <c r="H556" i="1" a="1"/>
  <c r="H556" i="1" s="1"/>
  <c r="H557" i="1" a="1"/>
  <c r="H557" i="1" s="1"/>
  <c r="H558" i="1" a="1"/>
  <c r="H558" i="1" s="1"/>
  <c r="H544" i="1" a="1"/>
  <c r="H544" i="1" s="1"/>
  <c r="H545" i="1" a="1"/>
  <c r="H545" i="1" s="1"/>
  <c r="H1425" i="1" a="1"/>
  <c r="H1425" i="1" s="1"/>
  <c r="H1282" i="1" a="1"/>
  <c r="H1282" i="1" s="1"/>
  <c r="H845" i="1" a="1"/>
  <c r="H845" i="1" s="1"/>
  <c r="H1036" i="1" a="1"/>
  <c r="H1036" i="1" s="1"/>
  <c r="H1207" i="1" a="1"/>
  <c r="H1207" i="1" s="1"/>
  <c r="H1203" i="1" a="1"/>
  <c r="H1203" i="1" s="1"/>
  <c r="H869" i="1" a="1"/>
  <c r="H869" i="1" s="1"/>
  <c r="H1020" i="1" a="1"/>
  <c r="H1020" i="1" s="1"/>
  <c r="H462" i="1" a="1"/>
  <c r="H462" i="1" s="1"/>
  <c r="H243" i="1" a="1"/>
  <c r="H243" i="1" s="1"/>
  <c r="H567" i="1" a="1"/>
  <c r="H567" i="1" s="1"/>
  <c r="H134" i="1" a="1"/>
  <c r="H134" i="1" s="1"/>
  <c r="H1103" i="1" a="1"/>
  <c r="H1103" i="1" s="1"/>
  <c r="H351" i="1" a="1"/>
  <c r="H351" i="1" s="1"/>
  <c r="H446" i="1" a="1"/>
  <c r="H446" i="1" s="1"/>
  <c r="H274" i="1" a="1"/>
  <c r="H274" i="1" s="1"/>
  <c r="H323" i="1" a="1"/>
  <c r="H323" i="1" s="1"/>
  <c r="H220" i="1" a="1"/>
  <c r="H220" i="1" s="1"/>
  <c r="H147" i="1" a="1"/>
  <c r="H147" i="1" s="1"/>
  <c r="H93" i="1" a="1"/>
  <c r="H93" i="1" s="1"/>
  <c r="H384" i="1" a="1"/>
  <c r="H384" i="1" s="1"/>
  <c r="H389" i="1" a="1"/>
  <c r="H389" i="1" s="1"/>
  <c r="H256" i="1" a="1"/>
  <c r="H256" i="1" s="1"/>
  <c r="H864" i="1" a="1"/>
  <c r="H864" i="1" s="1"/>
  <c r="H842" i="1" a="1"/>
  <c r="H842" i="1" s="1"/>
  <c r="H253" i="1" a="1"/>
  <c r="H253" i="1" s="1"/>
  <c r="H177" i="1" a="1"/>
  <c r="H177" i="1" s="1"/>
  <c r="H707" i="1" a="1"/>
  <c r="H707" i="1" s="1"/>
  <c r="H144" i="1" a="1"/>
  <c r="H144" i="1" s="1"/>
  <c r="H99" i="1" a="1"/>
  <c r="H99" i="1" s="1"/>
  <c r="H414" i="1" a="1"/>
  <c r="H414" i="1" s="1"/>
  <c r="H203" i="1" a="1"/>
  <c r="H203" i="1" s="1"/>
  <c r="H1260" i="1" a="1"/>
  <c r="H1260" i="1" s="1"/>
  <c r="H1261" i="1" a="1"/>
  <c r="H1261" i="1" s="1"/>
  <c r="H958" i="1" a="1"/>
  <c r="H958" i="1" s="1"/>
  <c r="H959" i="1" a="1"/>
  <c r="H959" i="1" s="1"/>
  <c r="H960" i="1" a="1"/>
  <c r="H960" i="1" s="1"/>
  <c r="H957" i="1" a="1"/>
  <c r="H957" i="1" s="1"/>
  <c r="H956" i="1" a="1"/>
  <c r="H956" i="1" s="1"/>
  <c r="H1217" i="1" a="1"/>
  <c r="H1217" i="1" s="1"/>
  <c r="H1218" i="1" a="1"/>
  <c r="H1218" i="1" s="1"/>
  <c r="H767" i="1" a="1"/>
  <c r="H767" i="1" s="1"/>
  <c r="H768" i="1" a="1"/>
  <c r="H768" i="1" s="1"/>
  <c r="H769" i="1" a="1"/>
  <c r="H769" i="1" s="1"/>
  <c r="H586" i="1" a="1"/>
  <c r="H586" i="1" s="1"/>
  <c r="H587" i="1" a="1"/>
  <c r="H587" i="1" s="1"/>
  <c r="H816" i="1" a="1"/>
  <c r="H816" i="1" s="1"/>
  <c r="H817" i="1" a="1"/>
  <c r="H817" i="1" s="1"/>
  <c r="H821" i="1" a="1"/>
  <c r="H821" i="1" s="1"/>
  <c r="H819" i="1" a="1"/>
  <c r="H819" i="1" s="1"/>
  <c r="H820" i="1" a="1"/>
  <c r="H820" i="1" s="1"/>
  <c r="H1437" i="1" a="1"/>
  <c r="H1437" i="1" s="1"/>
  <c r="H1159" i="1" a="1"/>
  <c r="H1159" i="1" s="1"/>
  <c r="H348" i="1" a="1"/>
  <c r="H348" i="1" s="1"/>
  <c r="H153" i="1" a="1"/>
  <c r="H153" i="1" s="1"/>
  <c r="H1464" i="1" a="1"/>
  <c r="H1464" i="1" s="1"/>
  <c r="H1271" i="1" a="1"/>
  <c r="H1271" i="1" s="1"/>
  <c r="H776" i="1" a="1"/>
  <c r="H776" i="1" s="1"/>
  <c r="H753" i="1" a="1"/>
  <c r="H753" i="1" s="1"/>
  <c r="H1177" i="1" a="1"/>
  <c r="H1177" i="1" s="1"/>
  <c r="H997" i="1" a="1"/>
  <c r="H997" i="1" s="1"/>
  <c r="H1133" i="1" a="1"/>
  <c r="H1133" i="1" s="1"/>
  <c r="H1029" i="1" a="1"/>
  <c r="H1029" i="1" s="1"/>
  <c r="H802" i="1" a="1"/>
  <c r="H802" i="1" s="1"/>
  <c r="H660" i="1" a="1"/>
  <c r="H660" i="1" s="1"/>
  <c r="H623" i="1" a="1"/>
  <c r="H623" i="1" s="1"/>
  <c r="H1032" i="1" a="1"/>
  <c r="H1032" i="1" s="1"/>
  <c r="H825" i="1" a="1"/>
  <c r="H825" i="1" s="1"/>
  <c r="H968" i="1" a="1"/>
  <c r="H968" i="1" s="1"/>
  <c r="H113" i="1" a="1"/>
  <c r="H113" i="1" s="1"/>
  <c r="H721" i="1" a="1"/>
  <c r="H721" i="1" s="1"/>
  <c r="H1110" i="1" a="1"/>
  <c r="H1110" i="1" s="1"/>
  <c r="H1224" i="1" a="1"/>
  <c r="H1224" i="1" s="1"/>
  <c r="H1366" i="1" a="1"/>
  <c r="H1366" i="1" s="1"/>
  <c r="H804" i="1" a="1"/>
  <c r="H804" i="1" s="1"/>
  <c r="H1166" i="1" a="1"/>
  <c r="H1166" i="1" s="1"/>
  <c r="H1193" i="1" a="1"/>
  <c r="H1193" i="1" s="1"/>
  <c r="H1134" i="1" a="1"/>
  <c r="H1134" i="1" s="1"/>
  <c r="H690" i="1" a="1"/>
  <c r="H690" i="1" s="1"/>
  <c r="H227" i="1" a="1"/>
  <c r="H227" i="1" s="1"/>
  <c r="H111" i="1" a="1"/>
  <c r="H111" i="1" s="1"/>
  <c r="H233" i="1" a="1"/>
  <c r="H233" i="1" s="1"/>
  <c r="H938" i="1" a="1"/>
  <c r="H938" i="1" s="1"/>
  <c r="H770" i="1" a="1"/>
  <c r="H770" i="1" s="1"/>
  <c r="H170" i="1" a="1"/>
  <c r="H170" i="1" s="1"/>
  <c r="H343" i="1" a="1"/>
  <c r="H343" i="1" s="1"/>
  <c r="H331" i="1" a="1"/>
  <c r="H331" i="1" s="1"/>
  <c r="H900" i="1" a="1"/>
  <c r="H900" i="1" s="1"/>
  <c r="H415" i="1" a="1"/>
  <c r="H415" i="1" s="1"/>
  <c r="H434" i="1" a="1"/>
  <c r="H434" i="1" s="1"/>
  <c r="H192" i="1" a="1"/>
  <c r="H192" i="1" s="1"/>
  <c r="H562" i="1" a="1"/>
  <c r="H562" i="1" s="1"/>
  <c r="H102" i="1" a="1"/>
  <c r="H102" i="1" s="1"/>
  <c r="H45" i="1" a="1"/>
  <c r="H45" i="1" s="1"/>
  <c r="H5" i="1" a="1"/>
  <c r="H5" i="1" s="1"/>
  <c r="H175" i="1" a="1"/>
  <c r="H175" i="1" s="1"/>
  <c r="H342" i="1" a="1"/>
  <c r="H342" i="1" s="1"/>
  <c r="H458" i="1" a="1"/>
  <c r="H458" i="1" s="1"/>
  <c r="H1307" i="1" a="1"/>
  <c r="H1307" i="1" s="1"/>
  <c r="H344" i="1" a="1"/>
  <c r="H344" i="1" s="1"/>
  <c r="H317" i="1" a="1"/>
  <c r="H317" i="1" s="1"/>
  <c r="H191" i="1" a="1"/>
  <c r="H191" i="1" s="1"/>
  <c r="H156" i="1" a="1"/>
  <c r="H156" i="1" s="1"/>
  <c r="H239" i="1" a="1"/>
  <c r="H239" i="1" s="1"/>
  <c r="H325" i="1" a="1"/>
  <c r="H325" i="1" s="1"/>
  <c r="H392" i="1" a="1"/>
  <c r="H392" i="1" s="1"/>
  <c r="H67" i="1" a="1"/>
  <c r="H67" i="1" s="1"/>
  <c r="H1339" i="1" a="1"/>
  <c r="H1339" i="1" s="1"/>
  <c r="H1338" i="1" a="1"/>
  <c r="H1338" i="1" s="1"/>
  <c r="H533" i="1" a="1"/>
  <c r="H533" i="1" s="1"/>
  <c r="H112" i="1" a="1"/>
  <c r="H112" i="1" s="1"/>
  <c r="H41" i="1" a="1"/>
  <c r="H41" i="1" s="1"/>
  <c r="H194" i="1" a="1"/>
  <c r="H194" i="1" s="1"/>
  <c r="H251" i="1" a="1"/>
  <c r="H251" i="1" s="1"/>
  <c r="H513" i="1" a="1"/>
  <c r="H513" i="1" s="1"/>
  <c r="H165" i="1" a="1"/>
  <c r="H165" i="1" s="1"/>
  <c r="H413" i="1" a="1"/>
  <c r="H413" i="1" s="1"/>
  <c r="H1333" i="1" a="1"/>
  <c r="H1333" i="1" s="1"/>
  <c r="H1334" i="1" a="1"/>
  <c r="H1334" i="1" s="1"/>
  <c r="H17" i="1" a="1"/>
  <c r="H17" i="1" s="1"/>
  <c r="H18" i="1" a="1"/>
  <c r="H18" i="1" s="1"/>
  <c r="H539" i="1" a="1"/>
  <c r="H539" i="1" s="1"/>
  <c r="H456" i="1" a="1"/>
  <c r="H456" i="1" s="1"/>
  <c r="H772" i="1" a="1"/>
  <c r="H772" i="1" s="1"/>
  <c r="H1131" i="1" a="1"/>
  <c r="H1131" i="1" s="1"/>
  <c r="H1051" i="1" a="1"/>
  <c r="H1051" i="1" s="1"/>
  <c r="H643" i="1" a="1"/>
  <c r="H643" i="1" s="1"/>
  <c r="H947" i="1" a="1"/>
  <c r="H947" i="1" s="1"/>
  <c r="H795" i="1" a="1"/>
  <c r="H795" i="1" s="1"/>
  <c r="H1332" i="1" a="1"/>
  <c r="H1332" i="1" s="1"/>
  <c r="H1451" i="1" a="1"/>
  <c r="H1451" i="1" s="1"/>
  <c r="H349" i="1" a="1"/>
  <c r="H349" i="1" s="1"/>
  <c r="H1251" i="1" a="1"/>
  <c r="H1251" i="1" s="1"/>
  <c r="H417" i="1" a="1"/>
  <c r="H417" i="1" s="1"/>
  <c r="H1140" i="1" a="1"/>
  <c r="H1140" i="1" s="1"/>
  <c r="H1076" i="1" a="1"/>
  <c r="H1076" i="1" s="1"/>
  <c r="H856" i="1" a="1"/>
  <c r="H856" i="1" s="1"/>
  <c r="H637" i="1" a="1"/>
  <c r="H637" i="1" s="1"/>
  <c r="H114" i="1" a="1"/>
  <c r="H114" i="1" s="1"/>
  <c r="H734" i="1" a="1"/>
  <c r="H734" i="1" s="1"/>
  <c r="H350" i="1" a="1"/>
  <c r="H350" i="1" s="1"/>
  <c r="H747" i="1" a="1"/>
  <c r="H747" i="1" s="1"/>
  <c r="H150" i="1" a="1"/>
  <c r="H150" i="1" s="1"/>
  <c r="H270" i="1" a="1"/>
  <c r="H270" i="1" s="1"/>
  <c r="H591" i="1" a="1"/>
  <c r="H591" i="1" s="1"/>
  <c r="H699" i="1" a="1"/>
  <c r="H699" i="1" s="1"/>
  <c r="H9" i="1" a="1"/>
  <c r="H9" i="1" s="1"/>
  <c r="H54" i="1" a="1"/>
  <c r="H54" i="1" s="1"/>
  <c r="H304" i="1" a="1"/>
  <c r="H304" i="1" s="1"/>
  <c r="H426" i="1" a="1"/>
  <c r="H426" i="1" s="1"/>
  <c r="H1199" i="1" a="1"/>
  <c r="H1199" i="1" s="1"/>
  <c r="H810" i="1" a="1"/>
  <c r="H810" i="1" s="1"/>
  <c r="H75" i="1" a="1"/>
  <c r="H75" i="1" s="1"/>
  <c r="H49" i="1" a="1"/>
  <c r="H49" i="1" s="1"/>
  <c r="H235" i="1" a="1"/>
  <c r="H235" i="1" s="1"/>
  <c r="H52" i="1" a="1"/>
  <c r="H52" i="1" s="1"/>
  <c r="H136" i="1" a="1"/>
  <c r="H136" i="1" s="1"/>
  <c r="H292" i="1" a="1"/>
  <c r="H292" i="1" s="1"/>
  <c r="H107" i="1" a="1"/>
  <c r="H107" i="1" s="1"/>
  <c r="H618" i="1" a="1"/>
  <c r="H618" i="1" s="1"/>
  <c r="H36" i="1" a="1"/>
  <c r="H36" i="1" s="1"/>
  <c r="H189" i="1" a="1"/>
  <c r="H189" i="1" s="1"/>
  <c r="H267" i="1" a="1"/>
  <c r="H267" i="1" s="1"/>
  <c r="H8" i="1" a="1"/>
  <c r="H8" i="1" s="1"/>
  <c r="H831" i="1" a="1"/>
  <c r="H831" i="1" s="1"/>
  <c r="H830" i="1" a="1"/>
  <c r="H830" i="1" s="1"/>
  <c r="H1104" i="1" a="1"/>
  <c r="H1104" i="1" s="1"/>
  <c r="H118" i="1" a="1"/>
  <c r="H118" i="1" s="1"/>
  <c r="H96" i="1" a="1"/>
  <c r="H96" i="1" s="1"/>
  <c r="H95" i="1" a="1"/>
  <c r="H95" i="1" s="1"/>
  <c r="H1108" i="1" a="1"/>
  <c r="H1108" i="1" s="1"/>
  <c r="H1109" i="1" a="1"/>
  <c r="H1109" i="1" s="1"/>
  <c r="H209" i="1" a="1"/>
  <c r="H209" i="1" s="1"/>
  <c r="H210" i="1" a="1"/>
  <c r="H210" i="1" s="1"/>
  <c r="H695" i="1" a="1"/>
  <c r="H695" i="1" s="1"/>
  <c r="H693" i="1" a="1"/>
  <c r="H693" i="1" s="1"/>
  <c r="H694" i="1" a="1"/>
  <c r="H694" i="1" s="1"/>
  <c r="H923" i="1" a="1"/>
  <c r="H923" i="1" s="1"/>
  <c r="H1219" i="1" a="1"/>
  <c r="H1219" i="1" s="1"/>
  <c r="H1386" i="1" a="1"/>
  <c r="H1386" i="1" s="1"/>
  <c r="H1052" i="1" a="1"/>
  <c r="H1052" i="1" s="1"/>
  <c r="H948" i="1" a="1"/>
  <c r="H948" i="1" s="1"/>
  <c r="H1345" i="1" a="1"/>
  <c r="H1345" i="1" s="1"/>
  <c r="H854" i="1" a="1"/>
  <c r="H854" i="1" s="1"/>
  <c r="H56" i="1" a="1"/>
  <c r="H56" i="1" s="1"/>
  <c r="H708" i="1" a="1"/>
  <c r="H708" i="1" s="1"/>
  <c r="H55" i="1" a="1"/>
  <c r="H55" i="1" s="1"/>
  <c r="H528" i="1" a="1"/>
  <c r="H528" i="1" s="1"/>
  <c r="H53" i="1" a="1"/>
  <c r="H53" i="1" s="1"/>
  <c r="H328" i="1" a="1"/>
  <c r="H328" i="1" s="1"/>
  <c r="H806" i="1" a="1"/>
  <c r="H806" i="1" s="1"/>
  <c r="H893" i="1" a="1"/>
  <c r="H893" i="1" s="1"/>
  <c r="H58" i="1" a="1"/>
  <c r="H58" i="1" s="1"/>
  <c r="H402" i="1" a="1"/>
  <c r="H402" i="1" s="1"/>
  <c r="H375" i="1" a="1"/>
  <c r="H375" i="1" s="1"/>
  <c r="H355" i="1" a="1"/>
  <c r="H355" i="1" s="1"/>
  <c r="H242" i="1" a="1"/>
  <c r="H242" i="1" s="1"/>
  <c r="H675" i="1" a="1"/>
  <c r="H675" i="1" s="1"/>
  <c r="H692" i="1" a="1"/>
  <c r="H692" i="1" s="1"/>
  <c r="H183" i="1" a="1"/>
  <c r="H183" i="1" s="1"/>
  <c r="H181" i="1" a="1"/>
  <c r="H181" i="1" s="1"/>
  <c r="H182" i="1" a="1"/>
  <c r="H182" i="1" s="1"/>
  <c r="H380" i="1" a="1"/>
  <c r="H380" i="1" s="1"/>
  <c r="H379" i="1" a="1"/>
  <c r="H379" i="1" s="1"/>
  <c r="H574" i="1" a="1"/>
  <c r="H574" i="1" s="1"/>
  <c r="H166" i="1" a="1"/>
  <c r="H166" i="1" s="1"/>
  <c r="H725" i="1" a="1"/>
  <c r="H725" i="1" s="1"/>
  <c r="H64" i="1" a="1"/>
  <c r="H64" i="1" s="1"/>
  <c r="H40" i="1" a="1"/>
  <c r="H40" i="1" s="1"/>
  <c r="H443" i="1" a="1"/>
  <c r="H443" i="1" s="1"/>
  <c r="H221" i="1" a="1"/>
  <c r="H221" i="1" s="1"/>
  <c r="H1013" i="1" a="1"/>
  <c r="H1013" i="1" s="1"/>
  <c r="H97" i="1" a="1"/>
  <c r="H97" i="1" s="1"/>
  <c r="H98" i="1" a="1"/>
  <c r="H98" i="1" s="1"/>
  <c r="H231" i="1" a="1"/>
  <c r="H231" i="1" s="1"/>
  <c r="H651" i="1" a="1"/>
  <c r="H651" i="1" s="1"/>
  <c r="H1419" i="1" a="1"/>
  <c r="H1419" i="1" s="1"/>
  <c r="H162" i="1" a="1"/>
  <c r="H162" i="1" s="1"/>
  <c r="H128" i="1" a="1"/>
  <c r="H128" i="1" s="1"/>
  <c r="H11" i="1" a="1"/>
  <c r="H11" i="1" s="1"/>
  <c r="H749" i="1" a="1"/>
  <c r="H749" i="1" s="1"/>
  <c r="H279" i="1" a="1"/>
  <c r="H279" i="1" s="1"/>
  <c r="H278" i="1" a="1"/>
  <c r="H278" i="1" s="1"/>
  <c r="H1187" i="1" a="1"/>
  <c r="H1187" i="1" s="1"/>
  <c r="H1318" i="1" a="1"/>
  <c r="H1318" i="1" s="1"/>
  <c r="H1181" i="1" a="1"/>
  <c r="H1181" i="1" s="1"/>
  <c r="H674" i="1" a="1"/>
  <c r="H674" i="1" s="1"/>
  <c r="H1369" i="1" a="1"/>
  <c r="H1369" i="1" s="1"/>
  <c r="H1004" i="1" a="1"/>
  <c r="H1004" i="1" s="1"/>
  <c r="H936" i="1" a="1"/>
  <c r="H936" i="1" s="1"/>
  <c r="H863" i="1" a="1"/>
  <c r="H863" i="1" s="1"/>
  <c r="H561" i="1" a="1"/>
  <c r="H561" i="1" s="1"/>
  <c r="H272" i="1" a="1"/>
  <c r="H272" i="1" s="1"/>
  <c r="H106" i="1" a="1"/>
  <c r="H106" i="1" s="1"/>
  <c r="H293" i="1" a="1"/>
  <c r="H293" i="1" s="1"/>
  <c r="H1044" i="1" a="1"/>
  <c r="H1044" i="1" s="1"/>
  <c r="H299" i="1" a="1"/>
  <c r="H299" i="1" s="1"/>
  <c r="H985" i="1" a="1"/>
  <c r="H985" i="1" s="1"/>
  <c r="H433" i="1" a="1"/>
  <c r="H433" i="1" s="1"/>
  <c r="H642" i="1" a="1"/>
  <c r="H642" i="1" s="1"/>
  <c r="H896" i="1" a="1"/>
  <c r="H896" i="1" s="1"/>
  <c r="H305" i="1" a="1"/>
  <c r="H305" i="1" s="1"/>
  <c r="H565" i="1" a="1"/>
  <c r="H565" i="1" s="1"/>
  <c r="H383" i="1" a="1"/>
  <c r="H383" i="1" s="1"/>
  <c r="H466" i="1" a="1"/>
  <c r="H466" i="1" s="1"/>
  <c r="H139" i="1" a="1"/>
  <c r="H139" i="1" s="1"/>
  <c r="H140" i="1" a="1"/>
  <c r="H140" i="1" s="1"/>
  <c r="H1310" i="1" a="1"/>
  <c r="H1310" i="1" s="1"/>
  <c r="H1311" i="1" a="1"/>
  <c r="H1311" i="1" s="1"/>
  <c r="H122" i="1" a="1"/>
  <c r="H122" i="1" s="1"/>
  <c r="H837" i="1" a="1"/>
  <c r="H837" i="1" s="1"/>
  <c r="H100" i="1" a="1"/>
  <c r="H100" i="1" s="1"/>
  <c r="H683" i="1" a="1"/>
  <c r="H683" i="1" s="1"/>
  <c r="H79" i="1" a="1"/>
  <c r="H79" i="1" s="1"/>
  <c r="H63" i="1" a="1"/>
  <c r="H63" i="1" s="1"/>
  <c r="H184" i="1" a="1"/>
  <c r="H184" i="1" s="1"/>
  <c r="H185" i="1" a="1"/>
  <c r="H185" i="1" s="1"/>
  <c r="H581" i="1" a="1"/>
  <c r="H581" i="1" s="1"/>
  <c r="H583" i="1" a="1"/>
  <c r="H583" i="1" s="1"/>
  <c r="H43" i="1" a="1"/>
  <c r="H43" i="1" s="1"/>
  <c r="H650" i="1" a="1"/>
  <c r="H650" i="1" s="1"/>
  <c r="H25" i="1" a="1"/>
  <c r="H25" i="1" s="1"/>
  <c r="H193" i="1" a="1"/>
  <c r="H193" i="1" s="1"/>
  <c r="H1354" i="1" a="1"/>
  <c r="H1354" i="1" s="1"/>
  <c r="H1355" i="1" a="1"/>
  <c r="H1355" i="1" s="1"/>
  <c r="H593" i="1" a="1"/>
  <c r="H593" i="1" s="1"/>
  <c r="H594" i="1" a="1"/>
  <c r="H594" i="1" s="1"/>
  <c r="H592" i="1" a="1"/>
  <c r="H592" i="1" s="1"/>
  <c r="H1244" i="1" a="1"/>
  <c r="H1244" i="1" s="1"/>
  <c r="H1124" i="1" a="1"/>
  <c r="H1124" i="1" s="1"/>
  <c r="H774" i="1" a="1"/>
  <c r="H774" i="1" s="1"/>
  <c r="H809" i="1" a="1"/>
  <c r="H809" i="1" s="1"/>
  <c r="H850" i="1" a="1"/>
  <c r="H850" i="1" s="1"/>
  <c r="H912" i="1" a="1"/>
  <c r="H912" i="1" s="1"/>
  <c r="H961" i="1" a="1"/>
  <c r="H961" i="1" s="1"/>
  <c r="H655" i="1" a="1"/>
  <c r="H655" i="1" s="1"/>
  <c r="H318" i="1" a="1"/>
  <c r="H318" i="1" s="1"/>
  <c r="H408" i="1" a="1"/>
  <c r="H408" i="1" s="1"/>
  <c r="H986" i="1" a="1"/>
  <c r="H986" i="1" s="1"/>
  <c r="H815" i="1" a="1"/>
  <c r="H815" i="1" s="1"/>
  <c r="H202" i="1" a="1"/>
  <c r="H202" i="1" s="1"/>
  <c r="H39" i="1" a="1"/>
  <c r="H39" i="1" s="1"/>
  <c r="H916" i="1" a="1"/>
  <c r="H916" i="1" s="1"/>
  <c r="H430" i="1" a="1"/>
  <c r="H430" i="1" s="1"/>
  <c r="H726" i="1" a="1"/>
  <c r="H726" i="1" s="1"/>
  <c r="H1306" i="1" a="1"/>
  <c r="H1306" i="1" s="1"/>
  <c r="H119" i="1" a="1"/>
  <c r="H119" i="1" s="1"/>
  <c r="H15" i="1" a="1"/>
  <c r="H15" i="1" s="1"/>
  <c r="H35" i="1" a="1"/>
  <c r="H35" i="1" s="1"/>
  <c r="H42" i="1" a="1"/>
  <c r="H42" i="1" s="1"/>
  <c r="H811" i="1" a="1"/>
  <c r="H811" i="1" s="1"/>
  <c r="H610" i="1" a="1"/>
  <c r="H610" i="1" s="1"/>
  <c r="H620" i="1" a="1"/>
  <c r="H620" i="1" s="1"/>
  <c r="H730" i="1" a="1"/>
  <c r="H730" i="1" s="1"/>
  <c r="H186" i="1" a="1"/>
  <c r="H186" i="1" s="1"/>
  <c r="H7" i="1" a="1"/>
  <c r="H7" i="1" s="1"/>
  <c r="H1444" i="1" a="1"/>
  <c r="H1444" i="1" s="1"/>
  <c r="H1445" i="1" a="1"/>
  <c r="H1445" i="1" s="1"/>
  <c r="H1130" i="1" a="1"/>
  <c r="H1130" i="1" s="1"/>
  <c r="H1129" i="1" a="1"/>
  <c r="H1129" i="1" s="1"/>
  <c r="H1304" i="1" a="1"/>
  <c r="H1304" i="1" s="1"/>
  <c r="H1305" i="1" a="1"/>
  <c r="H1305" i="1" s="1"/>
  <c r="H927" i="1" a="1"/>
  <c r="H927" i="1" s="1"/>
  <c r="H928" i="1" a="1"/>
  <c r="H928" i="1" s="1"/>
  <c r="H595" i="1" a="1"/>
  <c r="H595" i="1" s="1"/>
  <c r="H596" i="1" a="1"/>
  <c r="H596" i="1" s="1"/>
  <c r="H1126" i="1" a="1"/>
  <c r="H1126" i="1" s="1"/>
  <c r="H1127" i="1" a="1"/>
  <c r="H1127" i="1" s="1"/>
  <c r="H621" i="1" a="1"/>
  <c r="H621" i="1" s="1"/>
  <c r="H622" i="1" a="1"/>
  <c r="H622" i="1" s="1"/>
  <c r="H885" i="1" a="1"/>
  <c r="H885" i="1" s="1"/>
  <c r="H886" i="1" a="1"/>
  <c r="H886" i="1" s="1"/>
  <c r="H498" i="1" a="1"/>
  <c r="H498" i="1" s="1"/>
  <c r="H499" i="1" a="1"/>
  <c r="H499" i="1" s="1"/>
  <c r="H714" i="1" a="1"/>
  <c r="H714" i="1" s="1"/>
  <c r="H715" i="1" a="1"/>
  <c r="H715" i="1" s="1"/>
  <c r="H275" i="1" a="1"/>
  <c r="H275" i="1" s="1"/>
  <c r="H276" i="1" a="1"/>
  <c r="H276" i="1" s="1"/>
  <c r="H277" i="1" a="1"/>
  <c r="H277" i="1" s="1"/>
  <c r="H168" i="1" a="1"/>
  <c r="H168" i="1" s="1"/>
  <c r="H167" i="1" a="1"/>
  <c r="H167" i="1" s="1"/>
  <c r="H1273" i="1" a="1"/>
  <c r="H1273" i="1" s="1"/>
  <c r="H1432" i="1" a="1"/>
  <c r="H1432" i="1" s="1"/>
  <c r="H1229" i="1" a="1"/>
  <c r="H1229" i="1" s="1"/>
  <c r="H1040" i="1" a="1"/>
  <c r="H1040" i="1" s="1"/>
  <c r="H1441" i="1" a="1"/>
  <c r="H1441" i="1" s="1"/>
  <c r="H1462" i="1" a="1"/>
  <c r="H1462" i="1" s="1"/>
  <c r="H932" i="1" a="1"/>
  <c r="H932" i="1" s="1"/>
  <c r="H1448" i="1" a="1"/>
  <c r="H1448" i="1" s="1"/>
  <c r="H1337" i="1" a="1"/>
  <c r="H1337" i="1" s="1"/>
  <c r="H1336" i="1" a="1"/>
  <c r="H1336" i="1" s="1"/>
  <c r="H829" i="1" a="1"/>
  <c r="H829" i="1" s="1"/>
  <c r="H676" i="1" a="1"/>
  <c r="H676" i="1" s="1"/>
  <c r="H1356" i="1" a="1"/>
  <c r="H1356" i="1" s="1"/>
  <c r="H1365" i="1" a="1"/>
  <c r="H1365" i="1" s="1"/>
  <c r="H1082" i="1" a="1"/>
  <c r="H1082" i="1" s="1"/>
  <c r="H1388" i="1" a="1"/>
  <c r="H1388" i="1" s="1"/>
  <c r="H1165" i="1" a="1"/>
  <c r="H1165" i="1" s="1"/>
  <c r="H1252" i="1" a="1"/>
  <c r="H1252" i="1" s="1"/>
  <c r="H1378" i="1" a="1"/>
  <c r="H1378" i="1" s="1"/>
  <c r="H1028" i="1" a="1"/>
  <c r="H1028" i="1" s="1"/>
  <c r="H917" i="1" a="1"/>
  <c r="H917" i="1" s="1"/>
  <c r="H1060" i="1" a="1"/>
  <c r="H1060" i="1" s="1"/>
  <c r="H843" i="1" a="1"/>
  <c r="H843" i="1" s="1"/>
  <c r="H913" i="1" a="1"/>
  <c r="H913" i="1" s="1"/>
  <c r="H796" i="1" a="1"/>
  <c r="H796" i="1" s="1"/>
  <c r="H750" i="1" a="1"/>
  <c r="H750" i="1" s="1"/>
  <c r="H946" i="1" a="1"/>
  <c r="H946" i="1" s="1"/>
  <c r="H569" i="1" a="1"/>
  <c r="H569" i="1" s="1"/>
  <c r="H784" i="1" a="1"/>
  <c r="H784" i="1" s="1"/>
  <c r="H1062" i="1" a="1"/>
  <c r="H1062" i="1" s="1"/>
  <c r="H729" i="1" a="1"/>
  <c r="H729" i="1" s="1"/>
  <c r="H773" i="1" a="1"/>
  <c r="H773" i="1" s="1"/>
  <c r="H260" i="1" a="1"/>
  <c r="H260" i="1" s="1"/>
  <c r="H754" i="1" a="1"/>
  <c r="H754" i="1" s="1"/>
  <c r="H1303" i="1" a="1"/>
  <c r="H1303" i="1" s="1"/>
  <c r="H771" i="1" a="1"/>
  <c r="H771" i="1" s="1"/>
  <c r="H1185" i="1" a="1"/>
  <c r="H1185" i="1" s="1"/>
  <c r="H713" i="1" a="1"/>
  <c r="H713" i="1" s="1"/>
  <c r="H1263" i="1" a="1"/>
  <c r="H1263" i="1" s="1"/>
  <c r="H423" i="1" a="1"/>
  <c r="H423" i="1" s="1"/>
  <c r="H990" i="1" a="1"/>
  <c r="H990" i="1" s="1"/>
  <c r="H1128" i="1" a="1"/>
  <c r="H1128" i="1" s="1"/>
  <c r="H640" i="1" a="1"/>
  <c r="H640" i="1" s="1"/>
  <c r="H1191" i="1" a="1"/>
  <c r="H1191" i="1" s="1"/>
  <c r="H877" i="1" a="1"/>
  <c r="H877" i="1" s="1"/>
  <c r="H577" i="1" a="1"/>
  <c r="H577" i="1" s="1"/>
  <c r="H647" i="1" a="1"/>
  <c r="H647" i="1" s="1"/>
  <c r="H648" i="1" a="1"/>
  <c r="H648" i="1" s="1"/>
  <c r="H1111" i="1" a="1"/>
  <c r="H1111" i="1" s="1"/>
  <c r="H1112" i="1" a="1"/>
  <c r="H1112" i="1" s="1"/>
  <c r="H334" i="1" a="1"/>
  <c r="H334" i="1" s="1"/>
  <c r="H1043" i="1" a="1"/>
  <c r="H1043" i="1" s="1"/>
  <c r="H859" i="1" a="1"/>
  <c r="H859" i="1" s="1"/>
  <c r="H578" i="1" a="1"/>
  <c r="H578" i="1" s="1"/>
  <c r="H404" i="1" a="1"/>
  <c r="H404" i="1" s="1"/>
  <c r="H229" i="1" a="1"/>
  <c r="H229" i="1" s="1"/>
  <c r="H531" i="1" a="1"/>
  <c r="H531" i="1" s="1"/>
  <c r="H929" i="1" a="1"/>
  <c r="H929" i="1" s="1"/>
  <c r="H536" i="1" a="1"/>
  <c r="H536" i="1" s="1"/>
  <c r="H537" i="1" a="1"/>
  <c r="H537" i="1" s="1"/>
  <c r="H151" i="1" a="1"/>
  <c r="H151" i="1" s="1"/>
  <c r="H517" i="1" a="1"/>
  <c r="H517" i="1" s="1"/>
  <c r="H808" i="1" a="1"/>
  <c r="H808" i="1" s="1"/>
  <c r="H994" i="1" a="1"/>
  <c r="H994" i="1" s="1"/>
  <c r="H522" i="1" a="1"/>
  <c r="H522" i="1" s="1"/>
  <c r="H520" i="1" a="1"/>
  <c r="H520" i="1" s="1"/>
  <c r="H521" i="1" a="1"/>
  <c r="H521" i="1" s="1"/>
  <c r="H211" i="1" a="1"/>
  <c r="H211" i="1" s="1"/>
  <c r="H361" i="1" a="1"/>
  <c r="H361" i="1" s="1"/>
  <c r="H246" i="1" a="1"/>
  <c r="H246" i="1" s="1"/>
  <c r="H608" i="1" a="1"/>
  <c r="H608" i="1" s="1"/>
  <c r="H346" i="1" a="1"/>
  <c r="H346" i="1" s="1"/>
  <c r="H716" i="1" a="1"/>
  <c r="H716" i="1" s="1"/>
  <c r="H335" i="1" a="1"/>
  <c r="H335" i="1" s="1"/>
  <c r="H895" i="1" a="1"/>
  <c r="H895" i="1" s="1"/>
  <c r="H176" i="1" a="1"/>
  <c r="H176" i="1" s="1"/>
  <c r="H236" i="1" a="1"/>
  <c r="H236" i="1" s="1"/>
  <c r="H252" i="1" a="1"/>
  <c r="H252" i="1" s="1"/>
  <c r="H512" i="1" a="1"/>
  <c r="H512" i="1" s="1"/>
  <c r="H449" i="1" a="1"/>
  <c r="H449" i="1" s="1"/>
  <c r="H364" i="1" a="1"/>
  <c r="H364" i="1" s="1"/>
  <c r="H19" i="1" a="1"/>
  <c r="H19" i="1" s="1"/>
  <c r="H217" i="1" a="1"/>
  <c r="H217" i="1" s="1"/>
  <c r="H245" i="1" a="1"/>
  <c r="H245" i="1" s="1"/>
  <c r="H336" i="1" a="1"/>
  <c r="H336" i="1" s="1"/>
  <c r="H337" i="1" a="1"/>
  <c r="H337" i="1" s="1"/>
  <c r="H1368" i="1" a="1"/>
  <c r="H1368" i="1" s="1"/>
  <c r="H1465" i="1" a="1"/>
  <c r="H1465" i="1" s="1"/>
  <c r="H1393" i="1" a="1"/>
  <c r="H1393" i="1" s="1"/>
  <c r="H1407" i="1" a="1"/>
  <c r="H1407" i="1" s="1"/>
  <c r="H823" i="1" a="1"/>
  <c r="H823" i="1" s="1"/>
  <c r="H970" i="1" a="1"/>
  <c r="H970" i="1" s="1"/>
  <c r="H490" i="1" a="1"/>
  <c r="H490" i="1" s="1"/>
  <c r="H29" i="1" a="1"/>
  <c r="H29" i="1" s="1"/>
  <c r="H510" i="1" a="1"/>
  <c r="H510" i="1" s="1"/>
  <c r="H833" i="1" a="1"/>
  <c r="H833" i="1" s="1"/>
  <c r="H834" i="1" a="1"/>
  <c r="H834" i="1" s="1"/>
  <c r="H832" i="1" a="1"/>
  <c r="H832" i="1" s="1"/>
  <c r="H1406" i="1" a="1"/>
  <c r="H1406" i="1" s="1"/>
  <c r="H1405" i="1" a="1"/>
  <c r="H1405" i="1" s="1"/>
  <c r="H1221" i="1" a="1"/>
  <c r="H1221" i="1" s="1"/>
  <c r="H944" i="1" a="1"/>
  <c r="H944" i="1" s="1"/>
  <c r="H892" i="1" a="1"/>
  <c r="H892" i="1" s="1"/>
  <c r="H1222" i="1" a="1"/>
  <c r="H1222" i="1" s="1"/>
  <c r="H540" i="1" a="1"/>
  <c r="H540" i="1" s="1"/>
  <c r="H225" i="1" a="1"/>
  <c r="H225" i="1" s="1"/>
  <c r="H740" i="1" a="1"/>
  <c r="H740" i="1" s="1"/>
  <c r="H371" i="1" a="1"/>
  <c r="H371" i="1" s="1"/>
  <c r="H1364" i="1" a="1"/>
  <c r="H1364" i="1" s="1"/>
  <c r="H135" i="1" a="1"/>
  <c r="H135" i="1" s="1"/>
  <c r="H934" i="1" a="1"/>
  <c r="H934" i="1" s="1"/>
  <c r="H222" i="1" a="1"/>
  <c r="H222" i="1" s="1"/>
  <c r="H762" i="1" a="1"/>
  <c r="H762" i="1" s="1"/>
  <c r="H763" i="1" a="1"/>
  <c r="H763" i="1" s="1"/>
  <c r="H367" i="1" a="1"/>
  <c r="H367" i="1" s="1"/>
  <c r="H368" i="1" a="1"/>
  <c r="H368" i="1" s="1"/>
  <c r="H366" i="1" a="1"/>
  <c r="H366" i="1" s="1"/>
  <c r="H1324" i="1" a="1"/>
  <c r="H1324" i="1" s="1"/>
  <c r="H775" i="1" a="1"/>
  <c r="H775" i="1" s="1"/>
  <c r="H764" i="1" a="1"/>
  <c r="H764" i="1" s="1"/>
  <c r="H390" i="1" a="1"/>
  <c r="H390" i="1" s="1"/>
  <c r="H530" i="1" a="1"/>
  <c r="H530" i="1" s="1"/>
  <c r="H755" i="1" a="1"/>
  <c r="H755" i="1" s="1"/>
  <c r="H756" i="1" a="1"/>
  <c r="H756" i="1" s="1"/>
  <c r="H814" i="1" a="1"/>
  <c r="H814" i="1" s="1"/>
  <c r="H813" i="1" a="1"/>
  <c r="H813" i="1" s="1"/>
  <c r="H685" i="1" a="1"/>
  <c r="H685" i="1" s="1"/>
  <c r="H1146" i="1" a="1"/>
  <c r="H1146" i="1" s="1"/>
  <c r="H322" i="1" a="1"/>
  <c r="H322" i="1" s="1"/>
  <c r="H365" i="1" a="1"/>
  <c r="H365" i="1" s="1"/>
  <c r="H393" i="1" a="1"/>
  <c r="H393" i="1" s="1"/>
  <c r="H1353" i="1" a="1"/>
  <c r="H1353" i="1" s="1"/>
  <c r="H515" i="1" a="1"/>
  <c r="H515" i="1" s="1"/>
  <c r="H195" i="1" a="1"/>
  <c r="H195" i="1" s="1"/>
  <c r="H48" i="1" a="1"/>
  <c r="H48" i="1" s="1"/>
  <c r="H289" i="1" a="1"/>
  <c r="H289" i="1" s="1"/>
  <c r="H33" i="1" a="1"/>
  <c r="H33" i="1" s="1"/>
  <c r="H60" i="1" a="1"/>
  <c r="H60" i="1" s="1"/>
  <c r="H374" i="1" a="1"/>
  <c r="H374" i="1" s="1"/>
  <c r="H915" i="1" a="1"/>
  <c r="H915" i="1" s="1"/>
  <c r="H388" i="1" a="1"/>
  <c r="H388" i="1" s="1"/>
  <c r="H24" i="1" a="1"/>
  <c r="H24" i="1" s="1"/>
  <c r="H281" i="1" a="1"/>
  <c r="H281" i="1" s="1"/>
  <c r="H280" i="1" a="1"/>
  <c r="H280" i="1" s="1"/>
  <c r="H1460" i="1" a="1"/>
  <c r="H1460" i="1" s="1"/>
  <c r="H454" i="1" a="1"/>
  <c r="H454" i="1" s="1"/>
  <c r="H679" i="1" a="1"/>
  <c r="H679" i="1" s="1"/>
  <c r="H1357" i="1" a="1"/>
  <c r="H1357" i="1" s="1"/>
  <c r="H1248" i="1" a="1"/>
  <c r="H1248" i="1" s="1"/>
  <c r="H538" i="1" a="1"/>
  <c r="H538" i="1" s="1"/>
  <c r="H566" i="1" a="1"/>
  <c r="H566" i="1" s="1"/>
  <c r="H532" i="1" a="1"/>
  <c r="H532" i="1" s="1"/>
  <c r="H1377" i="1" a="1"/>
  <c r="H1377" i="1" s="1"/>
  <c r="H308" i="1" a="1"/>
  <c r="H308" i="1" s="1"/>
  <c r="H164" i="1" a="1"/>
  <c r="H164" i="1" s="1"/>
  <c r="H2" i="1" a="1"/>
  <c r="H2" i="1" s="1"/>
  <c r="H3" i="1" a="1"/>
  <c r="H3" i="1" s="1"/>
  <c r="H405" i="1" a="1"/>
  <c r="H405" i="1" s="1"/>
  <c r="H457" i="1" a="1"/>
  <c r="H457" i="1" s="1"/>
  <c r="H491" i="1" a="1"/>
  <c r="H491" i="1" s="1"/>
  <c r="H939" i="1" a="1"/>
  <c r="H939" i="1" s="1"/>
  <c r="H479" i="1" a="1"/>
  <c r="H479" i="1" s="1"/>
  <c r="H204" i="1" a="1"/>
  <c r="H204" i="1" s="1"/>
  <c r="H424" i="1" a="1"/>
  <c r="H424" i="1" s="1"/>
  <c r="H739" i="1" a="1"/>
  <c r="H739" i="1" s="1"/>
  <c r="H381" i="1" a="1"/>
  <c r="H381" i="1" s="1"/>
  <c r="H572" i="1" a="1"/>
  <c r="H572" i="1" s="1"/>
  <c r="H387" i="1" a="1"/>
  <c r="H387" i="1" s="1"/>
  <c r="H616" i="1" a="1"/>
  <c r="H616" i="1" s="1"/>
  <c r="H216" i="1" a="1"/>
  <c r="H216" i="1" s="1"/>
  <c r="H984" i="1" a="1"/>
  <c r="H984" i="1" s="1"/>
  <c r="H338" i="1" a="1"/>
  <c r="H338" i="1" s="1"/>
  <c r="H339" i="1" a="1"/>
  <c r="H339" i="1" s="1"/>
  <c r="H477" i="1" a="1"/>
  <c r="H477" i="1" s="1"/>
  <c r="H476" i="1" a="1"/>
  <c r="H476" i="1" s="1"/>
  <c r="H1433" i="1" a="1"/>
  <c r="H1433" i="1" s="1"/>
  <c r="H1422" i="1" a="1"/>
  <c r="H1422" i="1" s="1"/>
  <c r="H1262" i="1" a="1"/>
  <c r="H1262" i="1" s="1"/>
  <c r="H1399" i="1" a="1"/>
  <c r="H1399" i="1" s="1"/>
  <c r="H711" i="1" a="1"/>
  <c r="H711" i="1" s="1"/>
  <c r="H853" i="1" a="1"/>
  <c r="H853" i="1" s="1"/>
  <c r="H937" i="1" a="1"/>
  <c r="H937" i="1" s="1"/>
  <c r="H743" i="1" a="1"/>
  <c r="H743" i="1" s="1"/>
  <c r="H363" i="1" a="1"/>
  <c r="H363" i="1" s="1"/>
  <c r="H362" i="1" a="1"/>
  <c r="H362" i="1" s="1"/>
  <c r="H357" i="1" a="1"/>
  <c r="H357" i="1" s="1"/>
  <c r="H516" i="1" a="1"/>
  <c r="H516" i="1" s="1"/>
  <c r="H435" i="1" a="1"/>
  <c r="H435" i="1" s="1"/>
  <c r="H169" i="1" a="1"/>
  <c r="H169" i="1" s="1"/>
  <c r="H880" i="1" a="1"/>
  <c r="H880" i="1" s="1"/>
  <c r="H723" i="1" a="1"/>
  <c r="H723" i="1" s="1"/>
  <c r="H612" i="1" a="1"/>
  <c r="H612" i="1" s="1"/>
  <c r="H732" i="1" a="1"/>
  <c r="H732" i="1" s="1"/>
  <c r="H205" i="1" a="1"/>
  <c r="H205" i="1" s="1"/>
  <c r="H781" i="1" a="1"/>
  <c r="H781" i="1" s="1"/>
  <c r="H4" i="1" a="1"/>
  <c r="H4" i="1" s="1"/>
  <c r="H488" i="1" a="1"/>
  <c r="H488" i="1" s="1"/>
  <c r="H103" i="1" a="1"/>
  <c r="H103" i="1" s="1"/>
  <c r="H439" i="1" a="1"/>
  <c r="H439" i="1" s="1"/>
  <c r="H436" i="1" a="1"/>
  <c r="H436" i="1" s="1"/>
  <c r="H352" i="1" a="1"/>
  <c r="H352" i="1" s="1"/>
  <c r="H264" i="1" a="1"/>
  <c r="H264" i="1" s="1"/>
  <c r="H652" i="1" a="1"/>
  <c r="H652" i="1" s="1"/>
  <c r="H420" i="1" a="1"/>
  <c r="H420" i="1" s="1"/>
  <c r="H385" i="1" a="1"/>
  <c r="H385" i="1" s="1"/>
  <c r="H16" i="1" a="1"/>
  <c r="H16" i="1" s="1"/>
  <c r="H161" i="1" a="1"/>
  <c r="H161" i="1" s="1"/>
  <c r="H226" i="1" a="1"/>
  <c r="H226" i="1" s="1"/>
  <c r="H145" i="1" a="1"/>
  <c r="H145" i="1" s="1"/>
  <c r="H465" i="1" a="1"/>
  <c r="H465" i="1" s="1"/>
  <c r="H219" i="1" a="1"/>
  <c r="H219" i="1" s="1"/>
  <c r="H1017" i="1" a="1"/>
  <c r="H1017" i="1" s="1"/>
  <c r="H628" i="1" a="1"/>
  <c r="H628" i="1" s="1"/>
  <c r="H445" i="1" a="1"/>
  <c r="H445" i="1" s="1"/>
  <c r="H704" i="1" a="1"/>
  <c r="H704" i="1" s="1"/>
  <c r="H105" i="1" a="1"/>
  <c r="H105" i="1" s="1"/>
  <c r="H689" i="1" a="1"/>
  <c r="H689" i="1" s="1"/>
  <c r="H437" i="1" a="1"/>
  <c r="H437" i="1" s="1"/>
  <c r="H1293" i="1" a="1"/>
  <c r="H1293" i="1" s="1"/>
  <c r="H1294" i="1" a="1"/>
  <c r="H1294" i="1" s="1"/>
  <c r="H1416" i="1" a="1"/>
  <c r="H1416" i="1" s="1"/>
  <c r="H459" i="1" a="1"/>
  <c r="H459" i="1" s="1"/>
  <c r="H1164" i="1" a="1"/>
  <c r="H1164" i="1" s="1"/>
  <c r="H930" i="1" a="1"/>
  <c r="H930" i="1" s="1"/>
  <c r="H1157" i="1" a="1"/>
  <c r="H1157" i="1" s="1"/>
  <c r="H1254" i="1" a="1"/>
  <c r="H1254" i="1" s="1"/>
  <c r="H1105" i="1" a="1"/>
  <c r="H1105" i="1" s="1"/>
  <c r="H1430" i="1" a="1"/>
  <c r="H1430" i="1" s="1"/>
  <c r="H752" i="1" a="1"/>
  <c r="H752" i="1" s="1"/>
  <c r="H1011" i="1" a="1"/>
  <c r="H1011" i="1" s="1"/>
  <c r="H641" i="1" a="1"/>
  <c r="H641" i="1" s="1"/>
  <c r="H1006" i="1" a="1"/>
  <c r="H1006" i="1" s="1"/>
  <c r="H955" i="1" a="1"/>
  <c r="H955" i="1" s="1"/>
  <c r="H407" i="1" a="1"/>
  <c r="H407" i="1" s="1"/>
  <c r="H840" i="1" a="1"/>
  <c r="H840" i="1" s="1"/>
  <c r="H824" i="1" a="1"/>
  <c r="H824" i="1" s="1"/>
  <c r="H1007" i="1" a="1"/>
  <c r="H1007" i="1" s="1"/>
  <c r="H791" i="1" a="1"/>
  <c r="H791" i="1" s="1"/>
  <c r="H945" i="1" a="1"/>
  <c r="H945" i="1" s="1"/>
  <c r="H649" i="1" a="1"/>
  <c r="H649" i="1" s="1"/>
  <c r="H269" i="1" a="1"/>
  <c r="H269" i="1" s="1"/>
  <c r="H523" i="1" a="1"/>
  <c r="H523" i="1" s="1"/>
  <c r="H717" i="1" a="1"/>
  <c r="H717" i="1" s="1"/>
  <c r="H807" i="1" a="1"/>
  <c r="H807" i="1" s="1"/>
  <c r="H993" i="1" a="1"/>
  <c r="H993" i="1" s="1"/>
  <c r="H12" i="1" a="1"/>
  <c r="H12" i="1" s="1"/>
  <c r="H1424" i="1" a="1"/>
  <c r="H1424" i="1" s="1"/>
  <c r="H525" i="1" a="1"/>
  <c r="H525" i="1" s="1"/>
  <c r="H198" i="1" a="1"/>
  <c r="H198" i="1" s="1"/>
  <c r="H496" i="1" a="1"/>
  <c r="H496" i="1" s="1"/>
  <c r="H451" i="1" a="1"/>
  <c r="H451" i="1" s="1"/>
  <c r="H418" i="1" a="1"/>
  <c r="H418" i="1" s="1"/>
  <c r="H615" i="1" a="1"/>
  <c r="H615" i="1" s="1"/>
  <c r="H312" i="1" a="1"/>
  <c r="H312" i="1" s="1"/>
  <c r="H13" i="1" a="1"/>
  <c r="H13" i="1" s="1"/>
  <c r="H865" i="1" a="1"/>
  <c r="H865" i="1" s="1"/>
  <c r="H925" i="1" a="1"/>
  <c r="H925" i="1" s="1"/>
  <c r="H432" i="1" a="1"/>
  <c r="H432" i="1" s="1"/>
  <c r="H564" i="1" a="1"/>
  <c r="H564" i="1" s="1"/>
  <c r="H262" i="1" a="1"/>
  <c r="H262" i="1" s="1"/>
  <c r="H548" i="1" a="1"/>
  <c r="H548" i="1" s="1"/>
  <c r="H201" i="1" a="1"/>
  <c r="H201" i="1" s="1"/>
  <c r="H613" i="1" a="1"/>
  <c r="H613" i="1" s="1"/>
  <c r="H1195" i="1" a="1"/>
  <c r="H1195" i="1" s="1"/>
  <c r="H173" i="1" a="1"/>
  <c r="H173" i="1" s="1"/>
  <c r="H228" i="1" a="1"/>
  <c r="H228" i="1" s="1"/>
  <c r="H80" i="1" a="1"/>
  <c r="H80" i="1" s="1"/>
  <c r="H295" i="1" a="1"/>
  <c r="H295" i="1" s="1"/>
  <c r="H421" i="1" a="1"/>
  <c r="H421" i="1" s="1"/>
  <c r="H376" i="1" a="1"/>
  <c r="H376" i="1" s="1"/>
  <c r="H377" i="1" a="1"/>
  <c r="H377" i="1" s="1"/>
  <c r="H1447" i="1" a="1"/>
  <c r="H1447" i="1" s="1"/>
  <c r="H1442" i="1" a="1"/>
  <c r="H1442" i="1" s="1"/>
  <c r="H1446" i="1" a="1"/>
  <c r="H1446" i="1" s="1"/>
  <c r="H1095" i="1" a="1"/>
  <c r="H1095" i="1" s="1"/>
  <c r="H1435" i="1" a="1"/>
  <c r="H1435" i="1" s="1"/>
  <c r="H1436" i="1" a="1"/>
  <c r="H1436" i="1" s="1"/>
  <c r="H291" i="1" a="1"/>
  <c r="H291" i="1" s="1"/>
  <c r="H884" i="1" a="1"/>
  <c r="H884" i="1" s="1"/>
  <c r="H926" i="1" a="1"/>
  <c r="H926" i="1" s="1"/>
  <c r="H1063" i="1" a="1"/>
  <c r="H1063" i="1" s="1"/>
  <c r="H450" i="1" a="1"/>
  <c r="H450" i="1" s="1"/>
  <c r="H303" i="1" a="1"/>
  <c r="H303" i="1" s="1"/>
  <c r="H1156" i="1" a="1"/>
  <c r="H1156" i="1" s="1"/>
  <c r="H1155" i="1" a="1"/>
  <c r="H1155" i="1" s="1"/>
  <c r="H848" i="1" a="1"/>
  <c r="H848" i="1" s="1"/>
  <c r="H315" i="1" a="1"/>
  <c r="H315" i="1" s="1"/>
  <c r="H316" i="1" a="1"/>
  <c r="H316" i="1" s="1"/>
  <c r="H378" i="1" a="1"/>
  <c r="H378" i="1" s="1"/>
  <c r="H307" i="1" a="1"/>
  <c r="H307" i="1" s="1"/>
  <c r="H805" i="1" a="1"/>
  <c r="H805" i="1" s="1"/>
  <c r="H1015" i="1" a="1"/>
  <c r="H1015" i="1" s="1"/>
  <c r="H1016" i="1" a="1"/>
  <c r="H1016" i="1" s="1"/>
  <c r="H34" i="1" a="1"/>
  <c r="H34" i="1" s="1"/>
  <c r="H218" i="1" a="1"/>
  <c r="H218" i="1" s="1"/>
  <c r="H104" i="1" a="1"/>
  <c r="H104" i="1" s="1"/>
  <c r="H174" i="1" a="1"/>
  <c r="H174" i="1" s="1"/>
  <c r="H611" i="1" a="1"/>
  <c r="H611" i="1" s="1"/>
  <c r="H163" i="1" a="1"/>
  <c r="H163" i="1" s="1"/>
  <c r="H120" i="1" a="1"/>
  <c r="H120" i="1" s="1"/>
  <c r="H61" i="1" a="1"/>
  <c r="H61" i="1" s="1"/>
  <c r="H130" i="1" a="1"/>
  <c r="H130" i="1" s="1"/>
  <c r="H1380" i="1" a="1"/>
  <c r="H1380" i="1" s="1"/>
  <c r="H1228" i="1" a="1"/>
  <c r="H1228" i="1" s="1"/>
  <c r="H1026" i="1" a="1"/>
  <c r="H1026" i="1" s="1"/>
  <c r="H979" i="1" a="1"/>
  <c r="H979" i="1" s="1"/>
  <c r="H492" i="1" a="1"/>
  <c r="H492" i="1" s="1"/>
  <c r="H579" i="1" a="1"/>
  <c r="H579" i="1" s="1"/>
  <c r="H800" i="1" a="1"/>
  <c r="H800" i="1" s="1"/>
  <c r="H801" i="1" a="1"/>
  <c r="H801" i="1" s="1"/>
  <c r="H188" i="1" a="1"/>
  <c r="H188" i="1" s="1"/>
  <c r="H1197" i="1" a="1"/>
  <c r="H1197" i="1" s="1"/>
  <c r="H1198" i="1" a="1"/>
  <c r="H1198" i="1" s="1"/>
  <c r="H149" i="1" a="1"/>
  <c r="H149" i="1" s="1"/>
  <c r="H23" i="1" a="1"/>
  <c r="H23" i="1" s="1"/>
  <c r="H152" i="1" a="1"/>
  <c r="H152" i="1" s="1"/>
  <c r="H855" i="1" a="1"/>
  <c r="H855" i="1" s="1"/>
  <c r="H190" i="1" a="1"/>
  <c r="H190" i="1" s="1"/>
  <c r="H935" i="1" a="1"/>
  <c r="H935" i="1" s="1"/>
  <c r="H234" i="1" a="1"/>
  <c r="H234" i="1" s="1"/>
  <c r="H27" i="1" a="1"/>
  <c r="H27" i="1" s="1"/>
  <c r="H137" i="1" a="1"/>
  <c r="H137" i="1" s="1"/>
  <c r="H951" i="1" a="1"/>
  <c r="H951" i="1" s="1"/>
  <c r="H952" i="1" a="1"/>
  <c r="H952" i="1" s="1"/>
  <c r="H953" i="1" a="1"/>
  <c r="H953" i="1" s="1"/>
  <c r="H1061" i="1" a="1"/>
  <c r="H1061" i="1" s="1"/>
  <c r="H914" i="1" a="1"/>
  <c r="H914" i="1" s="1"/>
  <c r="H447" i="1" a="1"/>
  <c r="H447" i="1" s="1"/>
  <c r="H132" i="1" a="1"/>
  <c r="H132" i="1" s="1"/>
  <c r="H575" i="1" a="1"/>
  <c r="H575" i="1" s="1"/>
  <c r="H14" i="1" a="1"/>
  <c r="H14" i="1" s="1"/>
  <c r="H1408" i="1" a="1"/>
  <c r="H1408" i="1" s="1"/>
  <c r="H598" i="1" a="1"/>
  <c r="H598" i="1" s="1"/>
  <c r="H1180" i="1" a="1"/>
  <c r="H1180" i="1" s="1"/>
  <c r="H549" i="1" a="1"/>
  <c r="H549" i="1" s="1"/>
  <c r="H1160" i="1" a="1"/>
  <c r="H1160" i="1" s="1"/>
  <c r="H65" i="1" a="1"/>
  <c r="H65" i="1" s="1"/>
  <c r="H887" i="1" a="1"/>
  <c r="H887" i="1" s="1"/>
  <c r="H1070" i="1" a="1"/>
  <c r="H1070" i="1" s="1"/>
  <c r="H1000" i="1" a="1"/>
  <c r="H1000" i="1" s="1"/>
  <c r="H1120" i="1" a="1"/>
  <c r="H1120" i="1" s="1"/>
  <c r="H889" i="1" a="1"/>
  <c r="H889" i="1" s="1"/>
  <c r="H793" i="1" a="1"/>
  <c r="H793" i="1" s="1"/>
  <c r="H332" i="1" a="1"/>
  <c r="H332" i="1" s="1"/>
  <c r="H1135" i="1" a="1"/>
  <c r="H1135" i="1" s="1"/>
  <c r="H138" i="1" a="1"/>
  <c r="H138" i="1" s="1"/>
  <c r="H602" i="1" a="1"/>
  <c r="H602" i="1" s="1"/>
  <c r="H124" i="1" a="1"/>
  <c r="H124" i="1" s="1"/>
  <c r="H1056" i="1" a="1"/>
  <c r="H1056" i="1" s="1"/>
  <c r="H500" i="1" a="1"/>
  <c r="H500" i="1" s="1"/>
  <c r="H501" i="1" a="1"/>
  <c r="H501" i="1" s="1"/>
  <c r="H502" i="1" a="1"/>
  <c r="H502" i="1" s="1"/>
  <c r="H543" i="1" a="1"/>
  <c r="H543" i="1" s="1"/>
  <c r="H28" i="1" a="1"/>
  <c r="H28" i="1" s="1"/>
  <c r="H656" i="1" a="1"/>
  <c r="H656" i="1" s="1"/>
  <c r="H302" i="1" a="1"/>
  <c r="H302" i="1" s="1"/>
  <c r="H30" i="1" a="1"/>
  <c r="H30" i="1" s="1"/>
  <c r="H852" i="1" a="1"/>
  <c r="H852" i="1" s="1"/>
  <c r="H1423" i="1" a="1"/>
  <c r="H1423" i="1" s="1"/>
  <c r="H1352" i="1" a="1"/>
  <c r="H1352" i="1" s="1"/>
  <c r="H870" i="1" a="1"/>
  <c r="H870" i="1" s="1"/>
  <c r="H444" i="1" a="1"/>
  <c r="H444" i="1" s="1"/>
  <c r="H268" i="1" a="1"/>
  <c r="H268" i="1" s="1"/>
  <c r="H333" i="1" a="1"/>
  <c r="H333" i="1" s="1"/>
  <c r="H341" i="1" a="1"/>
  <c r="H341" i="1" s="1"/>
  <c r="H1461" i="1" a="1"/>
  <c r="H1461" i="1" s="1"/>
  <c r="H1404" i="1" a="1"/>
  <c r="H1404" i="1" s="1"/>
  <c r="H526" i="1" a="1"/>
  <c r="H526" i="1" s="1"/>
  <c r="H568" i="1" a="1"/>
  <c r="H568" i="1" s="1"/>
  <c r="H224" i="1" a="1"/>
  <c r="H224" i="1" s="1"/>
  <c r="H571" i="1" a="1"/>
  <c r="H571" i="1" s="1"/>
  <c r="H731" i="1" a="1"/>
  <c r="H731" i="1" s="1"/>
  <c r="H271" i="1" a="1"/>
  <c r="H271" i="1" s="1"/>
  <c r="H1167" i="1" a="1"/>
  <c r="H1167" i="1" s="1"/>
  <c r="H1168" i="1" a="1"/>
  <c r="H1168" i="1" s="1"/>
  <c r="H1169" i="1" a="1"/>
  <c r="H1169" i="1" s="1"/>
  <c r="H949" i="1" a="1"/>
  <c r="H949" i="1" s="1"/>
  <c r="H950" i="1" a="1"/>
  <c r="H950" i="1" s="1"/>
  <c r="H875" i="1" a="1"/>
  <c r="H875" i="1" s="1"/>
  <c r="H876" i="1" a="1"/>
  <c r="H876" i="1" s="1"/>
  <c r="H1458" i="1" a="1"/>
  <c r="H1458" i="1" s="1"/>
  <c r="H1429" i="1" a="1"/>
  <c r="H1429" i="1" s="1"/>
  <c r="H1387" i="1" a="1"/>
  <c r="H1387" i="1" s="1"/>
  <c r="H1392" i="1" a="1"/>
  <c r="H1392" i="1" s="1"/>
  <c r="H972" i="1" a="1"/>
  <c r="H972" i="1" s="1"/>
  <c r="H1053" i="1" a="1"/>
  <c r="H1053" i="1" s="1"/>
  <c r="H924" i="1" a="1"/>
  <c r="H924" i="1" s="1"/>
  <c r="H1024" i="1" a="1"/>
  <c r="H1024" i="1" s="1"/>
  <c r="H1256" i="1" a="1"/>
  <c r="H1256" i="1" s="1"/>
  <c r="H1012" i="1" a="1"/>
  <c r="H1012" i="1" s="1"/>
  <c r="H779" i="1" a="1"/>
  <c r="H779" i="1" s="1"/>
  <c r="H1147" i="1" a="1"/>
  <c r="H1147" i="1" s="1"/>
  <c r="H1170" i="1" a="1"/>
  <c r="H1170" i="1" s="1"/>
  <c r="H826" i="1" a="1"/>
  <c r="H826" i="1" s="1"/>
  <c r="H965" i="1" a="1"/>
  <c r="H965" i="1" s="1"/>
  <c r="H1078" i="1" a="1"/>
  <c r="H1078" i="1" s="1"/>
  <c r="H1031" i="1" a="1"/>
  <c r="H1031" i="1" s="1"/>
  <c r="H910" i="1" a="1"/>
  <c r="H910" i="1" s="1"/>
  <c r="H373" i="1" a="1"/>
  <c r="H373" i="1" s="1"/>
  <c r="H812" i="1" a="1"/>
  <c r="H812" i="1" s="1"/>
  <c r="H1025" i="1" a="1"/>
  <c r="H1025" i="1" s="1"/>
  <c r="H777" i="1" a="1"/>
  <c r="H777" i="1" s="1"/>
  <c r="H582" i="1" a="1"/>
  <c r="H582" i="1" s="1"/>
  <c r="H580" i="1" a="1"/>
  <c r="H580" i="1" s="1"/>
  <c r="H1335" i="1" a="1"/>
  <c r="H1335" i="1" s="1"/>
  <c r="H866" i="1" a="1"/>
  <c r="H866" i="1" s="1"/>
  <c r="H1326" i="1" a="1"/>
  <c r="H1326" i="1" s="1"/>
  <c r="H1096" i="1" a="1"/>
  <c r="H1096" i="1" s="1"/>
  <c r="H728" i="1" a="1"/>
  <c r="H728" i="1" s="1"/>
  <c r="H399" i="1" a="1"/>
  <c r="H399" i="1" s="1"/>
  <c r="H584" i="1" a="1"/>
  <c r="H584" i="1" s="1"/>
  <c r="H1361" i="1" a="1"/>
  <c r="H1361" i="1" s="1"/>
  <c r="H400" i="1" a="1"/>
  <c r="H400" i="1" s="1"/>
  <c r="H1359" i="1" a="1"/>
  <c r="H1359" i="1" s="1"/>
  <c r="H1360" i="1" a="1"/>
  <c r="H1360" i="1" s="1"/>
  <c r="H358" i="1" a="1"/>
  <c r="H358" i="1" s="1"/>
  <c r="H359" i="1" a="1"/>
  <c r="H359" i="1" s="1"/>
  <c r="H542" i="1" a="1"/>
  <c r="H542" i="1" s="1"/>
  <c r="H10" i="1" a="1"/>
  <c r="H10" i="1" s="1"/>
  <c r="H468" i="1" a="1"/>
  <c r="H468" i="1" s="1"/>
  <c r="H319" i="1" a="1"/>
  <c r="H319" i="1" s="1"/>
  <c r="H1466" i="1" a="1"/>
  <c r="H1466" i="1" s="1"/>
  <c r="H497" i="1" a="1"/>
  <c r="H497" i="1" s="1"/>
  <c r="H311" i="1" a="1"/>
  <c r="H311" i="1" s="1"/>
  <c r="H1259" i="1" a="1"/>
  <c r="H1259" i="1" s="1"/>
  <c r="H410" i="1" a="1"/>
  <c r="H410" i="1" s="1"/>
  <c r="H671" i="1" a="1"/>
  <c r="H671" i="1" s="1"/>
  <c r="H736" i="1" a="1"/>
  <c r="H736" i="1" s="1"/>
  <c r="H673" i="1" a="1"/>
  <c r="H673" i="1" s="1"/>
  <c r="H1041" i="1" a="1"/>
  <c r="H1041" i="1" s="1"/>
  <c r="H1037" i="1" a="1"/>
  <c r="H1037" i="1" s="1"/>
  <c r="H514" i="1" a="1"/>
  <c r="H514" i="1" s="1"/>
  <c r="H782" i="1" a="1"/>
  <c r="H782" i="1" s="1"/>
  <c r="H463" i="1" a="1"/>
  <c r="H463" i="1" s="1"/>
  <c r="H20" i="1" a="1"/>
  <c r="H20" i="1" s="1"/>
  <c r="H244" i="1" a="1"/>
  <c r="H244" i="1" s="1"/>
  <c r="H442" i="1" a="1"/>
  <c r="H442" i="1" s="1"/>
  <c r="H551" i="1" a="1"/>
  <c r="H551" i="1" s="1"/>
  <c r="H552" i="1" a="1"/>
  <c r="H552" i="1" s="1"/>
  <c r="H553" i="1" a="1"/>
  <c r="H553" i="1" s="1"/>
  <c r="H550" i="1" a="1"/>
  <c r="H550" i="1" s="1"/>
  <c r="H422" i="1" a="1"/>
  <c r="H422" i="1" s="1"/>
  <c r="H455" i="1" a="1"/>
  <c r="H455" i="1" s="1"/>
  <c r="H411" i="1" a="1"/>
  <c r="H411" i="1" s="1"/>
  <c r="H412" i="1" a="1"/>
  <c r="H412" i="1" s="1"/>
  <c r="H1452" i="1" a="1"/>
  <c r="H1452" i="1" s="1"/>
  <c r="H1453" i="1" a="1"/>
  <c r="H1453" i="1" s="1"/>
  <c r="H1450" i="1" a="1"/>
  <c r="H1450" i="1" s="1"/>
  <c r="H987" i="1" a="1"/>
  <c r="H987" i="1" s="1"/>
  <c r="H792" i="1" a="1"/>
  <c r="H792" i="1" s="1"/>
  <c r="H157" i="1" a="1"/>
  <c r="H157" i="1" s="1"/>
  <c r="H703" i="1" a="1"/>
  <c r="H703" i="1" s="1"/>
  <c r="H702" i="1" a="1"/>
  <c r="H702" i="1" s="1"/>
  <c r="H701" i="1" a="1"/>
  <c r="H701" i="1" s="1"/>
  <c r="H1010" i="1" a="1"/>
  <c r="H1010" i="1" s="1"/>
  <c r="H494" i="1" a="1"/>
  <c r="H494" i="1" s="1"/>
  <c r="H46" i="1" a="1"/>
  <c r="H46" i="1" s="1"/>
  <c r="H1287" i="1" a="1"/>
  <c r="H1287" i="1" s="1"/>
  <c r="H353" i="1" a="1"/>
  <c r="H353" i="1" s="1"/>
  <c r="H1230" i="1" a="1"/>
  <c r="H1230" i="1" s="1"/>
  <c r="H266" i="1" a="1"/>
  <c r="H266" i="1" s="1"/>
  <c r="H519" i="1" a="1"/>
  <c r="H519" i="1" s="1"/>
  <c r="H741" i="1" a="1"/>
  <c r="H741" i="1" s="1"/>
  <c r="H1136" i="1" a="1"/>
  <c r="H1136" i="1" s="1"/>
  <c r="H69" i="1" a="1"/>
  <c r="H69" i="1" s="1"/>
  <c r="H881" i="1" a="1"/>
  <c r="H881" i="1" s="1"/>
  <c r="H324" i="1" a="1"/>
  <c r="H324" i="1" s="1"/>
  <c r="H789" i="1" a="1"/>
  <c r="H789" i="1" s="1"/>
  <c r="H261" i="1" a="1"/>
  <c r="H261" i="1" s="1"/>
  <c r="H1420" i="1" a="1"/>
  <c r="H1420" i="1" s="1"/>
  <c r="H954" i="1" a="1"/>
  <c r="H954" i="1" s="1"/>
  <c r="H601" i="1" a="1"/>
  <c r="H601" i="1" s="1"/>
  <c r="H148" i="1" a="1"/>
  <c r="H148" i="1" s="1"/>
  <c r="H505" i="1" a="1"/>
  <c r="H505" i="1" s="1"/>
  <c r="H724" i="1" a="1"/>
  <c r="H724" i="1" s="1"/>
  <c r="H207" i="1" a="1"/>
  <c r="H207" i="1" s="1"/>
  <c r="H212" i="1" a="1"/>
  <c r="H212" i="1" s="1"/>
  <c r="H709" i="1" a="1"/>
  <c r="H709" i="1" s="1"/>
  <c r="H290" i="1" a="1"/>
  <c r="H290" i="1" s="1"/>
  <c r="H600" i="1" a="1"/>
  <c r="H600" i="1" s="1"/>
  <c r="H1463" i="1" a="1"/>
  <c r="H1463" i="1" s="1"/>
  <c r="H996" i="1" a="1"/>
  <c r="H996" i="1" s="1"/>
  <c r="H982" i="1" a="1"/>
  <c r="H982" i="1" s="1"/>
  <c r="H255" i="1" a="1"/>
  <c r="H255" i="1" s="1"/>
  <c r="H1142" i="1" a="1"/>
  <c r="H1142" i="1" s="1"/>
  <c r="H1150" i="1" a="1"/>
  <c r="H1150" i="1" s="1"/>
  <c r="H428" i="1" a="1"/>
  <c r="H428" i="1" s="1"/>
  <c r="H429" i="1" a="1"/>
  <c r="H429" i="1" s="1"/>
  <c r="H1362" i="1" a="1"/>
  <c r="H1362" i="1" s="1"/>
  <c r="H559" i="1" a="1"/>
  <c r="H559" i="1" s="1"/>
  <c r="H535" i="1" a="1"/>
  <c r="H535" i="1" s="1"/>
  <c r="H722" i="1" a="1"/>
  <c r="H722" i="1" s="1"/>
  <c r="H1085" i="1" a="1"/>
  <c r="H1085" i="1" s="1"/>
  <c r="H1118" i="1" a="1"/>
  <c r="H1118" i="1" s="1"/>
  <c r="H841" i="1" a="1"/>
  <c r="H841" i="1" s="1"/>
  <c r="H995" i="1" a="1"/>
  <c r="H995" i="1" s="1"/>
  <c r="H511" i="1" a="1"/>
  <c r="H511" i="1" s="1"/>
  <c r="H672" i="1" a="1"/>
  <c r="H672" i="1" s="1"/>
  <c r="H735" i="1" a="1"/>
  <c r="H735" i="1" s="1"/>
  <c r="H394" i="1" a="1"/>
  <c r="H394" i="1" s="1"/>
  <c r="H588" i="1" a="1"/>
  <c r="H588" i="1" s="1"/>
  <c r="H495" i="1" a="1"/>
  <c r="H495" i="1" s="1"/>
  <c r="H657" i="1" a="1"/>
  <c r="H657" i="1" s="1"/>
  <c r="H37" i="1" a="1"/>
  <c r="H37" i="1" s="1"/>
  <c r="H718" i="1" a="1"/>
  <c r="H718" i="1" s="1"/>
  <c r="H360" i="1" a="1"/>
  <c r="H360" i="1" s="1"/>
  <c r="H1350" i="1" a="1"/>
  <c r="H1350" i="1" s="1"/>
  <c r="H504" i="1" a="1"/>
  <c r="H504" i="1" s="1"/>
  <c r="H369" i="1" a="1"/>
  <c r="H369" i="1" s="1"/>
  <c r="H22" i="1" a="1"/>
  <c r="H22" i="1" s="1"/>
  <c r="H1171" i="1" a="1"/>
  <c r="H1171" i="1" s="1"/>
  <c r="H1238" i="1" a="1"/>
  <c r="H1238" i="1" s="1"/>
  <c r="H347" i="1" a="1"/>
  <c r="H347" i="1" s="1"/>
  <c r="H441" i="1" a="1"/>
  <c r="H441" i="1" s="1"/>
  <c r="H121" i="1" a="1"/>
  <c r="H121" i="1" s="1"/>
  <c r="H306" i="1" a="1"/>
  <c r="H306" i="1" s="1"/>
  <c r="H296" i="1" a="1"/>
  <c r="H296" i="1" s="1"/>
  <c r="H1201" i="1" a="1"/>
  <c r="H1201" i="1" s="1"/>
  <c r="H314" i="1" a="1"/>
  <c r="H314" i="1" s="1"/>
  <c r="H998" i="1" a="1"/>
  <c r="H998" i="1" s="1"/>
  <c r="H973" i="1" a="1"/>
  <c r="H973" i="1" s="1"/>
  <c r="H654" i="1" a="1"/>
  <c r="H654" i="1" s="1"/>
  <c r="H597" i="1" a="1"/>
  <c r="H597" i="1" s="1"/>
  <c r="H534" i="1" a="1"/>
  <c r="H534" i="1" s="1"/>
  <c r="H1137" i="1" a="1"/>
  <c r="H1137" i="1" s="1"/>
  <c r="H733" i="1" a="1"/>
  <c r="H733" i="1" s="1"/>
  <c r="H94" i="1" a="1"/>
  <c r="H94" i="1" s="1"/>
  <c r="H1247" i="1" a="1"/>
  <c r="H1247" i="1" s="1"/>
  <c r="H1246" i="1" a="1"/>
  <c r="H1246" i="1" s="1"/>
  <c r="H882" i="1" a="1"/>
  <c r="H882" i="1" s="1"/>
  <c r="H1327" i="1" a="1"/>
  <c r="H1327" i="1" s="1"/>
  <c r="H1257" i="1" a="1"/>
  <c r="H1257" i="1" s="1"/>
  <c r="H155" i="1" a="1"/>
  <c r="H155" i="1" s="1"/>
  <c r="H179" i="1" a="1"/>
  <c r="H179" i="1" s="1"/>
  <c r="H178" i="1" a="1"/>
  <c r="H178" i="1" s="1"/>
  <c r="H1410" i="1" a="1"/>
  <c r="H1410" i="1" s="1"/>
  <c r="H59" i="1" a="1"/>
  <c r="H59" i="1" s="1"/>
  <c r="H1099" i="1" a="1"/>
  <c r="H1099" i="1" s="1"/>
  <c r="H710" i="1" a="1"/>
  <c r="H710" i="1" s="1"/>
  <c r="H697" i="1" a="1"/>
  <c r="H697" i="1" s="1"/>
  <c r="H560" i="1" a="1"/>
  <c r="H560" i="1" s="1"/>
  <c r="H1093" i="1" a="1"/>
  <c r="H1093" i="1" s="1"/>
  <c r="H765" i="1" a="1"/>
  <c r="H765" i="1" s="1"/>
  <c r="H1376" i="1" a="1"/>
  <c r="H1376" i="1" s="1"/>
  <c r="H1117" i="1" a="1"/>
  <c r="H1117" i="1" s="1"/>
  <c r="H1340" i="1" a="1"/>
  <c r="H1340" i="1" s="1"/>
  <c r="H1097" i="1" a="1"/>
  <c r="H1097" i="1" s="1"/>
  <c r="H1398" i="1" a="1"/>
  <c r="H1398" i="1" s="1"/>
  <c r="H1367" i="1" a="1"/>
  <c r="H1367" i="1" s="1"/>
  <c r="H294" i="1" a="1"/>
  <c r="H294" i="1" s="1"/>
  <c r="H921" i="1" a="1"/>
  <c r="H921" i="1" s="1"/>
  <c r="H527" i="1" a="1"/>
  <c r="H527" i="1" s="1"/>
  <c r="H669" i="1" a="1"/>
  <c r="H669" i="1" s="1"/>
  <c r="H1049" i="1" a="1"/>
  <c r="H1049" i="1" s="1"/>
  <c r="H297" i="1" a="1"/>
  <c r="H297" i="1" s="1"/>
  <c r="H684" i="1" a="1"/>
  <c r="H684" i="1" s="1"/>
  <c r="H922" i="1" a="1"/>
  <c r="H922" i="1" s="1"/>
  <c r="H590" i="1" a="1"/>
  <c r="H590" i="1" s="1"/>
  <c r="H469" i="1" a="1"/>
  <c r="H469" i="1" s="1"/>
  <c r="H301" i="1" a="1"/>
  <c r="H301" i="1" s="1"/>
  <c r="H667" i="1" a="1"/>
  <c r="H667" i="1" s="1"/>
  <c r="H160" i="1" a="1"/>
  <c r="H160" i="1" s="1"/>
  <c r="H827" i="1" a="1"/>
  <c r="H827" i="1" s="1"/>
  <c r="H585" i="1" a="1"/>
  <c r="H585" i="1" s="1"/>
  <c r="H200" i="1" a="1"/>
  <c r="H200" i="1" s="1"/>
  <c r="H214" i="1" a="1"/>
  <c r="H214" i="1" s="1"/>
  <c r="H31" i="1" a="1"/>
  <c r="H31" i="1" s="1"/>
  <c r="H849" i="1" a="1"/>
  <c r="H849" i="1" s="1"/>
  <c r="H1258" i="1" a="1"/>
  <c r="H1258" i="1" s="1"/>
  <c r="H330" i="1" a="1"/>
  <c r="H330" i="1" s="1"/>
  <c r="H898" i="1" a="1"/>
  <c r="H898" i="1" s="1"/>
  <c r="H300" i="1" a="1"/>
  <c r="H300" i="1" s="1"/>
  <c r="H206" i="1" a="1"/>
  <c r="H206" i="1" s="1"/>
  <c r="H180" i="1" a="1"/>
  <c r="H180" i="1" s="1"/>
  <c r="H142" i="1" a="1"/>
  <c r="H142" i="1" s="1"/>
  <c r="H1190" i="1" a="1"/>
  <c r="H1190" i="1" s="1"/>
  <c r="H62" i="1" a="1"/>
  <c r="H62" i="1" s="1"/>
  <c r="H719" i="1" a="1"/>
  <c r="H719" i="1" s="1"/>
  <c r="H32" i="1" a="1"/>
  <c r="H32" i="1" s="1"/>
  <c r="H370" i="1" a="1"/>
  <c r="H370" i="1" s="1"/>
  <c r="H1132" i="1" a="1"/>
  <c r="H1132" i="1" s="1"/>
  <c r="H688" i="1" a="1"/>
  <c r="H688" i="1" s="1"/>
  <c r="H90" i="1" a="1"/>
  <c r="H90" i="1" s="1"/>
  <c r="H452" i="1" a="1"/>
  <c r="H452" i="1" s="1"/>
  <c r="H503" i="1" a="1"/>
  <c r="H503" i="1" s="1"/>
  <c r="H508" i="1" a="1"/>
  <c r="H508" i="1" s="1"/>
  <c r="H406" i="1" a="1"/>
  <c r="H406" i="1" s="1"/>
  <c r="H744" i="1" a="1"/>
  <c r="H744" i="1" s="1"/>
  <c r="H644" i="1" a="1"/>
  <c r="H644" i="1" s="1"/>
  <c r="H1178" i="1" a="1"/>
  <c r="H1178" i="1" s="1"/>
  <c r="H698" i="1" a="1"/>
  <c r="H698" i="1" s="1"/>
  <c r="H941" i="1" a="1"/>
  <c r="H941" i="1" s="1"/>
  <c r="H576" i="1" a="1"/>
  <c r="H576" i="1" s="1"/>
  <c r="H1272" i="1" a="1"/>
  <c r="H1272" i="1" s="1"/>
  <c r="H1351" i="1" a="1"/>
  <c r="H1351" i="1" s="1"/>
  <c r="H943" i="1" a="1"/>
  <c r="H943" i="1" s="1"/>
  <c r="H382" i="1" a="1"/>
  <c r="H382" i="1" s="1"/>
  <c r="H1196" i="1" a="1"/>
  <c r="H1196" i="1" s="1"/>
  <c r="H696" i="1" a="1"/>
  <c r="H696" i="1" s="1"/>
  <c r="H1008" i="1" a="1"/>
  <c r="H1008" i="1" s="1"/>
  <c r="H780" i="1" a="1"/>
  <c r="H780" i="1" s="1"/>
  <c r="H309" i="1" a="1"/>
  <c r="H309" i="1" s="1"/>
  <c r="H1459" i="1" a="1"/>
  <c r="H1459" i="1" s="1"/>
  <c r="H1176" i="1" a="1"/>
  <c r="H1176" i="1" s="1"/>
  <c r="H1409" i="1" a="1"/>
  <c r="H1409" i="1" s="1"/>
  <c r="H901" i="1" a="1"/>
  <c r="H901" i="1" s="1"/>
  <c r="H627" i="1" a="1"/>
  <c r="H627" i="1" s="1"/>
  <c r="H215" i="1" a="1"/>
  <c r="H215" i="1" s="1"/>
  <c r="H999" i="1" a="1"/>
  <c r="H999" i="1" s="1"/>
  <c r="H555" i="1" a="1"/>
  <c r="H555" i="1" s="1"/>
  <c r="H51" i="1" a="1"/>
  <c r="H51" i="1" s="1"/>
  <c r="H129" i="1" a="1"/>
  <c r="H129" i="1" s="1"/>
  <c r="H141" i="1" a="1"/>
  <c r="H141" i="1" s="1"/>
  <c r="H467" i="1" a="1"/>
  <c r="H467" i="1" s="1"/>
  <c r="H329" i="1" a="1"/>
  <c r="H329" i="1" s="1"/>
  <c r="H125" i="1" a="1"/>
  <c r="H125" i="1" s="1"/>
  <c r="H172" i="1" a="1"/>
  <c r="H172" i="1" s="1"/>
  <c r="H1431" i="1" a="1"/>
  <c r="H1431" i="1" s="1"/>
  <c r="H1220" i="1" a="1"/>
  <c r="H1220" i="1" s="1"/>
  <c r="H453" i="1" a="1"/>
  <c r="H453" i="1" s="1"/>
  <c r="H288" i="1" a="1"/>
  <c r="H288" i="1" s="1"/>
  <c r="H38" i="1" a="1"/>
  <c r="H38" i="1" s="1"/>
  <c r="H26" i="1" a="1"/>
  <c r="H26" i="1" s="1"/>
  <c r="H101" i="1" a="1"/>
  <c r="H101" i="1" s="1"/>
  <c r="H1316" i="1" a="1"/>
  <c r="H1316" i="1" s="1"/>
  <c r="H785" i="1" a="1"/>
  <c r="H785" i="1" s="1"/>
  <c r="H1030" i="1" a="1"/>
  <c r="H1030" i="1" s="1"/>
  <c r="H401" i="1" a="1"/>
  <c r="H401" i="1" s="1"/>
  <c r="H1102" i="1" a="1"/>
  <c r="H1102" i="1" s="1"/>
  <c r="H416" i="1" a="1"/>
  <c r="H416" i="1" s="1"/>
  <c r="H861" i="1" a="1"/>
  <c r="H861" i="1" s="1"/>
  <c r="H794" i="1" a="1"/>
  <c r="H794" i="1" s="1"/>
  <c r="H687" i="1" a="1"/>
  <c r="H687" i="1" s="1"/>
  <c r="H254" i="1" a="1"/>
  <c r="H254" i="1" s="1"/>
  <c r="H1401" i="1" a="1"/>
  <c r="H1401" i="1" s="1"/>
  <c r="H1374" i="1" a="1"/>
  <c r="H1374" i="1" s="1"/>
  <c r="H1375" i="1" a="1"/>
  <c r="H1375" i="1" s="1"/>
  <c r="H1087" i="1" a="1"/>
  <c r="H1087" i="1" s="1"/>
  <c r="H1088" i="1" a="1"/>
  <c r="H1088" i="1" s="1"/>
  <c r="H1058" i="1" a="1"/>
  <c r="H1058" i="1" s="1"/>
  <c r="H1057" i="1" a="1"/>
  <c r="H1057" i="1" s="1"/>
  <c r="H1426" i="1" a="1"/>
  <c r="H1426" i="1" s="1"/>
  <c r="H1045" i="1" a="1"/>
  <c r="H1045" i="1" s="1"/>
  <c r="H1216" i="1" a="1"/>
  <c r="H1216" i="1" s="1"/>
  <c r="H1243" i="1" a="1"/>
  <c r="H1243" i="1" s="1"/>
  <c r="H712" i="1" a="1"/>
  <c r="H712" i="1" s="1"/>
  <c r="H470" i="1" a="1"/>
  <c r="H470" i="1" s="1"/>
  <c r="H257" i="1" a="1"/>
  <c r="H257" i="1" s="1"/>
  <c r="H1086" i="1" a="1"/>
  <c r="H1086" i="1" s="1"/>
  <c r="H607" i="1" a="1"/>
  <c r="H607" i="1" s="1"/>
  <c r="H1039" i="1" a="1"/>
  <c r="H1039" i="1" s="1"/>
  <c r="H1145" i="1" a="1"/>
  <c r="H1145" i="1" s="1"/>
  <c r="H1067" i="1" a="1"/>
  <c r="H1067" i="1" s="1"/>
  <c r="H851" i="1" a="1"/>
  <c r="H851" i="1" s="1"/>
  <c r="H846" i="1" a="1"/>
  <c r="H846" i="1" s="1"/>
  <c r="H154" i="1" a="1"/>
  <c r="H154" i="1" s="1"/>
  <c r="H790" i="1" a="1"/>
  <c r="H790" i="1" s="1"/>
  <c r="H1250" i="1" a="1"/>
  <c r="H1250" i="1" s="1"/>
  <c r="H742" i="1" a="1"/>
  <c r="H742" i="1" s="1"/>
  <c r="H1163" i="1" a="1"/>
  <c r="H1163" i="1" s="1"/>
  <c r="H778" i="1" a="1"/>
  <c r="H778" i="1" s="1"/>
  <c r="H1194" i="1" a="1"/>
  <c r="H1194" i="1" s="1"/>
  <c r="H187" i="1" a="1"/>
  <c r="H187" i="1" s="1"/>
  <c r="H554" i="1" a="1"/>
  <c r="H554" i="1" s="1"/>
  <c r="H659" i="1" a="1"/>
  <c r="H659" i="1" s="1"/>
  <c r="H1172" i="1" a="1"/>
  <c r="H1172" i="1" s="1"/>
  <c r="H1065" i="1" a="1"/>
  <c r="H1065" i="1" s="1"/>
  <c r="H1237" i="1" a="1"/>
  <c r="H1237" i="1" s="1"/>
  <c r="H208" i="1" a="1"/>
  <c r="H208" i="1" s="1"/>
  <c r="H1236" i="1" a="1"/>
  <c r="H1236" i="1" s="1"/>
  <c r="H391" i="1" a="1"/>
  <c r="H391" i="1" s="1"/>
  <c r="H1002" i="1" a="1"/>
  <c r="H1002" i="1" s="1"/>
  <c r="H284" i="1" a="1"/>
  <c r="H284" i="1" s="1"/>
  <c r="H967" i="1" a="1"/>
  <c r="H967" i="1" s="1"/>
  <c r="H1189" i="1" a="1"/>
  <c r="H1189" i="1" s="1"/>
  <c r="H1330" i="1" a="1"/>
  <c r="H1330" i="1" s="1"/>
  <c r="H283" i="1" a="1"/>
  <c r="H283" i="1" s="1"/>
  <c r="H1038" i="1" a="1"/>
  <c r="H1038" i="1" s="1"/>
  <c r="H1379" i="1" a="1"/>
  <c r="H1379" i="1" s="1"/>
  <c r="H1080" i="1" a="1"/>
  <c r="H1080" i="1" s="1"/>
  <c r="H1059" i="1" a="1"/>
  <c r="H1059" i="1" s="1"/>
  <c r="H822" i="1" a="1"/>
  <c r="H822" i="1" s="1"/>
  <c r="H599" i="1" a="1"/>
  <c r="H599" i="1" s="1"/>
  <c r="H902" i="1" a="1"/>
  <c r="H902" i="1" s="1"/>
  <c r="H273" i="1" a="1"/>
  <c r="H273" i="1" s="1"/>
  <c r="H57" i="1" a="1"/>
  <c r="H57" i="1" s="1"/>
  <c r="H403" i="1" a="1"/>
  <c r="H403" i="1" s="1"/>
  <c r="H493" i="1" a="1"/>
  <c r="H493" i="1" s="1"/>
  <c r="H1328" i="1" a="1"/>
  <c r="H1328" i="1" s="1"/>
  <c r="H1329" i="1" a="1"/>
  <c r="H1329" i="1" s="1"/>
  <c r="H904" i="1" a="1"/>
  <c r="H904" i="1" s="1"/>
  <c r="H903" i="1" a="1"/>
  <c r="H903" i="1" s="1"/>
  <c r="H786" i="1" a="1"/>
  <c r="H786" i="1" s="1"/>
  <c r="H240" i="1" a="1"/>
  <c r="H240" i="1" s="1"/>
  <c r="H899" i="1" a="1"/>
  <c r="H899" i="1" s="1"/>
  <c r="H1101" i="1" a="1"/>
  <c r="H1101" i="1" s="1"/>
  <c r="H1092" i="1" a="1"/>
  <c r="H1092" i="1" s="1"/>
  <c r="H1083" i="1" a="1"/>
  <c r="H1083" i="1" s="1"/>
  <c r="H746" i="1" a="1"/>
  <c r="H746" i="1" s="1"/>
  <c r="H263" i="1" a="1"/>
  <c r="H263" i="1" s="1"/>
  <c r="H340" i="1" a="1"/>
  <c r="H340" i="1" s="1"/>
  <c r="H847" i="1" a="1"/>
  <c r="H847" i="1" s="1"/>
  <c r="H589" i="1" a="1"/>
  <c r="H589" i="1" s="1"/>
  <c r="H700" i="1" a="1"/>
  <c r="H700" i="1" s="1"/>
  <c r="H518" i="1" a="1"/>
  <c r="H518" i="1" s="1"/>
  <c r="H71" i="1" a="1"/>
  <c r="H71" i="1" s="1"/>
  <c r="H1009" i="1" a="1"/>
  <c r="H1009" i="1" s="1"/>
  <c r="H127" i="1" a="1"/>
  <c r="H127" i="1" s="1"/>
  <c r="H282" i="1" a="1"/>
  <c r="H282" i="1" s="1"/>
  <c r="H839" i="1" a="1"/>
  <c r="H839" i="1" s="1"/>
  <c r="H259" i="1" a="1"/>
  <c r="H259" i="1" s="1"/>
  <c r="H50" i="1" a="1"/>
  <c r="H50" i="1" s="1"/>
  <c r="H1347" i="1" a="1"/>
  <c r="H1347" i="1" s="1"/>
  <c r="H1094" i="1" a="1"/>
  <c r="H1094" i="1" s="1"/>
  <c r="H1186" i="1" a="1"/>
  <c r="H1186" i="1" s="1"/>
  <c r="H1046" i="1" a="1"/>
  <c r="H1046" i="1" s="1"/>
  <c r="H1266" i="1" a="1"/>
  <c r="H1266" i="1" s="1"/>
  <c r="H72" i="1" a="1"/>
  <c r="H72" i="1" s="1"/>
  <c r="H241" i="1" a="1"/>
  <c r="H241" i="1" s="1"/>
  <c r="H489" i="1" a="1"/>
  <c r="H489" i="1" s="1"/>
  <c r="H230" i="1" a="1"/>
  <c r="H230" i="1" s="1"/>
  <c r="H313" i="1" a="1"/>
  <c r="H313" i="1" s="1"/>
  <c r="H21" i="1" a="1"/>
  <c r="H21" i="1" s="1"/>
  <c r="H1091" i="1" a="1"/>
  <c r="H1091" i="1" s="1"/>
  <c r="H905" i="1" a="1"/>
  <c r="H905" i="1" s="1"/>
  <c r="H320" i="1" a="1"/>
  <c r="H320" i="1" s="1"/>
  <c r="H1226" i="1" a="1"/>
  <c r="H1226" i="1" s="1"/>
  <c r="H1227" i="1" a="1"/>
  <c r="H1227" i="1" s="1"/>
  <c r="H1018" i="1" a="1"/>
  <c r="H1018" i="1" s="1"/>
  <c r="H1019" i="1" a="1"/>
  <c r="H1019" i="1" s="1"/>
  <c r="H1047" i="1" a="1"/>
  <c r="H1047" i="1" s="1"/>
  <c r="H1325" i="1" a="1"/>
  <c r="H1325" i="1" s="1"/>
  <c r="H563" i="1" a="1"/>
  <c r="H563" i="1" s="1"/>
  <c r="H1314" i="1" a="1"/>
  <c r="H1314" i="1" s="1"/>
  <c r="H1315" i="1" a="1"/>
  <c r="H1315" i="1" s="1"/>
  <c r="H1313" i="1" a="1"/>
  <c r="H1313" i="1" s="1"/>
  <c r="H1068" i="1" a="1"/>
  <c r="H1068" i="1" s="1"/>
  <c r="H720" i="1" a="1"/>
  <c r="H720" i="1" s="1"/>
  <c r="H1341" i="1" a="1"/>
  <c r="H1341" i="1" s="1"/>
  <c r="H1069" i="1" a="1"/>
  <c r="H1069" i="1" s="1"/>
  <c r="H871" i="1" a="1"/>
  <c r="H871" i="1" s="1"/>
  <c r="H964" i="1" a="1"/>
  <c r="H964" i="1" s="1"/>
  <c r="H605" i="1" a="1"/>
  <c r="H605" i="1" s="1"/>
  <c r="H911" i="1" a="1"/>
  <c r="H911" i="1" s="1"/>
  <c r="H345" i="1" a="1"/>
  <c r="H345" i="1" s="1"/>
  <c r="H286" i="1" a="1"/>
  <c r="H286" i="1" s="1"/>
  <c r="H1249" i="1" a="1"/>
  <c r="H1249" i="1" s="1"/>
  <c r="H285" i="1" a="1"/>
  <c r="H285" i="1" s="1"/>
  <c r="H639" i="1" a="1"/>
  <c r="H639" i="1" s="1"/>
  <c r="H258" i="1" a="1"/>
  <c r="H258" i="1" s="1"/>
  <c r="H844" i="1" a="1"/>
  <c r="H844" i="1" s="1"/>
  <c r="H196" i="1" a="1"/>
  <c r="H196" i="1" s="1"/>
  <c r="H677" i="1" a="1"/>
  <c r="H677" i="1" s="1"/>
  <c r="H942" i="1" a="1"/>
  <c r="H942" i="1" s="1"/>
  <c r="H327" i="1" a="1"/>
  <c r="H327" i="1" s="1"/>
  <c r="H1098" i="1" a="1"/>
  <c r="H1098" i="1" s="1"/>
  <c r="H1152" i="1" a="1"/>
  <c r="H1152" i="1" s="1"/>
  <c r="H1151" i="1" a="1"/>
  <c r="H1151" i="1" s="1"/>
  <c r="H867" i="1" a="1"/>
  <c r="H867" i="1" s="1"/>
  <c r="H868" i="1" a="1"/>
  <c r="H868" i="1" s="1"/>
  <c r="H1154" i="1" a="1"/>
  <c r="H1154" i="1" s="1"/>
  <c r="H1153" i="1" a="1"/>
  <c r="H1153" i="1" s="1"/>
  <c r="H1372" i="1" a="1"/>
  <c r="H1372" i="1" s="1"/>
  <c r="H1373" i="1" a="1"/>
  <c r="H1373" i="1" s="1"/>
  <c r="H691" i="1" a="1"/>
  <c r="H691" i="1" s="1"/>
  <c r="H1403" i="1" a="1"/>
  <c r="H1403" i="1" s="1"/>
  <c r="H1265" i="1" a="1"/>
  <c r="H1265" i="1" s="1"/>
  <c r="H658" i="1" a="1"/>
  <c r="H658" i="1" s="1"/>
  <c r="H265" i="1" a="1"/>
  <c r="H265" i="1" s="1"/>
  <c r="H1397" i="1" a="1"/>
  <c r="H1397" i="1" s="1"/>
  <c r="H1288" i="1" a="1"/>
  <c r="H1288" i="1" s="1"/>
  <c r="H460" i="1" a="1"/>
  <c r="H460" i="1" s="1"/>
  <c r="H143" i="1" a="1"/>
  <c r="H143" i="1" s="1"/>
  <c r="H509" i="1" a="1"/>
  <c r="H509" i="1" s="1"/>
  <c r="H238" i="1" a="1"/>
  <c r="H238" i="1" s="1"/>
  <c r="H310" i="1" a="1"/>
  <c r="H310" i="1" s="1"/>
  <c r="H686" i="1" a="1"/>
  <c r="H686" i="1" s="1"/>
  <c r="H1363" i="1" a="1"/>
  <c r="H1363" i="1" s="1"/>
  <c r="H1320" i="1" a="1"/>
  <c r="H1320" i="1" s="1"/>
  <c r="H1319" i="1" a="1"/>
  <c r="H1319" i="1" s="1"/>
  <c r="H891" i="1" a="1"/>
  <c r="H891" i="1" s="1"/>
  <c r="H890" i="1" a="1"/>
  <c r="H890" i="1" s="1"/>
  <c r="H1055" i="1" a="1"/>
  <c r="H1055" i="1" s="1"/>
  <c r="H1054" i="1" a="1"/>
  <c r="H1054" i="1" s="1"/>
  <c r="H1455" i="1" a="1"/>
  <c r="H1455" i="1" s="1"/>
  <c r="H1454" i="1" a="1"/>
  <c r="H1454" i="1" s="1"/>
  <c r="H1323" i="1" a="1"/>
  <c r="H1323" i="1" s="1"/>
  <c r="H1322" i="1" a="1"/>
  <c r="H1322" i="1" s="1"/>
  <c r="H1321" i="1" a="1"/>
  <c r="H1321" i="1" s="1"/>
  <c r="H1214" i="1" a="1"/>
  <c r="H1214" i="1" s="1"/>
  <c r="H1213" i="1" a="1"/>
  <c r="H1213" i="1" s="1"/>
  <c r="H1421" i="1" a="1"/>
  <c r="H1421" i="1" s="1"/>
  <c r="H1209" i="1" a="1"/>
  <c r="H1209" i="1" s="1"/>
  <c r="H638" i="1" a="1"/>
  <c r="H638" i="1" s="1"/>
  <c r="H1144" i="1" a="1"/>
  <c r="H1144" i="1" s="1"/>
  <c r="H981" i="1" a="1"/>
  <c r="H981" i="1" s="1"/>
  <c r="H1122" i="1" a="1"/>
  <c r="H1122" i="1" s="1"/>
  <c r="H874" i="1" a="1"/>
  <c r="H874" i="1" s="1"/>
  <c r="H989" i="1" a="1"/>
  <c r="H989" i="1" s="1"/>
  <c r="H287" i="1" a="1"/>
  <c r="H287" i="1" s="1"/>
  <c r="H68" i="1" a="1"/>
  <c r="H68" i="1" s="1"/>
  <c r="H1443" i="1" a="1"/>
  <c r="H1443" i="1" s="1"/>
  <c r="H988" i="1" a="1"/>
  <c r="H988" i="1" s="1"/>
  <c r="H818" i="1" a="1"/>
  <c r="H818" i="1" s="1"/>
  <c r="H506" i="1" a="1"/>
  <c r="H506" i="1" s="1"/>
  <c r="H1162" i="1" a="1"/>
  <c r="H1162" i="1" s="1"/>
  <c r="H116" i="1" a="1"/>
  <c r="H116" i="1" s="1"/>
  <c r="H321" i="1" a="1"/>
  <c r="H321" i="1" s="1"/>
  <c r="H409" i="1" a="1"/>
  <c r="H409" i="1" s="1"/>
  <c r="H1394" i="1" a="1"/>
  <c r="H1394" i="1" s="1"/>
  <c r="H1390" i="1" a="1"/>
  <c r="H1390" i="1" s="1"/>
  <c r="H1391" i="1" a="1"/>
  <c r="H1391" i="1" s="1"/>
  <c r="H1389" i="1" a="1"/>
  <c r="H1389" i="1" s="1"/>
  <c r="H653" i="1" a="1"/>
  <c r="H653" i="1" s="1"/>
  <c r="H158" i="1" a="1"/>
  <c r="H158" i="1" s="1"/>
  <c r="H991" i="1" a="1"/>
  <c r="H991" i="1" s="1"/>
  <c r="H971" i="1" a="1"/>
  <c r="H971" i="1" s="1"/>
  <c r="H908" i="1" a="1"/>
  <c r="H908" i="1" s="1"/>
  <c r="H1434" i="1" a="1"/>
  <c r="H1434" i="1" s="1"/>
  <c r="H963" i="1" a="1"/>
  <c r="H963" i="1" s="1"/>
  <c r="H249" i="1" a="1"/>
  <c r="H249" i="1" s="1"/>
  <c r="H1277" i="1" a="1"/>
  <c r="H1277" i="1" s="1"/>
  <c r="H1276" i="1" a="1"/>
  <c r="H1276" i="1" s="1"/>
  <c r="H1284" i="1" a="1"/>
  <c r="H1284" i="1" s="1"/>
  <c r="H1286" i="1" a="1"/>
  <c r="H1286" i="1" s="1"/>
  <c r="H1285" i="1" a="1"/>
  <c r="H1285" i="1" s="1"/>
  <c r="H1283" i="1" a="1"/>
  <c r="H1283" i="1" s="1"/>
  <c r="H1212" i="1" a="1"/>
  <c r="H1212" i="1" s="1"/>
  <c r="H1208" i="1" a="1"/>
  <c r="H1208" i="1" s="1"/>
  <c r="H1211" i="1" a="1"/>
  <c r="H1211" i="1" s="1"/>
  <c r="H1457" i="1" a="1"/>
  <c r="H1457" i="1" s="1"/>
  <c r="H1255" i="1" a="1"/>
  <c r="H1255" i="1" s="1"/>
  <c r="H983" i="1" a="1"/>
  <c r="H983" i="1" s="1"/>
  <c r="H1005" i="1" a="1"/>
  <c r="H1005" i="1" s="1"/>
  <c r="H1267" i="1" a="1"/>
  <c r="H1267" i="1" s="1"/>
  <c r="H427" i="1" a="1"/>
  <c r="H427" i="1" s="1"/>
  <c r="H524" i="1" a="1"/>
  <c r="H524" i="1" s="1"/>
  <c r="H1215" i="1" a="1"/>
  <c r="H1215" i="1" s="1"/>
  <c r="H1210" i="1" a="1"/>
  <c r="H1210" i="1" s="1"/>
  <c r="H894" i="1" a="1"/>
  <c r="H894" i="1" s="1"/>
  <c r="H440" i="1" a="1"/>
  <c r="H440" i="1" s="1"/>
  <c r="H681" i="1" a="1"/>
  <c r="H681" i="1" s="1"/>
  <c r="H397" i="1" a="1"/>
  <c r="H397" i="1" s="1"/>
  <c r="H159" i="1" a="1"/>
  <c r="H159" i="1" s="1"/>
  <c r="H748" i="1" a="1"/>
  <c r="H748" i="1" s="1"/>
  <c r="H66" i="1" a="1"/>
  <c r="H66" i="1" s="1"/>
  <c r="H992" i="1" a="1"/>
  <c r="H992" i="1" s="1"/>
  <c r="H395" i="1" a="1"/>
  <c r="H395" i="1" s="1"/>
  <c r="H897" i="1" a="1"/>
  <c r="H897" i="1" s="1"/>
  <c r="H1064" i="1" a="1"/>
  <c r="H1064" i="1" s="1"/>
  <c r="H356" i="1" a="1"/>
  <c r="H356" i="1" s="1"/>
  <c r="H909" i="1" a="1"/>
  <c r="H909" i="1" s="1"/>
  <c r="H250" i="1" a="1"/>
  <c r="H250" i="1" s="1"/>
  <c r="H760" i="1" a="1"/>
  <c r="H760" i="1" s="1"/>
  <c r="H199" i="1" a="1"/>
  <c r="H199" i="1" s="1"/>
  <c r="H1090" i="1" a="1"/>
  <c r="H1090" i="1" s="1"/>
  <c r="H1089" i="1" a="1"/>
  <c r="H1089" i="1" s="1"/>
  <c r="H1439" i="1" a="1"/>
  <c r="H1439" i="1" s="1"/>
  <c r="H1438" i="1" a="1"/>
  <c r="H1438" i="1" s="1"/>
  <c r="H1456" i="1" a="1"/>
  <c r="H1456" i="1" s="1"/>
  <c r="H1184" i="1" a="1"/>
  <c r="H1184" i="1" s="1"/>
  <c r="H1182" i="1" a="1"/>
  <c r="H1182" i="1" s="1"/>
  <c r="H1183" i="1" a="1"/>
  <c r="H1183" i="1" s="1"/>
  <c r="H606" i="1" a="1"/>
  <c r="H606" i="1" s="1"/>
  <c r="H645" i="1" a="1"/>
  <c r="H645" i="1" s="1"/>
  <c r="H464" i="1" a="1"/>
  <c r="H464" i="1" s="1"/>
  <c r="H396" i="1" a="1"/>
  <c r="H396" i="1" s="1"/>
  <c r="H529" i="1" a="1"/>
  <c r="H529" i="1" s="1"/>
  <c r="H646" i="1" a="1"/>
  <c r="H646" i="1" s="1"/>
  <c r="H1050" i="1" a="1"/>
  <c r="H1050" i="1" s="1"/>
  <c r="H326" i="1" a="1"/>
  <c r="H326" i="1" s="1"/>
  <c r="H907" i="1" a="1"/>
  <c r="H907" i="1" s="1"/>
  <c r="H1440" i="1" a="1"/>
  <c r="H1440" i="1" s="1"/>
  <c r="H1317" i="1" a="1"/>
  <c r="H1317" i="1" s="1"/>
  <c r="H1402" i="1" a="1"/>
  <c r="H1402" i="1" s="1"/>
  <c r="H727" i="1" a="1"/>
  <c r="H727" i="1" s="1"/>
  <c r="H213" i="1" a="1"/>
  <c r="H213" i="1" s="1"/>
  <c r="H680" i="1" a="1"/>
  <c r="H680" i="1" s="1"/>
  <c r="H1382" i="1" a="1"/>
  <c r="H1382" i="1" s="1"/>
  <c r="H705" i="1" a="1"/>
  <c r="H705" i="1" s="1"/>
  <c r="H1296" i="1" a="1"/>
  <c r="H1296" i="1" s="1"/>
  <c r="H1301" i="1" a="1"/>
  <c r="H1301" i="1" s="1"/>
  <c r="H573" i="1" a="1"/>
  <c r="H573" i="1" s="1"/>
  <c r="H906" i="1" a="1"/>
  <c r="H906" i="1" s="1"/>
  <c r="H670" i="1" a="1"/>
  <c r="H670" i="1" s="1"/>
  <c r="H614" i="1" a="1"/>
  <c r="H614" i="1" s="1"/>
  <c r="H570" i="1" a="1"/>
  <c r="H570" i="1" s="1"/>
  <c r="H1234" i="1" a="1"/>
  <c r="H1234" i="1" s="1"/>
  <c r="H223" i="1" a="1"/>
  <c r="H223" i="1" s="1"/>
  <c r="H1384" i="1" a="1"/>
  <c r="H1384" i="1" s="1"/>
  <c r="H1385" i="1" a="1"/>
  <c r="H1385" i="1" s="1"/>
  <c r="H232" i="1" a="1"/>
  <c r="H232" i="1" s="1"/>
  <c r="H1123" i="1" a="1"/>
  <c r="H1123" i="1" s="1"/>
  <c r="H507" i="1" a="1"/>
  <c r="H507" i="1" s="1"/>
  <c r="H1400" i="1" a="1"/>
  <c r="H1400" i="1" s="1"/>
  <c r="H448" i="1" a="1"/>
  <c r="H448" i="1" s="1"/>
  <c r="H1292" i="1" a="1"/>
  <c r="H1292" i="1" s="1"/>
  <c r="H1279" i="1" a="1"/>
  <c r="H1279" i="1" s="1"/>
  <c r="H1278" i="1" a="1"/>
  <c r="H1278" i="1" s="1"/>
  <c r="H1281" i="1" a="1"/>
  <c r="H1281" i="1" s="1"/>
  <c r="H1297" i="1" a="1"/>
  <c r="H1297" i="1" s="1"/>
  <c r="H1298" i="1" a="1"/>
  <c r="H1298" i="1" s="1"/>
  <c r="H1113" i="1" a="1"/>
  <c r="H1113" i="1" s="1"/>
  <c r="H1202" i="1" a="1"/>
  <c r="H1202" i="1" s="1"/>
  <c r="H1042" i="1" a="1"/>
  <c r="H1042" i="1" s="1"/>
  <c r="H1291" i="1" a="1"/>
  <c r="H1291" i="1" s="1"/>
  <c r="H1116" i="1" a="1"/>
  <c r="H1116" i="1" s="1"/>
  <c r="H1114" i="1" a="1"/>
  <c r="H1114" i="1" s="1"/>
  <c r="H758" i="1" a="1"/>
  <c r="H758" i="1" s="1"/>
  <c r="H486" i="1" a="1"/>
  <c r="H486" i="1" s="1"/>
  <c r="H472" i="1" a="1"/>
  <c r="H472" i="1" s="1"/>
  <c r="H1115" i="1" a="1"/>
  <c r="H1115" i="1" s="1"/>
  <c r="H706" i="1" a="1"/>
  <c r="H706" i="1" s="1"/>
  <c r="H766" i="1" a="1"/>
  <c r="H766" i="1" s="1"/>
  <c r="H1299" i="1" a="1"/>
  <c r="H1299" i="1" s="1"/>
  <c r="H1302" i="1" a="1"/>
  <c r="H1302" i="1" s="1"/>
  <c r="H1295" i="1" a="1"/>
  <c r="H1295" i="1" s="1"/>
  <c r="H969" i="1" a="1"/>
  <c r="H969" i="1" s="1"/>
  <c r="H1300" i="1" a="1"/>
  <c r="H1300" i="1" s="1"/>
  <c r="H745" i="1" a="1"/>
  <c r="H745" i="1" s="1"/>
  <c r="H1081" i="1" a="1"/>
  <c r="H1081" i="1" s="1"/>
  <c r="H1348" i="1" a="1"/>
  <c r="H1348" i="1" s="1"/>
  <c r="H1239" i="1" a="1"/>
  <c r="H1239" i="1" s="1"/>
  <c r="H1415" i="1" a="1"/>
  <c r="H1415" i="1" s="1"/>
  <c r="H1412" i="1" a="1"/>
  <c r="H1412" i="1" s="1"/>
  <c r="H1414" i="1" a="1"/>
  <c r="H1414" i="1" s="1"/>
  <c r="H1411" i="1" a="1"/>
  <c r="H1411" i="1" s="1"/>
  <c r="H1413" i="1" a="1"/>
  <c r="H1413" i="1" s="1"/>
  <c r="H474" i="1" a="1"/>
  <c r="H474" i="1" s="1"/>
  <c r="H481" i="1" a="1"/>
  <c r="H481" i="1" s="1"/>
  <c r="H619" i="1" a="1"/>
  <c r="H619" i="1" s="1"/>
  <c r="H976" i="1" a="1"/>
  <c r="H976" i="1" s="1"/>
  <c r="H1312" i="1" a="1"/>
  <c r="H1312" i="1" s="1"/>
  <c r="H757" i="1" a="1"/>
  <c r="H757" i="1" s="1"/>
  <c r="H487" i="1" a="1"/>
  <c r="H487" i="1" s="1"/>
  <c r="H798" i="1" a="1"/>
  <c r="H798" i="1" s="1"/>
  <c r="H797" i="1" a="1"/>
  <c r="H797" i="1" s="1"/>
  <c r="H483" i="1" a="1"/>
  <c r="H483" i="1" s="1"/>
  <c r="H480" i="1" a="1"/>
  <c r="H480" i="1" s="1"/>
  <c r="H478" i="1" a="1"/>
  <c r="H478" i="1" s="1"/>
  <c r="H1033" i="1" a="1"/>
  <c r="H1033" i="1" s="1"/>
  <c r="H1035" i="1" a="1"/>
  <c r="H1035" i="1" s="1"/>
  <c r="H1034" i="1" a="1"/>
  <c r="H1034" i="1" s="1"/>
  <c r="H664" i="1" a="1"/>
  <c r="H664" i="1" s="1"/>
  <c r="H665" i="1" a="1"/>
  <c r="H665" i="1" s="1"/>
  <c r="H482" i="1" a="1"/>
  <c r="H482" i="1" s="1"/>
  <c r="H1107" i="1" a="1"/>
  <c r="H1107" i="1" s="1"/>
  <c r="H974" i="1" a="1"/>
  <c r="H974" i="1" s="1"/>
  <c r="H975" i="1" a="1"/>
  <c r="H975" i="1" s="1"/>
  <c r="H1370" i="1" a="1"/>
  <c r="H1370" i="1" s="1"/>
  <c r="H197" i="1" a="1"/>
  <c r="H197" i="1" s="1"/>
  <c r="H1200" i="1" a="1"/>
  <c r="H1200" i="1" s="1"/>
  <c r="H425" i="1" a="1"/>
  <c r="H425" i="1" s="1"/>
  <c r="H888" i="1" a="1"/>
  <c r="H888" i="1" s="1"/>
  <c r="H624" i="1" a="1"/>
  <c r="H624" i="1" s="1"/>
  <c r="H1396" i="1" a="1"/>
  <c r="H1396" i="1" s="1"/>
  <c r="H1148" i="1" a="1"/>
  <c r="H1148" i="1" s="1"/>
  <c r="H1231" i="1" a="1"/>
  <c r="H1231" i="1" s="1"/>
  <c r="H978" i="1" a="1"/>
  <c r="H978" i="1" s="1"/>
  <c r="H977" i="1" a="1"/>
  <c r="H977" i="1" s="1"/>
  <c r="H1428" i="1" a="1"/>
  <c r="H1428" i="1" s="1"/>
  <c r="H1427" i="1" a="1"/>
  <c r="H1427" i="1" s="1"/>
  <c r="H1141" i="1" a="1"/>
  <c r="H1141" i="1" s="1"/>
  <c r="H1342" i="1" a="1"/>
  <c r="H1342" i="1" s="1"/>
  <c r="H1149" i="1" a="1"/>
  <c r="H1149" i="1" s="1"/>
  <c r="H1358" i="1" a="1"/>
  <c r="H1358" i="1" s="1"/>
  <c r="H1139" i="1" a="1"/>
  <c r="H1139" i="1" s="1"/>
  <c r="H1175" i="1" a="1"/>
  <c r="H1175" i="1" s="1"/>
  <c r="H475" i="1" a="1"/>
  <c r="H475" i="1" s="1"/>
  <c r="H1449" i="1" a="1"/>
  <c r="H1449" i="1" s="1"/>
  <c r="H1268" i="1" a="1"/>
  <c r="H1268" i="1" s="1"/>
  <c r="H1269" i="1" a="1"/>
  <c r="H1269" i="1" s="1"/>
  <c r="H1138" i="1" a="1"/>
  <c r="H1138" i="1" s="1"/>
  <c r="H471" i="1" a="1"/>
  <c r="H471" i="1" s="1"/>
  <c r="H485" i="1" a="1"/>
  <c r="H485" i="1" s="1"/>
  <c r="H860" i="1" a="1"/>
  <c r="H860" i="1" s="1"/>
  <c r="H966" i="1" a="1"/>
  <c r="H966" i="1" s="1"/>
  <c r="H1344" i="1" a="1"/>
  <c r="H1344" i="1" s="1"/>
  <c r="H1003" i="1" a="1"/>
  <c r="H1003" i="1" s="1"/>
  <c r="H1225" i="1" a="1"/>
  <c r="H1225" i="1" s="1"/>
  <c r="H1223" i="1" a="1"/>
  <c r="H1223" i="1" s="1"/>
  <c r="H1106" i="1" a="1"/>
  <c r="H1106" i="1" s="1"/>
  <c r="H682" i="1" a="1"/>
  <c r="H682" i="1" s="1"/>
  <c r="H1188" i="1" a="1"/>
  <c r="H1188" i="1" s="1"/>
  <c r="H1270" i="1" a="1"/>
  <c r="H1270" i="1" s="1"/>
  <c r="H1245" i="1" a="1"/>
  <c r="H1245" i="1" s="1"/>
  <c r="H1240" i="1" a="1"/>
  <c r="H1240" i="1" s="1"/>
  <c r="H473" i="1" a="1"/>
  <c r="H473" i="1" s="1"/>
  <c r="H1014" i="1" a="1"/>
  <c r="H1014" i="1" s="1"/>
  <c r="H1346" i="1" a="1"/>
  <c r="H1346" i="1" s="1"/>
  <c r="H1343" i="1" a="1"/>
  <c r="H1343" i="1" s="1"/>
  <c r="H1192" i="1" a="1"/>
  <c r="H1192" i="1" s="1"/>
  <c r="H1174" i="1" a="1"/>
  <c r="H1174" i="1" s="1"/>
  <c r="H484" i="1" a="1"/>
  <c r="H484" i="1" s="1"/>
  <c r="H1158" i="1" a="1"/>
  <c r="H1158" i="1" s="1"/>
  <c r="H1242" i="1" a="1"/>
  <c r="H1242" i="1" s="1"/>
  <c r="H1143" i="1" a="1"/>
  <c r="H1143" i="1" s="1"/>
  <c r="H1100" i="1" a="1"/>
  <c r="H1100" i="1" s="1"/>
  <c r="H1121" i="1" a="1"/>
  <c r="H1121" i="1" s="1"/>
  <c r="H931" i="1" a="1"/>
  <c r="H931" i="1" s="1"/>
  <c r="H835" i="1" a="1"/>
  <c r="H835" i="1" s="1"/>
  <c r="H1274" i="1" a="1"/>
  <c r="H1274" i="1" s="1"/>
  <c r="H1232" i="1" a="1"/>
  <c r="H1232" i="1" s="1"/>
  <c r="H1241" i="1" a="1"/>
  <c r="H1241" i="1" s="1"/>
  <c r="H1290" i="1" a="1"/>
  <c r="H1290" i="1" s="1"/>
  <c r="H1371" i="1" a="1"/>
  <c r="H1371" i="1" s="1"/>
  <c r="H1331" i="1" a="1"/>
  <c r="H1331" i="1" s="1"/>
  <c r="H1048" i="1" a="1"/>
  <c r="H1048" i="1" s="1"/>
  <c r="H609" i="1" a="1"/>
  <c r="H609" i="1" s="1"/>
  <c r="H828" i="1" a="1"/>
  <c r="H828" i="1" s="1"/>
  <c r="H668" i="1" a="1"/>
  <c r="H668" i="1" s="1"/>
  <c r="H857" i="1" a="1"/>
  <c r="H857" i="1" s="1"/>
  <c r="H1253" i="1" a="1"/>
  <c r="H1253" i="1" s="1"/>
  <c r="H1079" i="1" a="1"/>
  <c r="H1079" i="1" s="1"/>
  <c r="H1264" i="1" a="1"/>
  <c r="H1264" i="1" s="1"/>
  <c r="H678" i="1" a="1"/>
  <c r="H678" i="1" s="1"/>
  <c r="H1235" i="1" a="1"/>
  <c r="H1235" i="1" s="1"/>
  <c r="H879" i="1" a="1"/>
  <c r="H879" i="1" s="1"/>
  <c r="H1383" i="1" a="1"/>
  <c r="H1383" i="1" s="1"/>
  <c r="H1381" i="1" a="1"/>
  <c r="H1381" i="1" s="1"/>
  <c r="H858" i="1" a="1"/>
  <c r="H858" i="1" s="1"/>
  <c r="H878" i="1" a="1"/>
  <c r="H878" i="1" s="1"/>
  <c r="H1125" i="1" a="1"/>
  <c r="H1125" i="1" s="1"/>
  <c r="H1233" i="1" a="1"/>
  <c r="H1233" i="1" s="1"/>
  <c r="H799" i="1" a="1"/>
  <c r="H799" i="1" s="1"/>
  <c r="H1084" i="1" a="1"/>
  <c r="H1084" i="1" s="1"/>
  <c r="H1289" i="1" a="1"/>
  <c r="H1289" i="1" s="1"/>
  <c r="H1395" i="1" a="1"/>
  <c r="H1395" i="1" s="1"/>
  <c r="H1173" i="1" a="1"/>
  <c r="H1173" i="1" s="1"/>
  <c r="N123" i="1"/>
  <c r="N372" i="1"/>
  <c r="N788" i="1"/>
  <c r="N109" i="1"/>
  <c r="N1308" i="1"/>
  <c r="N666" i="1"/>
  <c r="N1066" i="1"/>
  <c r="N883" i="1"/>
  <c r="N126" i="1"/>
  <c r="N77" i="1"/>
  <c r="N76" i="1"/>
  <c r="N115" i="1"/>
  <c r="N354" i="1"/>
  <c r="N438" i="1"/>
  <c r="N604" i="1"/>
  <c r="N108" i="1"/>
  <c r="N625" i="1"/>
  <c r="N626" i="1"/>
  <c r="N47" i="1"/>
  <c r="N110" i="1"/>
  <c r="N86" i="1"/>
  <c r="N87" i="1"/>
  <c r="N603" i="1"/>
  <c r="N92" i="1"/>
  <c r="N133" i="1"/>
  <c r="N91" i="1"/>
  <c r="N419" i="1"/>
  <c r="N131" i="1"/>
  <c r="N73" i="1"/>
  <c r="N1072" i="1"/>
  <c r="N1073" i="1"/>
  <c r="N1071" i="1"/>
  <c r="N980" i="1"/>
  <c r="N803" i="1"/>
  <c r="N1275" i="1"/>
  <c r="N1074" i="1"/>
  <c r="N838" i="1"/>
  <c r="N836" i="1"/>
  <c r="N78" i="1"/>
  <c r="N759" i="1"/>
  <c r="N82" i="1"/>
  <c r="N84" i="1"/>
  <c r="N85" i="1"/>
  <c r="N83" i="1"/>
  <c r="N962" i="1"/>
  <c r="N1309" i="1"/>
  <c r="N617" i="1"/>
  <c r="N386" i="1"/>
  <c r="N1077" i="1"/>
  <c r="N751" i="1"/>
  <c r="N1075" i="1"/>
  <c r="N461" i="1"/>
  <c r="N44" i="1"/>
  <c r="N81" i="1"/>
  <c r="N940" i="1"/>
  <c r="N737" i="1"/>
  <c r="N738" i="1"/>
  <c r="N661" i="1"/>
  <c r="N662" i="1"/>
  <c r="N663" i="1"/>
  <c r="N546" i="1"/>
  <c r="N547" i="1"/>
  <c r="N1161" i="1"/>
  <c r="N1179" i="1"/>
  <c r="N1119" i="1"/>
  <c r="N398" i="1"/>
  <c r="N541" i="1"/>
  <c r="N117" i="1"/>
  <c r="N298" i="1"/>
  <c r="N761" i="1"/>
  <c r="N1280" i="1"/>
  <c r="N89" i="1"/>
  <c r="N1349" i="1"/>
  <c r="N933" i="1"/>
  <c r="N237" i="1"/>
  <c r="N70" i="1"/>
  <c r="N74" i="1"/>
  <c r="N171" i="1"/>
  <c r="N146" i="1"/>
  <c r="N88" i="1"/>
  <c r="N634" i="1"/>
  <c r="N635" i="1"/>
  <c r="N636" i="1"/>
  <c r="N1417" i="1"/>
  <c r="N1418" i="1"/>
  <c r="N629" i="1"/>
  <c r="N630" i="1"/>
  <c r="N920" i="1"/>
  <c r="N918" i="1"/>
  <c r="N919" i="1"/>
  <c r="N862" i="1"/>
  <c r="N431" i="1"/>
  <c r="N6" i="1"/>
  <c r="N783" i="1"/>
  <c r="N247" i="1"/>
  <c r="N248" i="1"/>
  <c r="N1027" i="1"/>
  <c r="N1001" i="1"/>
  <c r="N1204" i="1"/>
  <c r="N1205" i="1"/>
  <c r="N1206" i="1"/>
  <c r="N872" i="1"/>
  <c r="N873" i="1"/>
  <c r="N1021" i="1"/>
  <c r="N1022" i="1"/>
  <c r="N1023" i="1"/>
  <c r="N631" i="1"/>
  <c r="N632" i="1"/>
  <c r="N633" i="1"/>
  <c r="N556" i="1"/>
  <c r="N557" i="1"/>
  <c r="N558" i="1"/>
  <c r="N544" i="1"/>
  <c r="N545" i="1"/>
  <c r="N1425" i="1"/>
  <c r="N1282" i="1"/>
  <c r="N845" i="1"/>
  <c r="N1036" i="1"/>
  <c r="N1207" i="1"/>
  <c r="N1203" i="1"/>
  <c r="N869" i="1"/>
  <c r="N1020" i="1"/>
  <c r="N462" i="1"/>
  <c r="N243" i="1"/>
  <c r="N567" i="1"/>
  <c r="N134" i="1"/>
  <c r="N1103" i="1"/>
  <c r="N351" i="1"/>
  <c r="N446" i="1"/>
  <c r="N274" i="1"/>
  <c r="N323" i="1"/>
  <c r="N220" i="1"/>
  <c r="N147" i="1"/>
  <c r="N93" i="1"/>
  <c r="N384" i="1"/>
  <c r="N389" i="1"/>
  <c r="N256" i="1"/>
  <c r="N864" i="1"/>
  <c r="N842" i="1"/>
  <c r="N253" i="1"/>
  <c r="N177" i="1"/>
  <c r="N707" i="1"/>
  <c r="N144" i="1"/>
  <c r="N99" i="1"/>
  <c r="N414" i="1"/>
  <c r="N203" i="1"/>
  <c r="N1260" i="1"/>
  <c r="N1261" i="1"/>
  <c r="N958" i="1"/>
  <c r="N959" i="1"/>
  <c r="N960" i="1"/>
  <c r="N957" i="1"/>
  <c r="N956" i="1"/>
  <c r="N1217" i="1"/>
  <c r="N1218" i="1"/>
  <c r="N767" i="1"/>
  <c r="N768" i="1"/>
  <c r="N769" i="1"/>
  <c r="N586" i="1"/>
  <c r="N587" i="1"/>
  <c r="N816" i="1"/>
  <c r="N817" i="1"/>
  <c r="N821" i="1"/>
  <c r="N819" i="1"/>
  <c r="N820" i="1"/>
  <c r="N1437" i="1"/>
  <c r="N1159" i="1"/>
  <c r="N348" i="1"/>
  <c r="N153" i="1"/>
  <c r="N1464" i="1"/>
  <c r="N1271" i="1"/>
  <c r="N776" i="1"/>
  <c r="N753" i="1"/>
  <c r="N1177" i="1"/>
  <c r="N997" i="1"/>
  <c r="N1133" i="1"/>
  <c r="N1029" i="1"/>
  <c r="N802" i="1"/>
  <c r="N660" i="1"/>
  <c r="N623" i="1"/>
  <c r="N1032" i="1"/>
  <c r="N825" i="1"/>
  <c r="N968" i="1"/>
  <c r="N113" i="1"/>
  <c r="N721" i="1"/>
  <c r="N1110" i="1"/>
  <c r="N1224" i="1"/>
  <c r="N1366" i="1"/>
  <c r="N804" i="1"/>
  <c r="N1166" i="1"/>
  <c r="N1193" i="1"/>
  <c r="N1134" i="1"/>
  <c r="N690" i="1"/>
  <c r="N227" i="1"/>
  <c r="N111" i="1"/>
  <c r="N233" i="1"/>
  <c r="N938" i="1"/>
  <c r="N770" i="1"/>
  <c r="N170" i="1"/>
  <c r="N343" i="1"/>
  <c r="N331" i="1"/>
  <c r="N900" i="1"/>
  <c r="N415" i="1"/>
  <c r="N434" i="1"/>
  <c r="N192" i="1"/>
  <c r="N562" i="1"/>
  <c r="N102" i="1"/>
  <c r="N45" i="1"/>
  <c r="N5" i="1"/>
  <c r="N175" i="1"/>
  <c r="N342" i="1"/>
  <c r="N458" i="1"/>
  <c r="N1307" i="1"/>
  <c r="N344" i="1"/>
  <c r="N317" i="1"/>
  <c r="N191" i="1"/>
  <c r="N156" i="1"/>
  <c r="N239" i="1"/>
  <c r="N325" i="1"/>
  <c r="N392" i="1"/>
  <c r="N67" i="1"/>
  <c r="N1339" i="1"/>
  <c r="N1338" i="1"/>
  <c r="N533" i="1"/>
  <c r="N112" i="1"/>
  <c r="N41" i="1"/>
  <c r="N194" i="1"/>
  <c r="N251" i="1"/>
  <c r="N513" i="1"/>
  <c r="N165" i="1"/>
  <c r="N413" i="1"/>
  <c r="N1333" i="1"/>
  <c r="N1334" i="1"/>
  <c r="N17" i="1"/>
  <c r="N18" i="1"/>
  <c r="N539" i="1"/>
  <c r="N456" i="1"/>
  <c r="N772" i="1"/>
  <c r="N1131" i="1"/>
  <c r="N1051" i="1"/>
  <c r="N643" i="1"/>
  <c r="N947" i="1"/>
  <c r="N795" i="1"/>
  <c r="N1332" i="1"/>
  <c r="N1451" i="1"/>
  <c r="N349" i="1"/>
  <c r="N1251" i="1"/>
  <c r="N417" i="1"/>
  <c r="N1140" i="1"/>
  <c r="N1076" i="1"/>
  <c r="N856" i="1"/>
  <c r="N637" i="1"/>
  <c r="N114" i="1"/>
  <c r="N734" i="1"/>
  <c r="N350" i="1"/>
  <c r="N747" i="1"/>
  <c r="N150" i="1"/>
  <c r="N270" i="1"/>
  <c r="N591" i="1"/>
  <c r="N699" i="1"/>
  <c r="N9" i="1"/>
  <c r="N54" i="1"/>
  <c r="N304" i="1"/>
  <c r="N426" i="1"/>
  <c r="N1199" i="1"/>
  <c r="N810" i="1"/>
  <c r="N75" i="1"/>
  <c r="N49" i="1"/>
  <c r="N235" i="1"/>
  <c r="N52" i="1"/>
  <c r="N136" i="1"/>
  <c r="N292" i="1"/>
  <c r="N107" i="1"/>
  <c r="N618" i="1"/>
  <c r="N36" i="1"/>
  <c r="N189" i="1"/>
  <c r="N267" i="1"/>
  <c r="N8" i="1"/>
  <c r="N831" i="1"/>
  <c r="N830" i="1"/>
  <c r="N1104" i="1"/>
  <c r="N118" i="1"/>
  <c r="N96" i="1"/>
  <c r="N95" i="1"/>
  <c r="N1108" i="1"/>
  <c r="N1109" i="1"/>
  <c r="N209" i="1"/>
  <c r="N210" i="1"/>
  <c r="N695" i="1"/>
  <c r="N693" i="1"/>
  <c r="N694" i="1"/>
  <c r="N923" i="1"/>
  <c r="N1219" i="1"/>
  <c r="N1386" i="1"/>
  <c r="N1052" i="1"/>
  <c r="N948" i="1"/>
  <c r="N1345" i="1"/>
  <c r="N854" i="1"/>
  <c r="N56" i="1"/>
  <c r="N708" i="1"/>
  <c r="N55" i="1"/>
  <c r="N528" i="1"/>
  <c r="N53" i="1"/>
  <c r="N328" i="1"/>
  <c r="N806" i="1"/>
  <c r="N893" i="1"/>
  <c r="N58" i="1"/>
  <c r="N402" i="1"/>
  <c r="N375" i="1"/>
  <c r="N355" i="1"/>
  <c r="N242" i="1"/>
  <c r="N675" i="1"/>
  <c r="N692" i="1"/>
  <c r="N183" i="1"/>
  <c r="N181" i="1"/>
  <c r="N182" i="1"/>
  <c r="N380" i="1"/>
  <c r="N379" i="1"/>
  <c r="N574" i="1"/>
  <c r="N166" i="1"/>
  <c r="N725" i="1"/>
  <c r="N64" i="1"/>
  <c r="N40" i="1"/>
  <c r="N443" i="1"/>
  <c r="N221" i="1"/>
  <c r="N1013" i="1"/>
  <c r="N97" i="1"/>
  <c r="N98" i="1"/>
  <c r="N231" i="1"/>
  <c r="N651" i="1"/>
  <c r="N1419" i="1"/>
  <c r="N162" i="1"/>
  <c r="N128" i="1"/>
  <c r="N11" i="1"/>
  <c r="N749" i="1"/>
  <c r="N279" i="1"/>
  <c r="N278" i="1"/>
  <c r="N1187" i="1"/>
  <c r="N1318" i="1"/>
  <c r="N1181" i="1"/>
  <c r="N674" i="1"/>
  <c r="N1369" i="1"/>
  <c r="N1004" i="1"/>
  <c r="N936" i="1"/>
  <c r="N863" i="1"/>
  <c r="N561" i="1"/>
  <c r="N272" i="1"/>
  <c r="N106" i="1"/>
  <c r="N293" i="1"/>
  <c r="N1044" i="1"/>
  <c r="N299" i="1"/>
  <c r="N985" i="1"/>
  <c r="N433" i="1"/>
  <c r="N642" i="1"/>
  <c r="N896" i="1"/>
  <c r="N305" i="1"/>
  <c r="N565" i="1"/>
  <c r="N383" i="1"/>
  <c r="N466" i="1"/>
  <c r="N139" i="1"/>
  <c r="N140" i="1"/>
  <c r="N1310" i="1"/>
  <c r="N1311" i="1"/>
  <c r="N122" i="1"/>
  <c r="N837" i="1"/>
  <c r="N100" i="1"/>
  <c r="N683" i="1"/>
  <c r="N79" i="1"/>
  <c r="N63" i="1"/>
  <c r="N184" i="1"/>
  <c r="N185" i="1"/>
  <c r="N581" i="1"/>
  <c r="N583" i="1"/>
  <c r="N43" i="1"/>
  <c r="N650" i="1"/>
  <c r="N25" i="1"/>
  <c r="N193" i="1"/>
  <c r="N1354" i="1"/>
  <c r="N1355" i="1"/>
  <c r="N593" i="1"/>
  <c r="N594" i="1"/>
  <c r="N592" i="1"/>
  <c r="N1244" i="1"/>
  <c r="N1124" i="1"/>
  <c r="N774" i="1"/>
  <c r="N809" i="1"/>
  <c r="N850" i="1"/>
  <c r="N912" i="1"/>
  <c r="N961" i="1"/>
  <c r="N655" i="1"/>
  <c r="N318" i="1"/>
  <c r="N408" i="1"/>
  <c r="N986" i="1"/>
  <c r="N815" i="1"/>
  <c r="N202" i="1"/>
  <c r="N39" i="1"/>
  <c r="N916" i="1"/>
  <c r="N430" i="1"/>
  <c r="N726" i="1"/>
  <c r="N1306" i="1"/>
  <c r="N119" i="1"/>
  <c r="N15" i="1"/>
  <c r="N35" i="1"/>
  <c r="N42" i="1"/>
  <c r="N811" i="1"/>
  <c r="N610" i="1"/>
  <c r="N620" i="1"/>
  <c r="N730" i="1"/>
  <c r="N186" i="1"/>
  <c r="N7" i="1"/>
  <c r="N1444" i="1"/>
  <c r="N1445" i="1"/>
  <c r="N1130" i="1"/>
  <c r="N1129" i="1"/>
  <c r="N1304" i="1"/>
  <c r="N1305" i="1"/>
  <c r="N927" i="1"/>
  <c r="N928" i="1"/>
  <c r="N595" i="1"/>
  <c r="N596" i="1"/>
  <c r="N1126" i="1"/>
  <c r="N1127" i="1"/>
  <c r="N621" i="1"/>
  <c r="N622" i="1"/>
  <c r="N885" i="1"/>
  <c r="N886" i="1"/>
  <c r="N498" i="1"/>
  <c r="N499" i="1"/>
  <c r="N714" i="1"/>
  <c r="N715" i="1"/>
  <c r="N275" i="1"/>
  <c r="N276" i="1"/>
  <c r="N277" i="1"/>
  <c r="N168" i="1"/>
  <c r="N167" i="1"/>
  <c r="N1273" i="1"/>
  <c r="N1432" i="1"/>
  <c r="N1229" i="1"/>
  <c r="N1040" i="1"/>
  <c r="N1441" i="1"/>
  <c r="N1462" i="1"/>
  <c r="N932" i="1"/>
  <c r="N1448" i="1"/>
  <c r="N1337" i="1"/>
  <c r="N1336" i="1"/>
  <c r="N829" i="1"/>
  <c r="N676" i="1"/>
  <c r="N1356" i="1"/>
  <c r="N1365" i="1"/>
  <c r="N1082" i="1"/>
  <c r="N1388" i="1"/>
  <c r="N1165" i="1"/>
  <c r="N1252" i="1"/>
  <c r="N1378" i="1"/>
  <c r="N1028" i="1"/>
  <c r="N917" i="1"/>
  <c r="N1060" i="1"/>
  <c r="N843" i="1"/>
  <c r="N913" i="1"/>
  <c r="N796" i="1"/>
  <c r="N750" i="1"/>
  <c r="N946" i="1"/>
  <c r="N569" i="1"/>
  <c r="N784" i="1"/>
  <c r="N1062" i="1"/>
  <c r="N729" i="1"/>
  <c r="N773" i="1"/>
  <c r="N260" i="1"/>
  <c r="N754" i="1"/>
  <c r="N1303" i="1"/>
  <c r="N771" i="1"/>
  <c r="N1185" i="1"/>
  <c r="N713" i="1"/>
  <c r="N1263" i="1"/>
  <c r="N423" i="1"/>
  <c r="N990" i="1"/>
  <c r="N1128" i="1"/>
  <c r="N640" i="1"/>
  <c r="N1191" i="1"/>
  <c r="N877" i="1"/>
  <c r="N577" i="1"/>
  <c r="N647" i="1"/>
  <c r="N648" i="1"/>
  <c r="N1111" i="1"/>
  <c r="N1112" i="1"/>
  <c r="N334" i="1"/>
  <c r="N1043" i="1"/>
  <c r="N859" i="1"/>
  <c r="N578" i="1"/>
  <c r="N404" i="1"/>
  <c r="N229" i="1"/>
  <c r="N531" i="1"/>
  <c r="N929" i="1"/>
  <c r="N536" i="1"/>
  <c r="N537" i="1"/>
  <c r="N151" i="1"/>
  <c r="N517" i="1"/>
  <c r="N808" i="1"/>
  <c r="N994" i="1"/>
  <c r="N522" i="1"/>
  <c r="N520" i="1"/>
  <c r="N521" i="1"/>
  <c r="N211" i="1"/>
  <c r="N361" i="1"/>
  <c r="N246" i="1"/>
  <c r="N608" i="1"/>
  <c r="N346" i="1"/>
  <c r="N716" i="1"/>
  <c r="N335" i="1"/>
  <c r="N895" i="1"/>
  <c r="N176" i="1"/>
  <c r="N236" i="1"/>
  <c r="N252" i="1"/>
  <c r="N512" i="1"/>
  <c r="N449" i="1"/>
  <c r="N364" i="1"/>
  <c r="N19" i="1"/>
  <c r="N217" i="1"/>
  <c r="N245" i="1"/>
  <c r="N336" i="1"/>
  <c r="N337" i="1"/>
  <c r="N1368" i="1"/>
  <c r="N1465" i="1"/>
  <c r="N1393" i="1"/>
  <c r="N1407" i="1"/>
  <c r="N823" i="1"/>
  <c r="N970" i="1"/>
  <c r="N490" i="1"/>
  <c r="N29" i="1"/>
  <c r="N510" i="1"/>
  <c r="N833" i="1"/>
  <c r="N834" i="1"/>
  <c r="N832" i="1"/>
  <c r="N1406" i="1"/>
  <c r="N1405" i="1"/>
  <c r="N1221" i="1"/>
  <c r="N944" i="1"/>
  <c r="N892" i="1"/>
  <c r="N1222" i="1"/>
  <c r="N540" i="1"/>
  <c r="N225" i="1"/>
  <c r="N740" i="1"/>
  <c r="N371" i="1"/>
  <c r="N1364" i="1"/>
  <c r="N135" i="1"/>
  <c r="N934" i="1"/>
  <c r="N222" i="1"/>
  <c r="N762" i="1"/>
  <c r="N763" i="1"/>
  <c r="N367" i="1"/>
  <c r="N368" i="1"/>
  <c r="N366" i="1"/>
  <c r="N1324" i="1"/>
  <c r="N775" i="1"/>
  <c r="N764" i="1"/>
  <c r="N390" i="1"/>
  <c r="N530" i="1"/>
  <c r="N755" i="1"/>
  <c r="N756" i="1"/>
  <c r="N814" i="1"/>
  <c r="N813" i="1"/>
  <c r="N685" i="1"/>
  <c r="N1146" i="1"/>
  <c r="N322" i="1"/>
  <c r="N365" i="1"/>
  <c r="N393" i="1"/>
  <c r="N1353" i="1"/>
  <c r="N515" i="1"/>
  <c r="N195" i="1"/>
  <c r="N48" i="1"/>
  <c r="N289" i="1"/>
  <c r="N33" i="1"/>
  <c r="N60" i="1"/>
  <c r="N374" i="1"/>
  <c r="N915" i="1"/>
  <c r="N388" i="1"/>
  <c r="N24" i="1"/>
  <c r="N281" i="1"/>
  <c r="N280" i="1"/>
  <c r="N1460" i="1"/>
  <c r="N454" i="1"/>
  <c r="N679" i="1"/>
  <c r="N1357" i="1"/>
  <c r="N1248" i="1"/>
  <c r="N538" i="1"/>
  <c r="N566" i="1"/>
  <c r="N532" i="1"/>
  <c r="N1377" i="1"/>
  <c r="N308" i="1"/>
  <c r="N164" i="1"/>
  <c r="N2" i="1"/>
  <c r="N3" i="1"/>
  <c r="N405" i="1"/>
  <c r="N457" i="1"/>
  <c r="N491" i="1"/>
  <c r="N939" i="1"/>
  <c r="N479" i="1"/>
  <c r="N204" i="1"/>
  <c r="N424" i="1"/>
  <c r="N739" i="1"/>
  <c r="N381" i="1"/>
  <c r="N572" i="1"/>
  <c r="N387" i="1"/>
  <c r="N616" i="1"/>
  <c r="N216" i="1"/>
  <c r="N984" i="1"/>
  <c r="N338" i="1"/>
  <c r="N339" i="1"/>
  <c r="N477" i="1"/>
  <c r="N476" i="1"/>
  <c r="N1433" i="1"/>
  <c r="N1422" i="1"/>
  <c r="N1262" i="1"/>
  <c r="N1399" i="1"/>
  <c r="N711" i="1"/>
  <c r="N853" i="1"/>
  <c r="N937" i="1"/>
  <c r="N743" i="1"/>
  <c r="N363" i="1"/>
  <c r="N362" i="1"/>
  <c r="N357" i="1"/>
  <c r="N516" i="1"/>
  <c r="N435" i="1"/>
  <c r="N169" i="1"/>
  <c r="N880" i="1"/>
  <c r="N723" i="1"/>
  <c r="N612" i="1"/>
  <c r="N732" i="1"/>
  <c r="N205" i="1"/>
  <c r="N781" i="1"/>
  <c r="N4" i="1"/>
  <c r="N488" i="1"/>
  <c r="N103" i="1"/>
  <c r="N439" i="1"/>
  <c r="N436" i="1"/>
  <c r="N352" i="1"/>
  <c r="N264" i="1"/>
  <c r="N652" i="1"/>
  <c r="N420" i="1"/>
  <c r="N385" i="1"/>
  <c r="N16" i="1"/>
  <c r="N161" i="1"/>
  <c r="N226" i="1"/>
  <c r="N145" i="1"/>
  <c r="N465" i="1"/>
  <c r="N219" i="1"/>
  <c r="N1017" i="1"/>
  <c r="N628" i="1"/>
  <c r="N445" i="1"/>
  <c r="N704" i="1"/>
  <c r="N105" i="1"/>
  <c r="N689" i="1"/>
  <c r="N437" i="1"/>
  <c r="N1293" i="1"/>
  <c r="N1294" i="1"/>
  <c r="N1416" i="1"/>
  <c r="N459" i="1"/>
  <c r="N1164" i="1"/>
  <c r="N930" i="1"/>
  <c r="N1157" i="1"/>
  <c r="N1254" i="1"/>
  <c r="N1105" i="1"/>
  <c r="N1430" i="1"/>
  <c r="N752" i="1"/>
  <c r="N1011" i="1"/>
  <c r="N641" i="1"/>
  <c r="N1006" i="1"/>
  <c r="N955" i="1"/>
  <c r="N407" i="1"/>
  <c r="N840" i="1"/>
  <c r="N824" i="1"/>
  <c r="N1007" i="1"/>
  <c r="N791" i="1"/>
  <c r="N945" i="1"/>
  <c r="N649" i="1"/>
  <c r="N269" i="1"/>
  <c r="N523" i="1"/>
  <c r="N717" i="1"/>
  <c r="N807" i="1"/>
  <c r="N993" i="1"/>
  <c r="N12" i="1"/>
  <c r="N1424" i="1"/>
  <c r="N525" i="1"/>
  <c r="N198" i="1"/>
  <c r="N496" i="1"/>
  <c r="N451" i="1"/>
  <c r="N418" i="1"/>
  <c r="N615" i="1"/>
  <c r="N312" i="1"/>
  <c r="N13" i="1"/>
  <c r="N865" i="1"/>
  <c r="N925" i="1"/>
  <c r="N432" i="1"/>
  <c r="N564" i="1"/>
  <c r="N262" i="1"/>
  <c r="N548" i="1"/>
  <c r="N201" i="1"/>
  <c r="N613" i="1"/>
  <c r="N1195" i="1"/>
  <c r="N173" i="1"/>
  <c r="N228" i="1"/>
  <c r="N80" i="1"/>
  <c r="N295" i="1"/>
  <c r="N421" i="1"/>
  <c r="N376" i="1"/>
  <c r="N377" i="1"/>
  <c r="N1447" i="1"/>
  <c r="N1442" i="1"/>
  <c r="N1446" i="1"/>
  <c r="N1095" i="1"/>
  <c r="N1435" i="1"/>
  <c r="N1436" i="1"/>
  <c r="N291" i="1"/>
  <c r="N884" i="1"/>
  <c r="N926" i="1"/>
  <c r="N1063" i="1"/>
  <c r="N450" i="1"/>
  <c r="N303" i="1"/>
  <c r="N1156" i="1"/>
  <c r="N1155" i="1"/>
  <c r="N848" i="1"/>
  <c r="N315" i="1"/>
  <c r="N316" i="1"/>
  <c r="N378" i="1"/>
  <c r="N307" i="1"/>
  <c r="N805" i="1"/>
  <c r="N1015" i="1"/>
  <c r="N1016" i="1"/>
  <c r="N34" i="1"/>
  <c r="N218" i="1"/>
  <c r="N104" i="1"/>
  <c r="N174" i="1"/>
  <c r="N611" i="1"/>
  <c r="N163" i="1"/>
  <c r="N120" i="1"/>
  <c r="N61" i="1"/>
  <c r="N130" i="1"/>
  <c r="N1380" i="1"/>
  <c r="N1228" i="1"/>
  <c r="N1026" i="1"/>
  <c r="N979" i="1"/>
  <c r="N492" i="1"/>
  <c r="N579" i="1"/>
  <c r="N800" i="1"/>
  <c r="N801" i="1"/>
  <c r="N188" i="1"/>
  <c r="N1197" i="1"/>
  <c r="N1198" i="1"/>
  <c r="N149" i="1"/>
  <c r="N23" i="1"/>
  <c r="N152" i="1"/>
  <c r="N855" i="1"/>
  <c r="N190" i="1"/>
  <c r="N935" i="1"/>
  <c r="N234" i="1"/>
  <c r="N27" i="1"/>
  <c r="N137" i="1"/>
  <c r="N951" i="1"/>
  <c r="N952" i="1"/>
  <c r="N953" i="1"/>
  <c r="N1061" i="1"/>
  <c r="N914" i="1"/>
  <c r="N447" i="1"/>
  <c r="N132" i="1"/>
  <c r="N575" i="1"/>
  <c r="N14" i="1"/>
  <c r="N1408" i="1"/>
  <c r="N598" i="1"/>
  <c r="N1180" i="1"/>
  <c r="N549" i="1"/>
  <c r="N1160" i="1"/>
  <c r="N65" i="1"/>
  <c r="N887" i="1"/>
  <c r="N1070" i="1"/>
  <c r="N1000" i="1"/>
  <c r="N1120" i="1"/>
  <c r="N889" i="1"/>
  <c r="N793" i="1"/>
  <c r="N332" i="1"/>
  <c r="N1135" i="1"/>
  <c r="N138" i="1"/>
  <c r="N602" i="1"/>
  <c r="N124" i="1"/>
  <c r="N1056" i="1"/>
  <c r="N500" i="1"/>
  <c r="N501" i="1"/>
  <c r="N502" i="1"/>
  <c r="N543" i="1"/>
  <c r="N28" i="1"/>
  <c r="N656" i="1"/>
  <c r="N302" i="1"/>
  <c r="N30" i="1"/>
  <c r="N852" i="1"/>
  <c r="N1423" i="1"/>
  <c r="N1352" i="1"/>
  <c r="N870" i="1"/>
  <c r="N444" i="1"/>
  <c r="N268" i="1"/>
  <c r="N333" i="1"/>
  <c r="N341" i="1"/>
  <c r="N1461" i="1"/>
  <c r="N1404" i="1"/>
  <c r="N526" i="1"/>
  <c r="N568" i="1"/>
  <c r="N224" i="1"/>
  <c r="N571" i="1"/>
  <c r="N731" i="1"/>
  <c r="N271" i="1"/>
  <c r="N1167" i="1"/>
  <c r="N1168" i="1"/>
  <c r="N1169" i="1"/>
  <c r="N949" i="1"/>
  <c r="N950" i="1"/>
  <c r="N875" i="1"/>
  <c r="N876" i="1"/>
  <c r="N1458" i="1"/>
  <c r="N1429" i="1"/>
  <c r="N1387" i="1"/>
  <c r="N1392" i="1"/>
  <c r="N972" i="1"/>
  <c r="N1053" i="1"/>
  <c r="N924" i="1"/>
  <c r="N1024" i="1"/>
  <c r="N1256" i="1"/>
  <c r="N1012" i="1"/>
  <c r="N779" i="1"/>
  <c r="N1147" i="1"/>
  <c r="N1170" i="1"/>
  <c r="N826" i="1"/>
  <c r="N965" i="1"/>
  <c r="N1078" i="1"/>
  <c r="N1031" i="1"/>
  <c r="N910" i="1"/>
  <c r="N373" i="1"/>
  <c r="N812" i="1"/>
  <c r="N1025" i="1"/>
  <c r="N777" i="1"/>
  <c r="N582" i="1"/>
  <c r="N580" i="1"/>
  <c r="N1335" i="1"/>
  <c r="N866" i="1"/>
  <c r="N1326" i="1"/>
  <c r="N1096" i="1"/>
  <c r="N728" i="1"/>
  <c r="N399" i="1"/>
  <c r="N584" i="1"/>
  <c r="N1361" i="1"/>
  <c r="N400" i="1"/>
  <c r="N1359" i="1"/>
  <c r="N1360" i="1"/>
  <c r="N358" i="1"/>
  <c r="N359" i="1"/>
  <c r="N542" i="1"/>
  <c r="N10" i="1"/>
  <c r="N468" i="1"/>
  <c r="N319" i="1"/>
  <c r="N1466" i="1"/>
  <c r="N497" i="1"/>
  <c r="N311" i="1"/>
  <c r="N1259" i="1"/>
  <c r="N410" i="1"/>
  <c r="N671" i="1"/>
  <c r="N736" i="1"/>
  <c r="N673" i="1"/>
  <c r="N1041" i="1"/>
  <c r="N1037" i="1"/>
  <c r="N514" i="1"/>
  <c r="N782" i="1"/>
  <c r="N463" i="1"/>
  <c r="N20" i="1"/>
  <c r="N244" i="1"/>
  <c r="N442" i="1"/>
  <c r="N551" i="1"/>
  <c r="N552" i="1"/>
  <c r="N553" i="1"/>
  <c r="N550" i="1"/>
  <c r="N422" i="1"/>
  <c r="N455" i="1"/>
  <c r="N411" i="1"/>
  <c r="N412" i="1"/>
  <c r="N1452" i="1"/>
  <c r="N1453" i="1"/>
  <c r="N1450" i="1"/>
  <c r="N987" i="1"/>
  <c r="N792" i="1"/>
  <c r="N157" i="1"/>
  <c r="N703" i="1"/>
  <c r="N702" i="1"/>
  <c r="N701" i="1"/>
  <c r="N1010" i="1"/>
  <c r="N494" i="1"/>
  <c r="N46" i="1"/>
  <c r="N1287" i="1"/>
  <c r="N353" i="1"/>
  <c r="N1230" i="1"/>
  <c r="N266" i="1"/>
  <c r="N519" i="1"/>
  <c r="N741" i="1"/>
  <c r="N1136" i="1"/>
  <c r="N69" i="1"/>
  <c r="N881" i="1"/>
  <c r="N324" i="1"/>
  <c r="N789" i="1"/>
  <c r="N261" i="1"/>
  <c r="N1420" i="1"/>
  <c r="N954" i="1"/>
  <c r="N601" i="1"/>
  <c r="N148" i="1"/>
  <c r="N505" i="1"/>
  <c r="N724" i="1"/>
  <c r="N207" i="1"/>
  <c r="N212" i="1"/>
  <c r="N709" i="1"/>
  <c r="N290" i="1"/>
  <c r="N600" i="1"/>
  <c r="N1463" i="1"/>
  <c r="N996" i="1"/>
  <c r="N982" i="1"/>
  <c r="N255" i="1"/>
  <c r="N1142" i="1"/>
  <c r="N1150" i="1"/>
  <c r="N428" i="1"/>
  <c r="N429" i="1"/>
  <c r="N1362" i="1"/>
  <c r="N559" i="1"/>
  <c r="N535" i="1"/>
  <c r="N722" i="1"/>
  <c r="N1085" i="1"/>
  <c r="N1118" i="1"/>
  <c r="N841" i="1"/>
  <c r="N995" i="1"/>
  <c r="N511" i="1"/>
  <c r="N672" i="1"/>
  <c r="N735" i="1"/>
  <c r="N394" i="1"/>
  <c r="N588" i="1"/>
  <c r="N495" i="1"/>
  <c r="N657" i="1"/>
  <c r="N37" i="1"/>
  <c r="N718" i="1"/>
  <c r="N360" i="1"/>
  <c r="N1350" i="1"/>
  <c r="N504" i="1"/>
  <c r="N369" i="1"/>
  <c r="N22" i="1"/>
  <c r="N1171" i="1"/>
  <c r="N1238" i="1"/>
  <c r="N347" i="1"/>
  <c r="N441" i="1"/>
  <c r="N121" i="1"/>
  <c r="N306" i="1"/>
  <c r="N296" i="1"/>
  <c r="N1201" i="1"/>
  <c r="N314" i="1"/>
  <c r="N998" i="1"/>
  <c r="N973" i="1"/>
  <c r="N654" i="1"/>
  <c r="N597" i="1"/>
  <c r="N534" i="1"/>
  <c r="N1137" i="1"/>
  <c r="N733" i="1"/>
  <c r="N94" i="1"/>
  <c r="N1247" i="1"/>
  <c r="N1246" i="1"/>
  <c r="N882" i="1"/>
  <c r="N1327" i="1"/>
  <c r="N1257" i="1"/>
  <c r="N155" i="1"/>
  <c r="N179" i="1"/>
  <c r="N178" i="1"/>
  <c r="N1410" i="1"/>
  <c r="N59" i="1"/>
  <c r="N1099" i="1"/>
  <c r="N710" i="1"/>
  <c r="N697" i="1"/>
  <c r="N560" i="1"/>
  <c r="N1093" i="1"/>
  <c r="N765" i="1"/>
  <c r="N1376" i="1"/>
  <c r="N1117" i="1"/>
  <c r="N1340" i="1"/>
  <c r="N1097" i="1"/>
  <c r="N1398" i="1"/>
  <c r="N1367" i="1"/>
  <c r="N294" i="1"/>
  <c r="N921" i="1"/>
  <c r="N527" i="1"/>
  <c r="N669" i="1"/>
  <c r="N1049" i="1"/>
  <c r="N297" i="1"/>
  <c r="N684" i="1"/>
  <c r="N922" i="1"/>
  <c r="N590" i="1"/>
  <c r="N469" i="1"/>
  <c r="N301" i="1"/>
  <c r="N667" i="1"/>
  <c r="N160" i="1"/>
  <c r="N827" i="1"/>
  <c r="N585" i="1"/>
  <c r="N200" i="1"/>
  <c r="N214" i="1"/>
  <c r="N31" i="1"/>
  <c r="N849" i="1"/>
  <c r="N1258" i="1"/>
  <c r="N330" i="1"/>
  <c r="N898" i="1"/>
  <c r="N300" i="1"/>
  <c r="N206" i="1"/>
  <c r="N180" i="1"/>
  <c r="N142" i="1"/>
  <c r="N1190" i="1"/>
  <c r="N62" i="1"/>
  <c r="N719" i="1"/>
  <c r="N32" i="1"/>
  <c r="N370" i="1"/>
  <c r="N1132" i="1"/>
  <c r="N688" i="1"/>
  <c r="N90" i="1"/>
  <c r="N452" i="1"/>
  <c r="N503" i="1"/>
  <c r="N508" i="1"/>
  <c r="N406" i="1"/>
  <c r="N744" i="1"/>
  <c r="N644" i="1"/>
  <c r="N1178" i="1"/>
  <c r="N698" i="1"/>
  <c r="N941" i="1"/>
  <c r="N576" i="1"/>
  <c r="N1272" i="1"/>
  <c r="N1351" i="1"/>
  <c r="N943" i="1"/>
  <c r="N382" i="1"/>
  <c r="N1196" i="1"/>
  <c r="N696" i="1"/>
  <c r="N1008" i="1"/>
  <c r="N780" i="1"/>
  <c r="N309" i="1"/>
  <c r="N1459" i="1"/>
  <c r="N1176" i="1"/>
  <c r="N1409" i="1"/>
  <c r="N901" i="1"/>
  <c r="N627" i="1"/>
  <c r="N215" i="1"/>
  <c r="N999" i="1"/>
  <c r="N555" i="1"/>
  <c r="N51" i="1"/>
  <c r="N129" i="1"/>
  <c r="N141" i="1"/>
  <c r="N467" i="1"/>
  <c r="N329" i="1"/>
  <c r="N125" i="1"/>
  <c r="N172" i="1"/>
  <c r="N1431" i="1"/>
  <c r="N1220" i="1"/>
  <c r="N453" i="1"/>
  <c r="N288" i="1"/>
  <c r="N38" i="1"/>
  <c r="N26" i="1"/>
  <c r="N101" i="1"/>
  <c r="N1316" i="1"/>
  <c r="N785" i="1"/>
  <c r="N1030" i="1"/>
  <c r="N401" i="1"/>
  <c r="N1102" i="1"/>
  <c r="N416" i="1"/>
  <c r="N861" i="1"/>
  <c r="N794" i="1"/>
  <c r="N687" i="1"/>
  <c r="N254" i="1"/>
  <c r="N1401" i="1"/>
  <c r="N1374" i="1"/>
  <c r="N1375" i="1"/>
  <c r="N1087" i="1"/>
  <c r="N1088" i="1"/>
  <c r="N1058" i="1"/>
  <c r="N1057" i="1"/>
  <c r="N1426" i="1"/>
  <c r="N1045" i="1"/>
  <c r="N1216" i="1"/>
  <c r="N1243" i="1"/>
  <c r="N712" i="1"/>
  <c r="N470" i="1"/>
  <c r="N257" i="1"/>
  <c r="N1086" i="1"/>
  <c r="N607" i="1"/>
  <c r="N1039" i="1"/>
  <c r="N1145" i="1"/>
  <c r="N1067" i="1"/>
  <c r="N851" i="1"/>
  <c r="N846" i="1"/>
  <c r="N154" i="1"/>
  <c r="N790" i="1"/>
  <c r="N1250" i="1"/>
  <c r="N742" i="1"/>
  <c r="N1163" i="1"/>
  <c r="N778" i="1"/>
  <c r="N1194" i="1"/>
  <c r="N187" i="1"/>
  <c r="N554" i="1"/>
  <c r="N659" i="1"/>
  <c r="N1172" i="1"/>
  <c r="N1065" i="1"/>
  <c r="N1237" i="1"/>
  <c r="N208" i="1"/>
  <c r="N1236" i="1"/>
  <c r="N391" i="1"/>
  <c r="N1002" i="1"/>
  <c r="N284" i="1"/>
  <c r="N967" i="1"/>
  <c r="N1189" i="1"/>
  <c r="N1330" i="1"/>
  <c r="N283" i="1"/>
  <c r="N1038" i="1"/>
  <c r="N1379" i="1"/>
  <c r="N1080" i="1"/>
  <c r="N1059" i="1"/>
  <c r="N822" i="1"/>
  <c r="N599" i="1"/>
  <c r="N902" i="1"/>
  <c r="N273" i="1"/>
  <c r="N57" i="1"/>
  <c r="N403" i="1"/>
  <c r="N493" i="1"/>
  <c r="N1328" i="1"/>
  <c r="N1329" i="1"/>
  <c r="N904" i="1"/>
  <c r="N903" i="1"/>
  <c r="N786" i="1"/>
  <c r="N240" i="1"/>
  <c r="N899" i="1"/>
  <c r="N1101" i="1"/>
  <c r="N1092" i="1"/>
  <c r="N1083" i="1"/>
  <c r="N746" i="1"/>
  <c r="N263" i="1"/>
  <c r="N340" i="1"/>
  <c r="N847" i="1"/>
  <c r="N589" i="1"/>
  <c r="N700" i="1"/>
  <c r="N518" i="1"/>
  <c r="N71" i="1"/>
  <c r="N1009" i="1"/>
  <c r="N127" i="1"/>
  <c r="N282" i="1"/>
  <c r="N839" i="1"/>
  <c r="N259" i="1"/>
  <c r="N50" i="1"/>
  <c r="N1347" i="1"/>
  <c r="N1094" i="1"/>
  <c r="N1186" i="1"/>
  <c r="N1046" i="1"/>
  <c r="N1266" i="1"/>
  <c r="N72" i="1"/>
  <c r="N241" i="1"/>
  <c r="N489" i="1"/>
  <c r="N230" i="1"/>
  <c r="N313" i="1"/>
  <c r="N21" i="1"/>
  <c r="N1091" i="1"/>
  <c r="N905" i="1"/>
  <c r="N320" i="1"/>
  <c r="N1226" i="1"/>
  <c r="N1227" i="1"/>
  <c r="N1018" i="1"/>
  <c r="N1019" i="1"/>
  <c r="N1047" i="1"/>
  <c r="N1325" i="1"/>
  <c r="N563" i="1"/>
  <c r="N1314" i="1"/>
  <c r="N1315" i="1"/>
  <c r="N1313" i="1"/>
  <c r="N1068" i="1"/>
  <c r="N720" i="1"/>
  <c r="N1341" i="1"/>
  <c r="N1069" i="1"/>
  <c r="N871" i="1"/>
  <c r="N964" i="1"/>
  <c r="N605" i="1"/>
  <c r="N911" i="1"/>
  <c r="N345" i="1"/>
  <c r="N286" i="1"/>
  <c r="N1249" i="1"/>
  <c r="N285" i="1"/>
  <c r="N639" i="1"/>
  <c r="N258" i="1"/>
  <c r="N844" i="1"/>
  <c r="N196" i="1"/>
  <c r="N677" i="1"/>
  <c r="N942" i="1"/>
  <c r="N327" i="1"/>
  <c r="N1098" i="1"/>
  <c r="N1152" i="1"/>
  <c r="N1151" i="1"/>
  <c r="N867" i="1"/>
  <c r="N868" i="1"/>
  <c r="N1154" i="1"/>
  <c r="N1153" i="1"/>
  <c r="N1372" i="1"/>
  <c r="N1373" i="1"/>
  <c r="N691" i="1"/>
  <c r="N1403" i="1"/>
  <c r="N1265" i="1"/>
  <c r="N658" i="1"/>
  <c r="N265" i="1"/>
  <c r="N1397" i="1"/>
  <c r="N1288" i="1"/>
  <c r="N460" i="1"/>
  <c r="N143" i="1"/>
  <c r="N509" i="1"/>
  <c r="N238" i="1"/>
  <c r="N310" i="1"/>
  <c r="N686" i="1"/>
  <c r="N1363" i="1"/>
  <c r="N1320" i="1"/>
  <c r="N1319" i="1"/>
  <c r="N891" i="1"/>
  <c r="N890" i="1"/>
  <c r="N1055" i="1"/>
  <c r="N1054" i="1"/>
  <c r="N1455" i="1"/>
  <c r="N1454" i="1"/>
  <c r="N1323" i="1"/>
  <c r="N1322" i="1"/>
  <c r="N1321" i="1"/>
  <c r="N1214" i="1"/>
  <c r="N1213" i="1"/>
  <c r="N1421" i="1"/>
  <c r="N1209" i="1"/>
  <c r="N638" i="1"/>
  <c r="N1144" i="1"/>
  <c r="N981" i="1"/>
  <c r="N1122" i="1"/>
  <c r="N874" i="1"/>
  <c r="N989" i="1"/>
  <c r="N287" i="1"/>
  <c r="N68" i="1"/>
  <c r="N1443" i="1"/>
  <c r="N988" i="1"/>
  <c r="N818" i="1"/>
  <c r="N506" i="1"/>
  <c r="N1162" i="1"/>
  <c r="N116" i="1"/>
  <c r="N321" i="1"/>
  <c r="N409" i="1"/>
  <c r="N1394" i="1"/>
  <c r="N1390" i="1"/>
  <c r="N1391" i="1"/>
  <c r="N1389" i="1"/>
  <c r="N653" i="1"/>
  <c r="N158" i="1"/>
  <c r="N991" i="1"/>
  <c r="N971" i="1"/>
  <c r="N908" i="1"/>
  <c r="N1434" i="1"/>
  <c r="N963" i="1"/>
  <c r="N249" i="1"/>
  <c r="N1277" i="1"/>
  <c r="N1276" i="1"/>
  <c r="N1284" i="1"/>
  <c r="N1286" i="1"/>
  <c r="N1285" i="1"/>
  <c r="N1283" i="1"/>
  <c r="N1212" i="1"/>
  <c r="N1208" i="1"/>
  <c r="N1211" i="1"/>
  <c r="N1457" i="1"/>
  <c r="N1255" i="1"/>
  <c r="N983" i="1"/>
  <c r="N1005" i="1"/>
  <c r="N1267" i="1"/>
  <c r="N427" i="1"/>
  <c r="N524" i="1"/>
  <c r="N1215" i="1"/>
  <c r="N1210" i="1"/>
  <c r="N894" i="1"/>
  <c r="N440" i="1"/>
  <c r="N681" i="1"/>
  <c r="N397" i="1"/>
  <c r="N159" i="1"/>
  <c r="N748" i="1"/>
  <c r="N66" i="1"/>
  <c r="N992" i="1"/>
  <c r="N395" i="1"/>
  <c r="N897" i="1"/>
  <c r="N1064" i="1"/>
  <c r="N356" i="1"/>
  <c r="N909" i="1"/>
  <c r="N250" i="1"/>
  <c r="N760" i="1"/>
  <c r="N199" i="1"/>
  <c r="N1090" i="1"/>
  <c r="N1089" i="1"/>
  <c r="N1439" i="1"/>
  <c r="N1438" i="1"/>
  <c r="N1456" i="1"/>
  <c r="N1184" i="1"/>
  <c r="N1182" i="1"/>
  <c r="N1183" i="1"/>
  <c r="N606" i="1"/>
  <c r="N645" i="1"/>
  <c r="N464" i="1"/>
  <c r="N396" i="1"/>
  <c r="N529" i="1"/>
  <c r="N646" i="1"/>
  <c r="N1050" i="1"/>
  <c r="N326" i="1"/>
  <c r="N907" i="1"/>
  <c r="N1440" i="1"/>
  <c r="N1317" i="1"/>
  <c r="N1402" i="1"/>
  <c r="N727" i="1"/>
  <c r="N213" i="1"/>
  <c r="N680" i="1"/>
  <c r="N1382" i="1"/>
  <c r="N705" i="1"/>
  <c r="N1296" i="1"/>
  <c r="N1301" i="1"/>
  <c r="N573" i="1"/>
  <c r="N906" i="1"/>
  <c r="N670" i="1"/>
  <c r="N614" i="1"/>
  <c r="N570" i="1"/>
  <c r="N1234" i="1"/>
  <c r="N223" i="1"/>
  <c r="N1384" i="1"/>
  <c r="N1385" i="1"/>
  <c r="N232" i="1"/>
  <c r="N1123" i="1"/>
  <c r="N507" i="1"/>
  <c r="N1400" i="1"/>
  <c r="N448" i="1"/>
  <c r="N1292" i="1"/>
  <c r="N1279" i="1"/>
  <c r="N1278" i="1"/>
  <c r="N1281" i="1"/>
  <c r="N1297" i="1"/>
  <c r="N1298" i="1"/>
  <c r="N1113" i="1"/>
  <c r="N1202" i="1"/>
  <c r="N1042" i="1"/>
  <c r="N1291" i="1"/>
  <c r="N1116" i="1"/>
  <c r="N1114" i="1"/>
  <c r="N758" i="1"/>
  <c r="N486" i="1"/>
  <c r="N472" i="1"/>
  <c r="N1115" i="1"/>
  <c r="N706" i="1"/>
  <c r="N766" i="1"/>
  <c r="N1299" i="1"/>
  <c r="N1302" i="1"/>
  <c r="N1295" i="1"/>
  <c r="N969" i="1"/>
  <c r="N1300" i="1"/>
  <c r="N745" i="1"/>
  <c r="N1081" i="1"/>
  <c r="N1348" i="1"/>
  <c r="N1239" i="1"/>
  <c r="N1415" i="1"/>
  <c r="N1412" i="1"/>
  <c r="N1414" i="1"/>
  <c r="N1411" i="1"/>
  <c r="N1413" i="1"/>
  <c r="N474" i="1"/>
  <c r="N481" i="1"/>
  <c r="N619" i="1"/>
  <c r="N976" i="1"/>
  <c r="N1312" i="1"/>
  <c r="N757" i="1"/>
  <c r="N487" i="1"/>
  <c r="N798" i="1"/>
  <c r="N797" i="1"/>
  <c r="N483" i="1"/>
  <c r="N480" i="1"/>
  <c r="N478" i="1"/>
  <c r="N1033" i="1"/>
  <c r="N1035" i="1"/>
  <c r="N1034" i="1"/>
  <c r="N664" i="1"/>
  <c r="N665" i="1"/>
  <c r="N482" i="1"/>
  <c r="N1107" i="1"/>
  <c r="N974" i="1"/>
  <c r="N975" i="1"/>
  <c r="N1370" i="1"/>
  <c r="N197" i="1"/>
  <c r="N1200" i="1"/>
  <c r="N425" i="1"/>
  <c r="N888" i="1"/>
  <c r="N624" i="1"/>
  <c r="N1396" i="1"/>
  <c r="N1148" i="1"/>
  <c r="N1231" i="1"/>
  <c r="N978" i="1"/>
  <c r="N977" i="1"/>
  <c r="N1428" i="1"/>
  <c r="N1427" i="1"/>
  <c r="N1141" i="1"/>
  <c r="N1342" i="1"/>
  <c r="N1149" i="1"/>
  <c r="N1358" i="1"/>
  <c r="N1139" i="1"/>
  <c r="N1175" i="1"/>
  <c r="N475" i="1"/>
  <c r="N1449" i="1"/>
  <c r="N1268" i="1"/>
  <c r="N1269" i="1"/>
  <c r="N1138" i="1"/>
  <c r="N471" i="1"/>
  <c r="N485" i="1"/>
  <c r="N860" i="1"/>
  <c r="N966" i="1"/>
  <c r="N1344" i="1"/>
  <c r="N1003" i="1"/>
  <c r="N1225" i="1"/>
  <c r="N1223" i="1"/>
  <c r="N1106" i="1"/>
  <c r="N682" i="1"/>
  <c r="N1188" i="1"/>
  <c r="N1270" i="1"/>
  <c r="N1245" i="1"/>
  <c r="N1240" i="1"/>
  <c r="N473" i="1"/>
  <c r="N1014" i="1"/>
  <c r="N1346" i="1"/>
  <c r="N1343" i="1"/>
  <c r="N1192" i="1"/>
  <c r="N1174" i="1"/>
  <c r="N484" i="1"/>
  <c r="N1158" i="1"/>
  <c r="N1242" i="1"/>
  <c r="N1143" i="1"/>
  <c r="N1100" i="1"/>
  <c r="N1121" i="1"/>
  <c r="N931" i="1"/>
  <c r="N835" i="1"/>
  <c r="N1274" i="1"/>
  <c r="N1232" i="1"/>
  <c r="N1241" i="1"/>
  <c r="N1290" i="1"/>
  <c r="N1371" i="1"/>
  <c r="N1331" i="1"/>
  <c r="N1048" i="1"/>
  <c r="N609" i="1"/>
  <c r="N828" i="1"/>
  <c r="N668" i="1"/>
  <c r="N857" i="1"/>
  <c r="N1253" i="1"/>
  <c r="N1079" i="1"/>
  <c r="N1264" i="1"/>
  <c r="N678" i="1"/>
  <c r="N1235" i="1"/>
  <c r="N879" i="1"/>
  <c r="N1383" i="1"/>
  <c r="N1381" i="1"/>
  <c r="N858" i="1"/>
  <c r="N878" i="1"/>
  <c r="N1125" i="1"/>
  <c r="N1233" i="1"/>
  <c r="N799" i="1"/>
  <c r="N1084" i="1"/>
  <c r="N1289" i="1"/>
  <c r="N1395" i="1"/>
  <c r="N1173" i="1"/>
  <c r="N787" i="1"/>
  <c r="J1273" i="1"/>
  <c r="J1432" i="1"/>
  <c r="J1452" i="1"/>
  <c r="J1420" i="1"/>
  <c r="J1458" i="1"/>
  <c r="J1447" i="1"/>
  <c r="J1309" i="1"/>
  <c r="J1449" i="1"/>
  <c r="J1229" i="1"/>
  <c r="J1093" i="1"/>
  <c r="J1442" i="1"/>
  <c r="J1437" i="1"/>
  <c r="J1187" i="1"/>
  <c r="J1416" i="1"/>
  <c r="J1159" i="1"/>
  <c r="J1446" i="1"/>
  <c r="J1460" i="1"/>
  <c r="J765" i="1"/>
  <c r="J348" i="1"/>
  <c r="J1040" i="1"/>
  <c r="J1221" i="1"/>
  <c r="J1349" i="1"/>
  <c r="J1070" i="1"/>
  <c r="J459" i="1"/>
  <c r="J1350" i="1"/>
  <c r="J153" i="1"/>
  <c r="J1434" i="1"/>
  <c r="J1464" i="1"/>
  <c r="J1376" i="1"/>
  <c r="J1401" i="1"/>
  <c r="J1421" i="1"/>
  <c r="J1425" i="1"/>
  <c r="J1426" i="1"/>
  <c r="J1441" i="1"/>
  <c r="J1429" i="1"/>
  <c r="J864" i="1"/>
  <c r="J1462" i="1"/>
  <c r="J1387" i="1"/>
  <c r="J932" i="1"/>
  <c r="J1161" i="1"/>
  <c r="J1453" i="1"/>
  <c r="J1433" i="1"/>
  <c r="J1287" i="1"/>
  <c r="J1117" i="1"/>
  <c r="J1282" i="1"/>
  <c r="J1339" i="1"/>
  <c r="J1338" i="1"/>
  <c r="J786" i="1"/>
  <c r="J742" i="1"/>
  <c r="J1340" i="1"/>
  <c r="J1223" i="1"/>
  <c r="J1422" i="1"/>
  <c r="J1461" i="1"/>
  <c r="J1150" i="1"/>
  <c r="J1457" i="1"/>
  <c r="J923" i="1"/>
  <c r="J1419" i="1"/>
  <c r="J1423" i="1"/>
  <c r="J1042" i="1"/>
  <c r="J1448" i="1"/>
  <c r="J1179" i="1"/>
  <c r="J539" i="1"/>
  <c r="J1337" i="1"/>
  <c r="J1392" i="1"/>
  <c r="J1336" i="1"/>
  <c r="J1353" i="1"/>
  <c r="J1219" i="1"/>
  <c r="J741" i="1"/>
  <c r="J1308" i="1"/>
  <c r="J1380" i="1"/>
  <c r="J1400" i="1"/>
  <c r="J1318" i="1"/>
  <c r="J972" i="1"/>
  <c r="J1271" i="1"/>
  <c r="J1364" i="1"/>
  <c r="J1450" i="1"/>
  <c r="J1292" i="1"/>
  <c r="J1228" i="1"/>
  <c r="J829" i="1"/>
  <c r="J1377" i="1"/>
  <c r="J1316" i="1"/>
  <c r="J1262" i="1"/>
  <c r="J776" i="1"/>
  <c r="J1013" i="1"/>
  <c r="J1428" i="1"/>
  <c r="J1090" i="1"/>
  <c r="J1444" i="1"/>
  <c r="J1445" i="1"/>
  <c r="J1081" i="1"/>
  <c r="J1181" i="1"/>
  <c r="J1244" i="1"/>
  <c r="J1410" i="1"/>
  <c r="J753" i="1"/>
  <c r="J1363" i="1"/>
  <c r="J1199" i="1"/>
  <c r="J1164" i="1"/>
  <c r="J760" i="1"/>
  <c r="J1354" i="1"/>
  <c r="J1355" i="1"/>
  <c r="J674" i="1"/>
  <c r="J1455" i="1"/>
  <c r="J1454" i="1"/>
  <c r="J1431" i="1"/>
  <c r="J1053" i="1"/>
  <c r="J1386" i="1"/>
  <c r="J676" i="1"/>
  <c r="J996" i="1"/>
  <c r="J1091" i="1"/>
  <c r="J1255" i="1"/>
  <c r="J456" i="1"/>
  <c r="J999" i="1"/>
  <c r="J1002" i="1"/>
  <c r="J1167" i="1"/>
  <c r="J1168" i="1"/>
  <c r="J1169" i="1"/>
  <c r="J1177" i="1"/>
  <c r="J1124" i="1"/>
  <c r="J1404" i="1"/>
  <c r="J370" i="1"/>
  <c r="J772" i="1"/>
  <c r="J924" i="1"/>
  <c r="J845" i="1"/>
  <c r="J930" i="1"/>
  <c r="J424" i="1"/>
  <c r="J1333" i="1"/>
  <c r="J1334" i="1"/>
  <c r="J1383" i="1"/>
  <c r="J1369" i="1"/>
  <c r="J980" i="1"/>
  <c r="J1052" i="1"/>
  <c r="J1356" i="1"/>
  <c r="J1097" i="1"/>
  <c r="J1365" i="1"/>
  <c r="J1082" i="1"/>
  <c r="J954" i="1"/>
  <c r="J1443" i="1"/>
  <c r="J1066" i="1"/>
  <c r="J1324" i="1"/>
  <c r="J1374" i="1"/>
  <c r="J1375" i="1"/>
  <c r="J997" i="1"/>
  <c r="J1352" i="1"/>
  <c r="J347" i="1"/>
  <c r="J774" i="1"/>
  <c r="J1119" i="1"/>
  <c r="J1024" i="1"/>
  <c r="J1190" i="1"/>
  <c r="J1131" i="1"/>
  <c r="J1089" i="1"/>
  <c r="J1258" i="1"/>
  <c r="J1051" i="1"/>
  <c r="J1439" i="1"/>
  <c r="J1438" i="1"/>
  <c r="J1440" i="1"/>
  <c r="J775" i="1"/>
  <c r="J1004" i="1"/>
  <c r="J1427" i="1"/>
  <c r="J1186" i="1"/>
  <c r="J1133" i="1"/>
  <c r="J1041" i="1"/>
  <c r="J944" i="1"/>
  <c r="J809" i="1"/>
  <c r="J1394" i="1"/>
  <c r="J1362" i="1"/>
  <c r="J1008" i="1"/>
  <c r="J870" i="1"/>
  <c r="J1256" i="1"/>
  <c r="J1029" i="1"/>
  <c r="J1026" i="1"/>
  <c r="J513" i="1"/>
  <c r="J1417" i="1"/>
  <c r="J1418" i="1"/>
  <c r="J745" i="1"/>
  <c r="J936" i="1"/>
  <c r="J1237" i="1"/>
  <c r="J559" i="1"/>
  <c r="J802" i="1"/>
  <c r="J643" i="1"/>
  <c r="J1045" i="1"/>
  <c r="J1012" i="1"/>
  <c r="J1291" i="1"/>
  <c r="J1157" i="1"/>
  <c r="J17" i="1"/>
  <c r="J18" i="1"/>
  <c r="J1017" i="1"/>
  <c r="J208" i="1"/>
  <c r="J838" i="1"/>
  <c r="J865" i="1"/>
  <c r="J948" i="1"/>
  <c r="J1000" i="1"/>
  <c r="J1163" i="1"/>
  <c r="J1225" i="1"/>
  <c r="J1388" i="1"/>
  <c r="J1398" i="1"/>
  <c r="J576" i="1"/>
  <c r="J1120" i="1"/>
  <c r="J779" i="1"/>
  <c r="J933" i="1"/>
  <c r="J1194" i="1"/>
  <c r="J850" i="1"/>
  <c r="J1165" i="1"/>
  <c r="J987" i="1"/>
  <c r="J912" i="1"/>
  <c r="J1399" i="1"/>
  <c r="J1327" i="1"/>
  <c r="J1367" i="1"/>
  <c r="J967" i="1"/>
  <c r="J1108" i="1"/>
  <c r="J1109" i="1"/>
  <c r="J1036" i="1"/>
  <c r="J1382" i="1"/>
  <c r="J1010" i="1"/>
  <c r="J949" i="1"/>
  <c r="J950" i="1"/>
  <c r="J1137" i="1"/>
  <c r="J1252" i="1"/>
  <c r="J454" i="1"/>
  <c r="J31" i="1"/>
  <c r="J581" i="1"/>
  <c r="J660" i="1"/>
  <c r="J836" i="1"/>
  <c r="J679" i="1"/>
  <c r="J940" i="1"/>
  <c r="J947" i="1"/>
  <c r="J1378" i="1"/>
  <c r="J1028" i="1"/>
  <c r="J1147" i="1"/>
  <c r="J917" i="1"/>
  <c r="J1104" i="1"/>
  <c r="J1170" i="1"/>
  <c r="J1348" i="1"/>
  <c r="J1260" i="1"/>
  <c r="J1261" i="1"/>
  <c r="J623" i="1"/>
  <c r="J1272" i="1"/>
  <c r="J353" i="1"/>
  <c r="J711" i="1"/>
  <c r="J286" i="1"/>
  <c r="J1189" i="1"/>
  <c r="J1079" i="1"/>
  <c r="J1130" i="1"/>
  <c r="J826" i="1"/>
  <c r="J1129" i="1"/>
  <c r="J583" i="1"/>
  <c r="J998" i="1"/>
  <c r="J273" i="1"/>
  <c r="J965" i="1"/>
  <c r="J1234" i="1"/>
  <c r="J1357" i="1"/>
  <c r="J958" i="1"/>
  <c r="J959" i="1"/>
  <c r="J960" i="1"/>
  <c r="J1078" i="1"/>
  <c r="J1060" i="1"/>
  <c r="J1098" i="1"/>
  <c r="J1032" i="1"/>
  <c r="J843" i="1"/>
  <c r="J601" i="1"/>
  <c r="J1248" i="1"/>
  <c r="J535" i="1"/>
  <c r="J1160" i="1"/>
  <c r="J419" i="1"/>
  <c r="J284" i="1"/>
  <c r="J1293" i="1"/>
  <c r="J1294" i="1"/>
  <c r="J1254" i="1"/>
  <c r="J1178" i="1"/>
  <c r="J1351" i="1"/>
  <c r="J1132" i="1"/>
  <c r="J1345" i="1"/>
  <c r="J1105" i="1"/>
  <c r="J323" i="1"/>
  <c r="J795" i="1"/>
  <c r="J444" i="1"/>
  <c r="J1332" i="1"/>
  <c r="J329" i="1"/>
  <c r="J691" i="1"/>
  <c r="J1403" i="1"/>
  <c r="J913" i="1"/>
  <c r="J1456" i="1"/>
  <c r="J1171" i="1"/>
  <c r="J1047" i="1"/>
  <c r="J508" i="1"/>
  <c r="J34" i="1"/>
  <c r="J825" i="1"/>
  <c r="J951" i="1"/>
  <c r="J952" i="1"/>
  <c r="J953" i="1"/>
  <c r="J982" i="1"/>
  <c r="J1325" i="1"/>
  <c r="J1031" i="1"/>
  <c r="J796" i="1"/>
  <c r="J750" i="1"/>
  <c r="J946" i="1"/>
  <c r="J822" i="1"/>
  <c r="J1430" i="1"/>
  <c r="J766" i="1"/>
  <c r="J752" i="1"/>
  <c r="J240" i="1"/>
  <c r="J961" i="1"/>
  <c r="J628" i="1"/>
  <c r="J569" i="1"/>
  <c r="J1397" i="1"/>
  <c r="J1064" i="1"/>
  <c r="J764" i="1"/>
  <c r="J762" i="1"/>
  <c r="J763" i="1"/>
  <c r="J1195" i="1"/>
  <c r="J131" i="1"/>
  <c r="J722" i="1"/>
  <c r="J1346" i="1"/>
  <c r="J1011" i="1"/>
  <c r="J968" i="1"/>
  <c r="J223" i="1"/>
  <c r="J1162" i="1"/>
  <c r="J784" i="1"/>
  <c r="J925" i="1"/>
  <c r="J432" i="1"/>
  <c r="J1062" i="1"/>
  <c r="J1085" i="1"/>
  <c r="J1200" i="1"/>
  <c r="J641" i="1"/>
  <c r="J1006" i="1"/>
  <c r="J1330" i="1"/>
  <c r="J655" i="1"/>
  <c r="J910" i="1"/>
  <c r="J1118" i="1"/>
  <c r="J892" i="1"/>
  <c r="J1310" i="1"/>
  <c r="J1311" i="1"/>
  <c r="J1304" i="1"/>
  <c r="J1305" i="1"/>
  <c r="J1306" i="1"/>
  <c r="J863" i="1"/>
  <c r="J1220" i="1"/>
  <c r="J1216" i="1"/>
  <c r="J726" i="1"/>
  <c r="J390" i="1"/>
  <c r="J729" i="1"/>
  <c r="J43" i="1"/>
  <c r="J617" i="1"/>
  <c r="J773" i="1"/>
  <c r="J57" i="1"/>
  <c r="J561" i="1"/>
  <c r="J1037" i="1"/>
  <c r="J1095" i="1"/>
  <c r="J853" i="1"/>
  <c r="J504" i="1"/>
  <c r="J983" i="1"/>
  <c r="J538" i="1"/>
  <c r="J148" i="1"/>
  <c r="J810" i="1"/>
  <c r="J260" i="1"/>
  <c r="J754" i="1"/>
  <c r="J854" i="1"/>
  <c r="J931" i="1"/>
  <c r="J109" i="1"/>
  <c r="J1175" i="1"/>
  <c r="J943" i="1"/>
  <c r="J790" i="1"/>
  <c r="J1379" i="1"/>
  <c r="J1451" i="1"/>
  <c r="J927" i="1"/>
  <c r="J928" i="1"/>
  <c r="J1303" i="1"/>
  <c r="J771" i="1"/>
  <c r="J1185" i="1"/>
  <c r="J1027" i="1"/>
  <c r="J1001" i="1"/>
  <c r="J1059" i="1"/>
  <c r="J349" i="1"/>
  <c r="J1005" i="1"/>
  <c r="J1290" i="1"/>
  <c r="J1289" i="1"/>
  <c r="J220" i="1"/>
  <c r="J113" i="1"/>
  <c r="J493" i="1"/>
  <c r="J595" i="1"/>
  <c r="J596" i="1"/>
  <c r="J935" i="1"/>
  <c r="J265" i="1"/>
  <c r="J1207" i="1"/>
  <c r="J1204" i="1"/>
  <c r="J1203" i="1"/>
  <c r="J1205" i="1"/>
  <c r="J1206" i="1"/>
  <c r="J713" i="1"/>
  <c r="J56" i="1"/>
  <c r="J1061" i="1"/>
  <c r="J721" i="1"/>
  <c r="J652" i="1"/>
  <c r="J530" i="1"/>
  <c r="J889" i="1"/>
  <c r="J973" i="1"/>
  <c r="J1110" i="1"/>
  <c r="J969" i="1"/>
  <c r="J1100" i="1"/>
  <c r="J1372" i="1"/>
  <c r="J1373" i="1"/>
  <c r="J465" i="1"/>
  <c r="J1263" i="1"/>
  <c r="J869" i="1"/>
  <c r="J423" i="1"/>
  <c r="J1253" i="1"/>
  <c r="J59" i="1"/>
  <c r="J373" i="1"/>
  <c r="J1222" i="1"/>
  <c r="J318" i="1"/>
  <c r="J1251" i="1"/>
  <c r="J1370" i="1"/>
  <c r="J1371" i="1"/>
  <c r="J1347" i="1"/>
  <c r="J417" i="1"/>
  <c r="J955" i="1"/>
  <c r="J1245" i="1"/>
  <c r="J398" i="1"/>
  <c r="J554" i="1"/>
  <c r="J852" i="1"/>
  <c r="J812" i="1"/>
  <c r="J732" i="1"/>
  <c r="J603" i="1"/>
  <c r="J1025" i="1"/>
  <c r="J979" i="1"/>
  <c r="J841" i="1"/>
  <c r="J828" i="1"/>
  <c r="J32" i="1"/>
  <c r="J1020" i="1"/>
  <c r="J705" i="1"/>
  <c r="J1435" i="1"/>
  <c r="J543" i="1"/>
  <c r="J680" i="1"/>
  <c r="J908" i="1"/>
  <c r="J300" i="1"/>
  <c r="J777" i="1"/>
  <c r="J1230" i="1"/>
  <c r="J990" i="1"/>
  <c r="J1126" i="1"/>
  <c r="J1128" i="1"/>
  <c r="J1127" i="1"/>
  <c r="J1224" i="1"/>
  <c r="J462" i="1"/>
  <c r="J1238" i="1"/>
  <c r="J780" i="1"/>
  <c r="J793" i="1"/>
  <c r="J452" i="1"/>
  <c r="J272" i="1"/>
  <c r="J1080" i="1"/>
  <c r="J268" i="1"/>
  <c r="J71" i="1"/>
  <c r="J309" i="1"/>
  <c r="J106" i="1"/>
  <c r="J1250" i="1"/>
  <c r="J389" i="1"/>
  <c r="J957" i="1"/>
  <c r="J956" i="1"/>
  <c r="J1366" i="1"/>
  <c r="J1217" i="1"/>
  <c r="J1218" i="1"/>
  <c r="J243" i="1"/>
  <c r="J582" i="1"/>
  <c r="J580" i="1"/>
  <c r="J687" i="1"/>
  <c r="J963" i="1"/>
  <c r="J862" i="1"/>
  <c r="J1267" i="1"/>
  <c r="J640" i="1"/>
  <c r="J804" i="1"/>
  <c r="J727" i="1"/>
  <c r="J197" i="1"/>
  <c r="J1335" i="1"/>
  <c r="J1046" i="1"/>
  <c r="J1191" i="1"/>
  <c r="J147" i="1"/>
  <c r="J320" i="1"/>
  <c r="J293" i="1"/>
  <c r="J1044" i="1"/>
  <c r="J405" i="1"/>
  <c r="J1140" i="1"/>
  <c r="J1076" i="1"/>
  <c r="J597" i="1"/>
  <c r="J866" i="1"/>
  <c r="J430" i="1"/>
  <c r="J1384" i="1"/>
  <c r="J1385" i="1"/>
  <c r="J445" i="1"/>
  <c r="J299" i="1"/>
  <c r="J407" i="1"/>
  <c r="J877" i="1"/>
  <c r="J593" i="1"/>
  <c r="J594" i="1"/>
  <c r="J592" i="1"/>
  <c r="J1201" i="1"/>
  <c r="J849" i="1"/>
  <c r="J1326" i="1"/>
  <c r="J688" i="1"/>
  <c r="J1436" i="1"/>
  <c r="J574" i="1"/>
  <c r="J324" i="1"/>
  <c r="J708" i="1"/>
  <c r="J856" i="1"/>
  <c r="J939" i="1"/>
  <c r="J840" i="1"/>
  <c r="J369" i="1"/>
  <c r="J55" i="1"/>
  <c r="J33" i="1"/>
  <c r="J824" i="1"/>
  <c r="J78" i="1"/>
  <c r="J1166" i="1"/>
  <c r="J1193" i="1"/>
  <c r="J811" i="1"/>
  <c r="J855" i="1"/>
  <c r="J1134" i="1"/>
  <c r="J253" i="1"/>
  <c r="J1249" i="1"/>
  <c r="J121" i="1"/>
  <c r="J577" i="1"/>
  <c r="J860" i="1"/>
  <c r="J844" i="1"/>
  <c r="J976" i="1"/>
  <c r="J228" i="1"/>
  <c r="J1459" i="1"/>
  <c r="J292" i="1"/>
  <c r="J80" i="1"/>
  <c r="J706" i="1"/>
  <c r="J461" i="1"/>
  <c r="J528" i="1"/>
  <c r="J1007" i="1"/>
  <c r="J647" i="1"/>
  <c r="J648" i="1"/>
  <c r="J755" i="1"/>
  <c r="J756" i="1"/>
  <c r="J200" i="1"/>
  <c r="J294" i="1"/>
  <c r="J288" i="1"/>
  <c r="J541" i="1"/>
  <c r="J310" i="1"/>
  <c r="J937" i="1"/>
  <c r="J287" i="1"/>
  <c r="J872" i="1"/>
  <c r="J873" i="1"/>
  <c r="J117" i="1"/>
  <c r="J690" i="1"/>
  <c r="J814" i="1"/>
  <c r="J813" i="1"/>
  <c r="J1111" i="1"/>
  <c r="J1112" i="1"/>
  <c r="J915" i="1"/>
  <c r="J116" i="1"/>
  <c r="J333" i="1"/>
  <c r="J759" i="1"/>
  <c r="J791" i="1"/>
  <c r="J914" i="1"/>
  <c r="J492" i="1"/>
  <c r="J985" i="1"/>
  <c r="J785" i="1"/>
  <c r="J668" i="1"/>
  <c r="J53" i="1"/>
  <c r="J227" i="1"/>
  <c r="J213" i="1"/>
  <c r="J909" i="1"/>
  <c r="J232" i="1"/>
  <c r="J408" i="1"/>
  <c r="J1145" i="1"/>
  <c r="J119" i="1"/>
  <c r="J298" i="1"/>
  <c r="J685" i="1"/>
  <c r="J77" i="1"/>
  <c r="J250" i="1"/>
  <c r="J637" i="1"/>
  <c r="J1331" i="1"/>
  <c r="J76" i="1"/>
  <c r="J334" i="1"/>
  <c r="J1317" i="1"/>
  <c r="J921" i="1"/>
  <c r="J321" i="1"/>
  <c r="J328" i="1"/>
  <c r="J64" i="1"/>
  <c r="J748" i="1"/>
  <c r="J392" i="1"/>
  <c r="J448" i="1"/>
  <c r="J1146" i="1"/>
  <c r="J1043" i="1"/>
  <c r="J443" i="1"/>
  <c r="J114" i="1"/>
  <c r="J906" i="1"/>
  <c r="J859" i="1"/>
  <c r="J563" i="1"/>
  <c r="J79" i="1"/>
  <c r="J515" i="1"/>
  <c r="J266" i="1"/>
  <c r="J787" i="1"/>
  <c r="J740" i="1"/>
  <c r="J875" i="1"/>
  <c r="J876" i="1"/>
  <c r="J1236" i="1"/>
  <c r="J567" i="1"/>
  <c r="J806" i="1"/>
  <c r="J934" i="1"/>
  <c r="J578" i="1"/>
  <c r="J1243" i="1"/>
  <c r="J609" i="1"/>
  <c r="J792" i="1"/>
  <c r="J120" i="1"/>
  <c r="J427" i="1"/>
  <c r="J378" i="1"/>
  <c r="J404" i="1"/>
  <c r="J143" i="1"/>
  <c r="J1381" i="1"/>
  <c r="J1395" i="1"/>
  <c r="J1030" i="1"/>
  <c r="J1096" i="1"/>
  <c r="J971" i="1"/>
  <c r="J789" i="1"/>
  <c r="J88" i="1"/>
  <c r="J803" i="1"/>
  <c r="J783" i="1"/>
  <c r="J38" i="1"/>
  <c r="J74" i="1"/>
  <c r="J678" i="1"/>
  <c r="J467" i="1"/>
  <c r="J332" i="1"/>
  <c r="J1312" i="1"/>
  <c r="J215" i="1"/>
  <c r="J395" i="1"/>
  <c r="J396" i="1"/>
  <c r="J986" i="1"/>
  <c r="J291" i="1"/>
  <c r="J529" i="1"/>
  <c r="J237" i="1"/>
  <c r="J733" i="1"/>
  <c r="J214" i="1"/>
  <c r="J945" i="1"/>
  <c r="J649" i="1"/>
  <c r="J199" i="1"/>
  <c r="J388" i="1"/>
  <c r="J658" i="1"/>
  <c r="J599" i="1"/>
  <c r="J815" i="1"/>
  <c r="J111" i="1"/>
  <c r="J234" i="1"/>
  <c r="J231" i="1"/>
  <c r="J438" i="1"/>
  <c r="J524" i="1"/>
  <c r="J805" i="1"/>
  <c r="J995" i="1"/>
  <c r="J670" i="1"/>
  <c r="J269" i="1"/>
  <c r="J1314" i="1"/>
  <c r="J1315" i="1"/>
  <c r="J1313" i="1"/>
  <c r="J899" i="1"/>
  <c r="J110" i="1"/>
  <c r="J650" i="1"/>
  <c r="J611" i="1"/>
  <c r="J233" i="1"/>
  <c r="J314" i="1"/>
  <c r="J134" i="1"/>
  <c r="J686" i="1"/>
  <c r="J734" i="1"/>
  <c r="J1396" i="1"/>
  <c r="J1239" i="1"/>
  <c r="J1240" i="1"/>
  <c r="J1242" i="1"/>
  <c r="J1241" i="1"/>
  <c r="J341" i="1"/>
  <c r="J575" i="1"/>
  <c r="J728" i="1"/>
  <c r="J1135" i="1"/>
  <c r="J42" i="1"/>
  <c r="J966" i="1"/>
  <c r="J1021" i="1"/>
  <c r="J1022" i="1"/>
  <c r="J1023" i="1"/>
  <c r="J229" i="1"/>
  <c r="J436" i="1"/>
  <c r="J295" i="1"/>
  <c r="J1009" i="1"/>
  <c r="J604" i="1"/>
  <c r="J205" i="1"/>
  <c r="J893" i="1"/>
  <c r="J938" i="1"/>
  <c r="J177" i="1"/>
  <c r="J677" i="1"/>
  <c r="J386" i="1"/>
  <c r="J371" i="1"/>
  <c r="J743" i="1"/>
  <c r="J506" i="1"/>
  <c r="J464" i="1"/>
  <c r="J761" i="1"/>
  <c r="J697" i="1"/>
  <c r="J1226" i="1"/>
  <c r="J1227" i="1"/>
  <c r="J781" i="1"/>
  <c r="J744" i="1"/>
  <c r="J489" i="1"/>
  <c r="J1235" i="1"/>
  <c r="J52" i="1"/>
  <c r="J531" i="1"/>
  <c r="J308" i="1"/>
  <c r="J307" i="1"/>
  <c r="J550" i="1"/>
  <c r="J509" i="1"/>
  <c r="J511" i="1"/>
  <c r="J152" i="1"/>
  <c r="J929" i="1"/>
  <c r="J75" i="1"/>
  <c r="J523" i="1"/>
  <c r="J704" i="1"/>
  <c r="J572" i="1"/>
  <c r="J372" i="1"/>
  <c r="J1068" i="1"/>
  <c r="J818" i="1"/>
  <c r="J70" i="1"/>
  <c r="J326" i="1"/>
  <c r="J526" i="1"/>
  <c r="J884" i="1"/>
  <c r="J1173" i="1"/>
  <c r="J788" i="1"/>
  <c r="J27" i="1"/>
  <c r="J737" i="1"/>
  <c r="J738" i="1"/>
  <c r="J306" i="1"/>
  <c r="J15" i="1"/>
  <c r="J646" i="1"/>
  <c r="J1247" i="1"/>
  <c r="J115" i="1"/>
  <c r="J720" i="1"/>
  <c r="J536" i="1"/>
  <c r="J537" i="1"/>
  <c r="J352" i="1"/>
  <c r="J758" i="1"/>
  <c r="J422" i="1"/>
  <c r="J907" i="1"/>
  <c r="J387" i="1"/>
  <c r="J399" i="1"/>
  <c r="J621" i="1"/>
  <c r="J622" i="1"/>
  <c r="J718" i="1"/>
  <c r="J157" i="1"/>
  <c r="J86" i="1"/>
  <c r="J549" i="1"/>
  <c r="J68" i="1"/>
  <c r="J1103" i="1"/>
  <c r="J1143" i="1"/>
  <c r="J1050" i="1"/>
  <c r="J620" i="1"/>
  <c r="J151" i="1"/>
  <c r="J879" i="1"/>
  <c r="J878" i="1"/>
  <c r="J259" i="1"/>
  <c r="J141" i="1"/>
  <c r="J629" i="1"/>
  <c r="J630" i="1"/>
  <c r="J857" i="1"/>
  <c r="J1232" i="1"/>
  <c r="J858" i="1"/>
  <c r="J1233" i="1"/>
  <c r="J455" i="1"/>
  <c r="J846" i="1"/>
  <c r="J1341" i="1"/>
  <c r="J651" i="1"/>
  <c r="J82" i="1"/>
  <c r="J926" i="1"/>
  <c r="J1063" i="1"/>
  <c r="J35" i="1"/>
  <c r="J107" i="1"/>
  <c r="J224" i="1"/>
  <c r="J238" i="1"/>
  <c r="J204" i="1"/>
  <c r="J1158" i="1"/>
  <c r="J1274" i="1"/>
  <c r="J571" i="1"/>
  <c r="J579" i="1"/>
  <c r="J584" i="1"/>
  <c r="J717" i="1"/>
  <c r="J962" i="1"/>
  <c r="J91" i="1"/>
  <c r="J800" i="1"/>
  <c r="J1101" i="1"/>
  <c r="J1092" i="1"/>
  <c r="J517" i="1"/>
  <c r="J540" i="1"/>
  <c r="J519" i="1"/>
  <c r="J20" i="1"/>
  <c r="J382" i="1"/>
  <c r="J767" i="1"/>
  <c r="J768" i="1"/>
  <c r="J769" i="1"/>
  <c r="J770" i="1"/>
  <c r="J1246" i="1"/>
  <c r="J118" i="1"/>
  <c r="J69" i="1"/>
  <c r="J1390" i="1"/>
  <c r="J1391" i="1"/>
  <c r="J1389" i="1"/>
  <c r="J887" i="1"/>
  <c r="J885" i="1"/>
  <c r="J886" i="1"/>
  <c r="J351" i="1"/>
  <c r="J212" i="1"/>
  <c r="J244" i="1"/>
  <c r="J902" i="1"/>
  <c r="J644" i="1"/>
  <c r="J65" i="1"/>
  <c r="J73" i="1"/>
  <c r="J170" i="1"/>
  <c r="J421" i="1"/>
  <c r="J440" i="1"/>
  <c r="J2" i="1"/>
  <c r="J3" i="1"/>
  <c r="J551" i="1"/>
  <c r="J552" i="1"/>
  <c r="J553" i="1"/>
  <c r="J566" i="1"/>
  <c r="J196" i="1"/>
  <c r="J350" i="1"/>
  <c r="J58" i="1"/>
  <c r="J712" i="1"/>
  <c r="J484" i="1"/>
  <c r="J343" i="1"/>
  <c r="J488" i="1"/>
  <c r="J654" i="1"/>
  <c r="J331" i="1"/>
  <c r="J1361" i="1"/>
  <c r="J807" i="1"/>
  <c r="J384" i="1"/>
  <c r="J87" i="1"/>
  <c r="J527" i="1"/>
  <c r="J166" i="1"/>
  <c r="J808" i="1"/>
  <c r="J1188" i="1"/>
  <c r="J911" i="1"/>
  <c r="J400" i="1"/>
  <c r="J994" i="1"/>
  <c r="J801" i="1"/>
  <c r="J108" i="1"/>
  <c r="J624" i="1"/>
  <c r="J241" i="1"/>
  <c r="J1136" i="1"/>
  <c r="J1215" i="1"/>
  <c r="J993" i="1"/>
  <c r="J135" i="1"/>
  <c r="J363" i="1"/>
  <c r="J12" i="1"/>
  <c r="J122" i="1"/>
  <c r="J441" i="1"/>
  <c r="J1072" i="1"/>
  <c r="J1073" i="1"/>
  <c r="J1077" i="1"/>
  <c r="J1275" i="1"/>
  <c r="J1071" i="1"/>
  <c r="J1074" i="1"/>
  <c r="J1280" i="1"/>
  <c r="J751" i="1"/>
  <c r="J1075" i="1"/>
  <c r="J747" i="1"/>
  <c r="J1015" i="1"/>
  <c r="J1016" i="1"/>
  <c r="J900" i="1"/>
  <c r="J475" i="1"/>
  <c r="J471" i="1"/>
  <c r="J485" i="1"/>
  <c r="J1266" i="1"/>
  <c r="J415" i="1"/>
  <c r="J206" i="1"/>
  <c r="J564" i="1"/>
  <c r="J522" i="1"/>
  <c r="J409" i="1"/>
  <c r="J30" i="1"/>
  <c r="J555" i="1"/>
  <c r="J498" i="1"/>
  <c r="J499" i="1"/>
  <c r="J520" i="1"/>
  <c r="J434" i="1"/>
  <c r="J139" i="1"/>
  <c r="J140" i="1"/>
  <c r="J85" i="1"/>
  <c r="J192" i="1"/>
  <c r="J1265" i="1"/>
  <c r="J562" i="1"/>
  <c r="J356" i="1"/>
  <c r="J1288" i="1"/>
  <c r="J66" i="1"/>
  <c r="J1424" i="1"/>
  <c r="J614" i="1"/>
  <c r="J731" i="1"/>
  <c r="J338" i="1"/>
  <c r="J322" i="1"/>
  <c r="J339" i="1"/>
  <c r="J494" i="1"/>
  <c r="J1328" i="1"/>
  <c r="J1329" i="1"/>
  <c r="J669" i="1"/>
  <c r="J532" i="1"/>
  <c r="J94" i="1"/>
  <c r="J433" i="1"/>
  <c r="J625" i="1"/>
  <c r="J626" i="1"/>
  <c r="J49" i="1"/>
  <c r="J99" i="1"/>
  <c r="J586" i="1"/>
  <c r="J587" i="1"/>
  <c r="J1094" i="1"/>
  <c r="J453" i="1"/>
  <c r="J525" i="1"/>
  <c r="J1099" i="1"/>
  <c r="J1174" i="1"/>
  <c r="J1049" i="1"/>
  <c r="J254" i="1"/>
  <c r="J1067" i="1"/>
  <c r="J888" i="1"/>
  <c r="J327" i="1"/>
  <c r="J521" i="1"/>
  <c r="J133" i="1"/>
  <c r="J28" i="1"/>
  <c r="J397" i="1"/>
  <c r="J150" i="1"/>
  <c r="J842" i="1"/>
  <c r="J158" i="1"/>
  <c r="J285" i="1"/>
  <c r="J345" i="1"/>
  <c r="J159" i="1"/>
  <c r="J664" i="1"/>
  <c r="J665" i="1"/>
  <c r="J376" i="1"/>
  <c r="J377" i="1"/>
  <c r="J209" i="1"/>
  <c r="J210" i="1"/>
  <c r="J211" i="1"/>
  <c r="J41" i="1"/>
  <c r="J172" i="1"/>
  <c r="J218" i="1"/>
  <c r="J1196" i="1"/>
  <c r="J470" i="1"/>
  <c r="J1184" i="1"/>
  <c r="J1182" i="1"/>
  <c r="J1183" i="1"/>
  <c r="J165" i="1"/>
  <c r="J282" i="1"/>
  <c r="J1069" i="1"/>
  <c r="J105" i="1"/>
  <c r="J222" i="1"/>
  <c r="J816" i="1"/>
  <c r="J817" i="1"/>
  <c r="J672" i="1"/>
  <c r="J361" i="1"/>
  <c r="J362" i="1"/>
  <c r="J431" i="1"/>
  <c r="J63" i="1"/>
  <c r="J447" i="1"/>
  <c r="J1123" i="1"/>
  <c r="J60" i="1"/>
  <c r="J606" i="1"/>
  <c r="J61" i="1"/>
  <c r="J634" i="1"/>
  <c r="J635" i="1"/>
  <c r="J636" i="1"/>
  <c r="J26" i="1"/>
  <c r="J283" i="1"/>
  <c r="J500" i="1"/>
  <c r="J501" i="1"/>
  <c r="J502" i="1"/>
  <c r="J1359" i="1"/>
  <c r="J1360" i="1"/>
  <c r="J270" i="1"/>
  <c r="J123" i="1"/>
  <c r="J128" i="1"/>
  <c r="J1415" i="1"/>
  <c r="J1412" i="1"/>
  <c r="J1414" i="1"/>
  <c r="J1411" i="1"/>
  <c r="J1413" i="1"/>
  <c r="J246" i="1"/>
  <c r="J44" i="1"/>
  <c r="J514" i="1"/>
  <c r="J639" i="1"/>
  <c r="J104" i="1"/>
  <c r="J505" i="1"/>
  <c r="J413" i="1"/>
  <c r="J414" i="1"/>
  <c r="J297" i="1"/>
  <c r="J684" i="1"/>
  <c r="J477" i="1"/>
  <c r="J476" i="1"/>
  <c r="J130" i="1"/>
  <c r="J442" i="1"/>
  <c r="J681" i="1"/>
  <c r="J281" i="1"/>
  <c r="J618" i="1"/>
  <c r="J280" i="1"/>
  <c r="J420" i="1"/>
  <c r="J922" i="1"/>
  <c r="J190" i="1"/>
  <c r="J202" i="1"/>
  <c r="J1172" i="1"/>
  <c r="J1083" i="1"/>
  <c r="J782" i="1"/>
  <c r="J101" i="1"/>
  <c r="J821" i="1"/>
  <c r="J819" i="1"/>
  <c r="J820" i="1"/>
  <c r="J89" i="1"/>
  <c r="J264" i="1"/>
  <c r="J138" i="1"/>
  <c r="J608" i="1"/>
  <c r="J881" i="1"/>
  <c r="J173" i="1"/>
  <c r="J103" i="1"/>
  <c r="J346" i="1"/>
  <c r="J642" i="1"/>
  <c r="J735" i="1"/>
  <c r="J1202" i="1"/>
  <c r="J142" i="1"/>
  <c r="J610" i="1"/>
  <c r="J51" i="1"/>
  <c r="J974" i="1"/>
  <c r="J975" i="1"/>
  <c r="J757" i="1"/>
  <c r="J714" i="1"/>
  <c r="J716" i="1"/>
  <c r="J715" i="1"/>
  <c r="J450" i="1"/>
  <c r="J402" i="1"/>
  <c r="J631" i="1"/>
  <c r="J632" i="1"/>
  <c r="J633" i="1"/>
  <c r="J1018" i="1"/>
  <c r="J1019" i="1"/>
  <c r="J1279" i="1"/>
  <c r="J1281" i="1"/>
  <c r="J1278" i="1"/>
  <c r="J616" i="1"/>
  <c r="J225" i="1"/>
  <c r="J375" i="1"/>
  <c r="J296" i="1"/>
  <c r="J46" i="1"/>
  <c r="J1268" i="1"/>
  <c r="J1269" i="1"/>
  <c r="J1270" i="1"/>
  <c r="J479" i="1"/>
  <c r="J171" i="1"/>
  <c r="J1320" i="1"/>
  <c r="J1323" i="1"/>
  <c r="J1322" i="1"/>
  <c r="J1319" i="1"/>
  <c r="J1321" i="1"/>
  <c r="J249" i="1"/>
  <c r="J533" i="1"/>
  <c r="J656" i="1"/>
  <c r="J709" i="1"/>
  <c r="J39" i="1"/>
  <c r="J507" i="1"/>
  <c r="J463" i="1"/>
  <c r="J335" i="1"/>
  <c r="J707" i="1"/>
  <c r="J428" i="1"/>
  <c r="J429" i="1"/>
  <c r="J556" i="1"/>
  <c r="J557" i="1"/>
  <c r="J558" i="1"/>
  <c r="J1296" i="1"/>
  <c r="J1301" i="1"/>
  <c r="J1297" i="1"/>
  <c r="J1298" i="1"/>
  <c r="J1299" i="1"/>
  <c r="J1302" i="1"/>
  <c r="J1295" i="1"/>
  <c r="J1300" i="1"/>
  <c r="J474" i="1"/>
  <c r="J481" i="1"/>
  <c r="J486" i="1"/>
  <c r="J483" i="1"/>
  <c r="J472" i="1"/>
  <c r="J480" i="1"/>
  <c r="J666" i="1"/>
  <c r="J1257" i="1"/>
  <c r="J602" i="1"/>
  <c r="J207" i="1"/>
  <c r="J183" i="1"/>
  <c r="J181" i="1"/>
  <c r="J182" i="1"/>
  <c r="J355" i="1"/>
  <c r="J473" i="1"/>
  <c r="J155" i="1"/>
  <c r="J22" i="1"/>
  <c r="J746" i="1"/>
  <c r="J895" i="1"/>
  <c r="J275" i="1"/>
  <c r="J276" i="1"/>
  <c r="J277" i="1"/>
  <c r="J242" i="1"/>
  <c r="J263" i="1"/>
  <c r="J1277" i="1"/>
  <c r="J1276" i="1"/>
  <c r="J102" i="1"/>
  <c r="J1048" i="1"/>
  <c r="J1125" i="1"/>
  <c r="J478" i="1"/>
  <c r="J487" i="1"/>
  <c r="J482" i="1"/>
  <c r="J730" i="1"/>
  <c r="J659" i="1"/>
  <c r="J446" i="1"/>
  <c r="J905" i="1"/>
  <c r="J1152" i="1"/>
  <c r="J1154" i="1"/>
  <c r="J1153" i="1"/>
  <c r="J1151" i="1"/>
  <c r="J591" i="1"/>
  <c r="J1148" i="1"/>
  <c r="J1231" i="1"/>
  <c r="J1149" i="1"/>
  <c r="J14" i="1"/>
  <c r="J124" i="1"/>
  <c r="J90" i="1"/>
  <c r="J1214" i="1"/>
  <c r="J1210" i="1"/>
  <c r="J1209" i="1"/>
  <c r="J1213" i="1"/>
  <c r="J45" i="1"/>
  <c r="J585" i="1"/>
  <c r="J394" i="1"/>
  <c r="J198" i="1"/>
  <c r="J161" i="1"/>
  <c r="J560" i="1"/>
  <c r="J162" i="1"/>
  <c r="J367" i="1"/>
  <c r="J365" i="1"/>
  <c r="J393" i="1"/>
  <c r="J368" i="1"/>
  <c r="J357" i="1"/>
  <c r="J358" i="1"/>
  <c r="J359" i="1"/>
  <c r="J366" i="1"/>
  <c r="J411" i="1"/>
  <c r="J412" i="1"/>
  <c r="J590" i="1"/>
  <c r="J496" i="1"/>
  <c r="J831" i="1"/>
  <c r="J833" i="1"/>
  <c r="J834" i="1"/>
  <c r="J830" i="1"/>
  <c r="J837" i="1"/>
  <c r="J832" i="1"/>
  <c r="J230" i="1"/>
  <c r="J469" i="1"/>
  <c r="J313" i="1"/>
  <c r="J257" i="1"/>
  <c r="J137" i="1"/>
  <c r="J1141" i="1"/>
  <c r="J1139" i="1"/>
  <c r="J1138" i="1"/>
  <c r="J251" i="1"/>
  <c r="J451" i="1"/>
  <c r="J638" i="1"/>
  <c r="J262" i="1"/>
  <c r="J127" i="1"/>
  <c r="J699" i="1"/>
  <c r="J187" i="1"/>
  <c r="J81" i="1"/>
  <c r="J882" i="1"/>
  <c r="J867" i="1"/>
  <c r="J868" i="1"/>
  <c r="J401" i="1"/>
  <c r="J1014" i="1"/>
  <c r="J5" i="1"/>
  <c r="J303" i="1"/>
  <c r="J542" i="1"/>
  <c r="J573" i="1"/>
  <c r="J1284" i="1"/>
  <c r="J1286" i="1"/>
  <c r="J1285" i="1"/>
  <c r="J1283" i="1"/>
  <c r="J799" i="1"/>
  <c r="J146" i="1"/>
  <c r="J653" i="1"/>
  <c r="J839" i="1"/>
  <c r="J149" i="1"/>
  <c r="J896" i="1"/>
  <c r="J749" i="1"/>
  <c r="J132" i="1"/>
  <c r="J418" i="1"/>
  <c r="J615" i="1"/>
  <c r="J1212" i="1"/>
  <c r="J1208" i="1"/>
  <c r="J1211" i="1"/>
  <c r="J184" i="1"/>
  <c r="J185" i="1"/>
  <c r="J186" i="1"/>
  <c r="J9" i="1"/>
  <c r="J10" i="1"/>
  <c r="J439" i="1"/>
  <c r="J1087" i="1"/>
  <c r="J1088" i="1"/>
  <c r="J1102" i="1"/>
  <c r="J1086" i="1"/>
  <c r="J1144" i="1"/>
  <c r="J661" i="1"/>
  <c r="J662" i="1"/>
  <c r="J663" i="1"/>
  <c r="J516" i="1"/>
  <c r="J468" i="1"/>
  <c r="J981" i="1"/>
  <c r="J1122" i="1"/>
  <c r="J129" i="1"/>
  <c r="J6" i="1"/>
  <c r="J175" i="1"/>
  <c r="J176" i="1"/>
  <c r="J48" i="1"/>
  <c r="J457" i="1"/>
  <c r="J1033" i="1"/>
  <c r="J1035" i="1"/>
  <c r="J1034" i="1"/>
  <c r="J315" i="1"/>
  <c r="J316" i="1"/>
  <c r="J1342" i="1"/>
  <c r="J1358" i="1"/>
  <c r="J1344" i="1"/>
  <c r="J1003" i="1"/>
  <c r="J1343" i="1"/>
  <c r="J798" i="1"/>
  <c r="J797" i="1"/>
  <c r="J125" i="1"/>
  <c r="J189" i="1"/>
  <c r="J194" i="1"/>
  <c r="J588" i="1"/>
  <c r="J1142" i="1"/>
  <c r="J274" i="1"/>
  <c r="J319" i="1"/>
  <c r="J216" i="1"/>
  <c r="J619" i="1"/>
  <c r="J1107" i="1"/>
  <c r="J1106" i="1"/>
  <c r="J340" i="1"/>
  <c r="J289" i="1"/>
  <c r="J267" i="1"/>
  <c r="J40" i="1"/>
  <c r="J495" i="1"/>
  <c r="J696" i="1"/>
  <c r="J24" i="1"/>
  <c r="J675" i="1"/>
  <c r="J23" i="1"/>
  <c r="J236" i="1"/>
  <c r="J871" i="1"/>
  <c r="J942" i="1"/>
  <c r="J50" i="1"/>
  <c r="J435" i="1"/>
  <c r="J403" i="1"/>
  <c r="J62" i="1"/>
  <c r="J894" i="1"/>
  <c r="J548" i="1"/>
  <c r="J342" i="1"/>
  <c r="J607" i="1"/>
  <c r="J258" i="1"/>
  <c r="J920" i="1"/>
  <c r="J918" i="1"/>
  <c r="J546" i="1"/>
  <c r="J547" i="1"/>
  <c r="J919" i="1"/>
  <c r="J544" i="1"/>
  <c r="J545" i="1"/>
  <c r="J1176" i="1"/>
  <c r="J54" i="1"/>
  <c r="J964" i="1"/>
  <c r="J458" i="1"/>
  <c r="J978" i="1"/>
  <c r="J977" i="1"/>
  <c r="J1121" i="1"/>
  <c r="J835" i="1"/>
  <c r="J252" i="1"/>
  <c r="J25" i="1"/>
  <c r="J605" i="1"/>
  <c r="J891" i="1"/>
  <c r="J890" i="1"/>
  <c r="J72" i="1"/>
  <c r="J874" i="1"/>
  <c r="J1113" i="1"/>
  <c r="J1116" i="1"/>
  <c r="J1115" i="1"/>
  <c r="J1114" i="1"/>
  <c r="J847" i="1"/>
  <c r="J534" i="1"/>
  <c r="J312" i="1"/>
  <c r="J1466" i="1"/>
  <c r="J180" i="1"/>
  <c r="J36" i="1"/>
  <c r="J7" i="1"/>
  <c r="J589" i="1"/>
  <c r="J360" i="1"/>
  <c r="J1402" i="1"/>
  <c r="J657" i="1"/>
  <c r="J570" i="1"/>
  <c r="J385" i="1"/>
  <c r="J193" i="1"/>
  <c r="J219" i="1"/>
  <c r="J301" i="1"/>
  <c r="J201" i="1"/>
  <c r="J512" i="1"/>
  <c r="J725" i="1"/>
  <c r="J1406" i="1"/>
  <c r="J1408" i="1"/>
  <c r="J724" i="1"/>
  <c r="J1409" i="1"/>
  <c r="J1405" i="1"/>
  <c r="J904" i="1"/>
  <c r="J903" i="1"/>
  <c r="J261" i="1"/>
  <c r="J271" i="1"/>
  <c r="J164" i="1"/>
  <c r="J1055" i="1"/>
  <c r="J1054" i="1"/>
  <c r="J497" i="1"/>
  <c r="J460" i="1"/>
  <c r="J97" i="1"/>
  <c r="J98" i="1"/>
  <c r="J100" i="1"/>
  <c r="J739" i="1"/>
  <c r="J449" i="1"/>
  <c r="J174" i="1"/>
  <c r="J598" i="1"/>
  <c r="J667" i="1"/>
  <c r="J290" i="1"/>
  <c r="J381" i="1"/>
  <c r="J700" i="1"/>
  <c r="J518" i="1"/>
  <c r="J239" i="1"/>
  <c r="J247" i="1"/>
  <c r="J248" i="1"/>
  <c r="J330" i="1"/>
  <c r="J364" i="1"/>
  <c r="J503" i="1"/>
  <c r="J279" i="1"/>
  <c r="J692" i="1"/>
  <c r="J305" i="1"/>
  <c r="J695" i="1"/>
  <c r="J278" i="1"/>
  <c r="J693" i="1"/>
  <c r="J694" i="1"/>
  <c r="J179" i="1"/>
  <c r="J178" i="1"/>
  <c r="J568" i="1"/>
  <c r="J391" i="1"/>
  <c r="J416" i="1"/>
  <c r="J96" i="1"/>
  <c r="J95" i="1"/>
  <c r="J861" i="1"/>
  <c r="J304" i="1"/>
  <c r="J188" i="1"/>
  <c r="J491" i="1"/>
  <c r="J1156" i="1"/>
  <c r="J1155" i="1"/>
  <c r="J1197" i="1"/>
  <c r="J1198" i="1"/>
  <c r="J1065" i="1"/>
  <c r="J1058" i="1"/>
  <c r="J1056" i="1"/>
  <c r="J1057" i="1"/>
  <c r="J794" i="1"/>
  <c r="J37" i="1"/>
  <c r="J689" i="1"/>
  <c r="J437" i="1"/>
  <c r="J311" i="1"/>
  <c r="J703" i="1"/>
  <c r="J702" i="1"/>
  <c r="J701" i="1"/>
  <c r="J19" i="1"/>
  <c r="J16" i="1"/>
  <c r="J4" i="1"/>
  <c r="J710" i="1"/>
  <c r="J226" i="1"/>
  <c r="J168" i="1"/>
  <c r="J169" i="1"/>
  <c r="J167" i="1"/>
  <c r="J1180" i="1"/>
  <c r="J8" i="1"/>
  <c r="J217" i="1"/>
  <c r="J989" i="1"/>
  <c r="J991" i="1"/>
  <c r="J988" i="1"/>
  <c r="J992" i="1"/>
  <c r="J245" i="1"/>
  <c r="J336" i="1"/>
  <c r="J337" i="1"/>
  <c r="J380" i="1"/>
  <c r="J379" i="1"/>
  <c r="J144" i="1"/>
  <c r="J145" i="1"/>
  <c r="J1368" i="1"/>
  <c r="J1465" i="1"/>
  <c r="J1038" i="1"/>
  <c r="J1039" i="1"/>
  <c r="J1393" i="1"/>
  <c r="J1264" i="1"/>
  <c r="J1407" i="1"/>
  <c r="J883" i="1"/>
  <c r="J160" i="1"/>
  <c r="J1307" i="1"/>
  <c r="J897" i="1"/>
  <c r="J984" i="1"/>
  <c r="J880" i="1"/>
  <c r="J823" i="1"/>
  <c r="J901" i="1"/>
  <c r="J970" i="1"/>
  <c r="J898" i="1"/>
  <c r="J613" i="1"/>
  <c r="J851" i="1"/>
  <c r="J1259" i="1"/>
  <c r="J410" i="1"/>
  <c r="J778" i="1"/>
  <c r="J221" i="1"/>
  <c r="J425" i="1"/>
  <c r="J374" i="1"/>
  <c r="J490" i="1"/>
  <c r="J325" i="1"/>
  <c r="J1192" i="1"/>
  <c r="J1084" i="1"/>
  <c r="J723" i="1"/>
  <c r="J671" i="1"/>
  <c r="J163" i="1"/>
  <c r="J827" i="1"/>
  <c r="J302" i="1"/>
  <c r="J21" i="1"/>
  <c r="J565" i="1"/>
  <c r="J67" i="1"/>
  <c r="J645" i="1"/>
  <c r="J136" i="1"/>
  <c r="J84" i="1"/>
  <c r="J112" i="1"/>
  <c r="J126" i="1"/>
  <c r="J406" i="1"/>
  <c r="J426" i="1"/>
  <c r="J612" i="1"/>
  <c r="J383" i="1"/>
  <c r="J29" i="1"/>
  <c r="J466" i="1"/>
  <c r="J510" i="1"/>
  <c r="J256" i="1"/>
  <c r="J344" i="1"/>
  <c r="J83" i="1"/>
  <c r="J354" i="1"/>
  <c r="J600" i="1"/>
  <c r="J719" i="1"/>
  <c r="J698" i="1"/>
  <c r="J11" i="1"/>
  <c r="J736" i="1"/>
  <c r="J941" i="1"/>
  <c r="J848" i="1"/>
  <c r="J92" i="1"/>
  <c r="J317" i="1"/>
  <c r="J255" i="1"/>
  <c r="J154" i="1"/>
  <c r="J47" i="1"/>
  <c r="J235" i="1"/>
  <c r="J13" i="1"/>
  <c r="J673" i="1"/>
  <c r="J191" i="1"/>
  <c r="J195" i="1"/>
  <c r="J156" i="1"/>
  <c r="J627" i="1"/>
  <c r="J93" i="1"/>
  <c r="J682" i="1"/>
  <c r="J683" i="1"/>
  <c r="J916" i="1"/>
  <c r="J203" i="1"/>
  <c r="J1463"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C5FDB41-5C7F-4486-9BC0-4A2AAB53715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01251952-C4C0-427D-91FD-AD2827C0FF9B}" name="WorksheetConnection_Amazon case study - workaround.xlsx!ProductRatingReview" type="102" refreshedVersion="8" minRefreshableVersion="5">
    <extLst>
      <ext xmlns:x15="http://schemas.microsoft.com/office/spreadsheetml/2010/11/main" uri="{DE250136-89BD-433C-8126-D09CA5730AF9}">
        <x15:connection id="ProductRatingReview">
          <x15:rangePr sourceName="_xlcn.WorksheetConnection_Amazoncasestudyworkaround.xlsxProductRatingReview1"/>
        </x15:connection>
      </ext>
    </extLst>
  </connection>
  <connection id="3" xr16:uid="{193E0318-7610-40D0-A0FF-F31A7604CCF2}" name="WorksheetConnection_amazon!$A$1:$Q$1466" type="102" refreshedVersion="8" minRefreshableVersion="5">
    <extLst>
      <ext xmlns:x15="http://schemas.microsoft.com/office/spreadsheetml/2010/11/main" uri="{DE250136-89BD-433C-8126-D09CA5730AF9}">
        <x15:connection id="Range" autoDelete="1">
          <x15:rangePr sourceName="_xlcn.WorksheetConnection_amazonA1Q14661"/>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<sst xmlns="http://schemas.openxmlformats.org/spreadsheetml/2006/main" count="26091" uniqueCount="14438">
  <si>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</si>
  <si>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</si>
  <si>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</si>
  <si>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</si>
  <si>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</si>
  <si>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</si>
  <si>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</si>
  <si>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</si>
  <si>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</si>
  <si>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</si>
  <si>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</si>
  <si>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</si>
  <si>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</si>
  <si>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</si>
  <si>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</si>
  <si>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</si>
  <si>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</si>
  <si>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</si>
  <si>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</si>
  <si>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</si>
  <si>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</si>
  <si>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</si>
  <si>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</si>
  <si>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</si>
  <si>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</si>
  <si>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</si>
  <si>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</si>
  <si>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</si>
  <si>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</si>
  <si>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</si>
  <si>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</si>
  <si>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</si>
  <si>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</si>
  <si>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</si>
  <si>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</si>
  <si>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</si>
  <si>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</si>
  <si>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</si>
  <si>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</si>
  <si>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</si>
  <si>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</si>
  <si>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</si>
  <si>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</si>
  <si>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</si>
  <si>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</si>
  <si>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</si>
  <si>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</si>
  <si>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</si>
  <si>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</si>
  <si>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</si>
  <si>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</si>
  <si>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</si>
  <si>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</si>
  <si>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</si>
  <si>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</si>
  <si>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</si>
  <si>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</si>
  <si>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</si>
  <si>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</si>
  <si>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</si>
  <si>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</si>
  <si>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</si>
  <si>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</si>
  <si>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</si>
  <si>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</si>
  <si>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</si>
  <si>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</si>
  <si>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</si>
  <si>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</si>
  <si>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</si>
  <si>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</si>
  <si>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</si>
  <si>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</si>
  <si>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</si>
  <si>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</si>
  <si>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</si>
  <si>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</si>
  <si>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</si>
  <si>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</si>
  <si>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</si>
  <si>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</si>
  <si>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</si>
  <si>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</si>
  <si>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</si>
  <si>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</si>
  <si>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</si>
  <si>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</si>
  <si>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</si>
  <si>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</si>
  <si>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</si>
  <si>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</si>
  <si>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</si>
  <si>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</si>
  <si>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</si>
  <si>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</si>
  <si>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</si>
  <si>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</si>
  <si>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</si>
  <si>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</si>
  <si>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</si>
  <si>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</si>
  <si>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</si>
  <si>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</si>
  <si>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</si>
  <si>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</si>
  <si>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</si>
  <si>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</si>
  <si>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</si>
  <si>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</si>
  <si>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</si>
  <si>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</si>
  <si>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</si>
  <si>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</si>
  <si>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</si>
  <si>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</si>
  <si>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</si>
  <si>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</si>
  <si>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</si>
  <si>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</si>
  <si>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</si>
  <si>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</si>
  <si>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</si>
  <si>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</si>
  <si>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</si>
  <si>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</si>
  <si>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</si>
  <si>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</si>
  <si>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</si>
  <si>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</si>
  <si>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</si>
  <si>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</si>
  <si>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</si>
  <si>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</si>
  <si>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</si>
  <si>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</si>
  <si>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</si>
  <si>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</si>
  <si>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</si>
  <si>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</si>
  <si>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</si>
  <si>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</si>
  <si>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</si>
  <si>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</si>
  <si>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</si>
  <si>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</si>
  <si>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</si>
  <si>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</si>
  <si>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</si>
  <si>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</si>
  <si>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</si>
  <si>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</si>
  <si>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</si>
  <si>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</si>
  <si>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</si>
  <si>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</si>
  <si>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</si>
  <si>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</si>
  <si>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</si>
  <si>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</si>
  <si>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</si>
  <si>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</si>
  <si>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</si>
  <si>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</si>
  <si>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</si>
  <si>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</si>
  <si>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</si>
  <si>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</si>
  <si>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</si>
  <si>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</si>
  <si>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</si>
  <si>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</si>
  <si>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</si>
  <si>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</si>
  <si>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</si>
  <si>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</si>
  <si>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</si>
  <si>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</si>
  <si>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</si>
  <si>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</si>
  <si>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</si>
  <si>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</si>
  <si>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</si>
  <si>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</si>
  <si>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</si>
  <si>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</si>
  <si>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</si>
  <si>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</si>
  <si>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</si>
  <si>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</si>
  <si>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</si>
  <si>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</si>
  <si>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</si>
  <si>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</si>
  <si>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</si>
  <si>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</si>
  <si>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</si>
  <si>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</si>
  <si>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</si>
  <si>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</si>
  <si>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</si>
  <si>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</si>
  <si>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</si>
  <si>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</si>
  <si>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</si>
  <si>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</si>
  <si>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</si>
  <si>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</si>
  <si>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</si>
  <si>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</si>
  <si>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</si>
  <si>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</si>
  <si>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</si>
  <si>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</si>
  <si>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</si>
  <si>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</si>
  <si>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</si>
  <si>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</si>
  <si>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</si>
  <si>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</si>
  <si>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</si>
  <si>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</si>
  <si>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</si>
  <si>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</si>
  <si>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</si>
  <si>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</si>
  <si>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</si>
  <si>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</si>
  <si>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</si>
  <si>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</si>
  <si>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</si>
  <si>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</si>
  <si>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</si>
  <si>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</si>
  <si>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</si>
  <si>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</si>
  <si>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</si>
  <si>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</si>
  <si>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</si>
  <si>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</si>
  <si>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</si>
  <si>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</si>
  <si>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</si>
  <si>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</si>
  <si>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</si>
  <si>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</si>
  <si>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</si>
  <si>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</si>
  <si>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</si>
  <si>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</si>
  <si>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</si>
  <si>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</si>
  <si>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</si>
  <si>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</si>
  <si>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</si>
  <si>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</si>
  <si>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</si>
  <si>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</si>
  <si>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</si>
  <si>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</si>
  <si>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</si>
  <si>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</si>
  <si>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</si>
  <si>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</si>
  <si>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</si>
  <si>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</si>
  <si>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</si>
  <si>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</si>
  <si>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</si>
  <si>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</si>
  <si>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</si>
  <si>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</si>
  <si>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</si>
  <si>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</si>
  <si>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</si>
  <si>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</si>
  <si>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</si>
  <si>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</si>
  <si>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</si>
  <si>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</si>
  <si>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</si>
  <si>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</si>
  <si>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</si>
  <si>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</si>
  <si>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</si>
  <si>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</si>
  <si>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</si>
  <si>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</si>
  <si>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</si>
  <si>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</si>
  <si>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</si>
  <si>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</si>
  <si>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</si>
  <si>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</si>
  <si>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</si>
  <si>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</si>
  <si>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</si>
  <si>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</si>
  <si>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</si>
  <si>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</si>
  <si>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</si>
  <si>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</si>
  <si>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</si>
  <si>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</si>
  <si>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</si>
  <si>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</si>
  <si>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</si>
  <si>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</si>
  <si>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</si>
  <si>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</si>
  <si>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</si>
  <si>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</si>
  <si>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</si>
  <si>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</si>
  <si>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</si>
  <si>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</si>
  <si>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</si>
  <si>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</si>
  <si>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</si>
  <si>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</si>
  <si>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</si>
  <si>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</si>
  <si>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</si>
  <si>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</si>
  <si>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</si>
  <si>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</si>
  <si>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</si>
  <si>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</si>
  <si>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</si>
  <si>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</si>
  <si>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</si>
  <si>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</si>
  <si>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</si>
  <si>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</si>
  <si>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</si>
  <si>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</si>
  <si>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</si>
  <si>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</si>
  <si>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</si>
  <si>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</si>
  <si>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</si>
  <si>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</si>
  <si>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</si>
  <si>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</si>
  <si>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</si>
  <si>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</si>
  <si>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</si>
  <si>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</si>
  <si>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</si>
  <si>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</si>
  <si>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</si>
  <si>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</si>
  <si>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</si>
  <si>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</si>
  <si>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</si>
  <si>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</si>
  <si>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</si>
  <si>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</si>
  <si>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</si>
  <si>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</si>
  <si>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</si>
  <si>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</si>
  <si>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</si>
  <si>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</si>
  <si>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</si>
  <si>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</si>
  <si>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</si>
  <si>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</si>
  <si>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</si>
  <si>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</si>
  <si>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</si>
  <si>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</si>
  <si>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</si>
  <si>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</si>
  <si>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</si>
  <si>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</si>
  <si>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</si>
  <si>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</si>
  <si>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</si>
  <si>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</si>
  <si>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</si>
  <si>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</si>
  <si>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</si>
  <si>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</si>
  <si>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</si>
  <si>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</si>
  <si>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</si>
  <si>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</si>
  <si>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</si>
  <si>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</si>
  <si>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</si>
  <si>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</si>
  <si>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</si>
  <si>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</si>
  <si>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</si>
  <si>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</si>
  <si>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</si>
  <si>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</si>
  <si>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</si>
  <si>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</si>
  <si>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</si>
  <si>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</si>
  <si>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</si>
  <si>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</si>
  <si>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</si>
  <si>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</si>
  <si>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</si>
  <si>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</si>
  <si>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</si>
  <si>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</si>
  <si>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</si>
  <si>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</si>
  <si>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</si>
  <si>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</si>
  <si>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</si>
  <si>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</si>
  <si>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</si>
  <si>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</si>
  <si>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</si>
  <si>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</si>
  <si>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</si>
  <si>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</si>
  <si>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</si>
  <si>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</si>
  <si>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</si>
  <si>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</si>
  <si>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</si>
  <si>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</si>
  <si>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</si>
  <si>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</si>
  <si>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</si>
  <si>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</si>
  <si>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</si>
  <si>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</si>
  <si>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</si>
  <si>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</si>
  <si>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</si>
  <si>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</si>
  <si>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</si>
  <si>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</si>
  <si>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</si>
  <si>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</si>
  <si>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</si>
  <si>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</si>
  <si>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</si>
  <si>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</si>
  <si>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</si>
  <si>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</si>
  <si>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</si>
  <si>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</si>
  <si>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</si>
  <si>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</si>
  <si>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</si>
  <si>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</si>
  <si>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</si>
  <si>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</si>
  <si>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</si>
  <si>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</si>
  <si>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</si>
  <si>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</si>
  <si>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</si>
  <si>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</si>
  <si>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</si>
  <si>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</si>
  <si>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</si>
  <si>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</si>
  <si>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</si>
  <si>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</si>
  <si>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</si>
  <si>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</si>
  <si>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</si>
  <si>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</si>
  <si>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</si>
  <si>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</si>
  <si>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</si>
  <si>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</si>
  <si>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</si>
  <si>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</si>
  <si>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</si>
  <si>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</si>
  <si>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</si>
  <si>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</si>
  <si>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</si>
  <si>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</si>
  <si>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</si>
  <si>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</si>
  <si>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</si>
  <si>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</si>
  <si>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</si>
  <si>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</si>
  <si>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</si>
  <si>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</si>
  <si>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</si>
  <si>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</si>
  <si>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</si>
  <si>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</si>
  <si>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</si>
  <si>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</si>
  <si>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</si>
  <si>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</si>
  <si>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</si>
  <si>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</si>
  <si>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</si>
  <si>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</si>
  <si>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</si>
  <si>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</si>
  <si>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</si>
  <si>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</si>
  <si>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</si>
  <si>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</si>
  <si>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</si>
  <si>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</si>
  <si>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</si>
  <si>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</si>
  <si>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</si>
  <si>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</si>
  <si>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</si>
  <si>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</si>
  <si>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</si>
  <si>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</si>
  <si>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</si>
  <si>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</si>
  <si>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</si>
  <si>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</si>
  <si>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</si>
  <si>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</si>
  <si>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</si>
  <si>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</si>
  <si>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</si>
  <si>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</si>
  <si>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</si>
  <si>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</si>
  <si>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</si>
  <si>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</si>
  <si>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</si>
  <si>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</si>
  <si>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</si>
  <si>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</si>
  <si>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</si>
  <si>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</si>
  <si>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</si>
  <si>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</si>
  <si>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</si>
  <si>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</si>
  <si>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</si>
  <si>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</si>
  <si>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</si>
  <si>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</si>
  <si>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</si>
  <si>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</si>
  <si>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</si>
  <si>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</si>
  <si>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</si>
  <si>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</si>
  <si>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</si>
  <si>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</si>
  <si>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</si>
  <si>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</si>
  <si>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</si>
  <si>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</si>
  <si>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</si>
  <si>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</si>
  <si>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</si>
  <si>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</si>
  <si>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</si>
  <si>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</si>
  <si>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</si>
  <si>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</si>
  <si>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</si>
  <si>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</si>
  <si>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</si>
  <si>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</si>
  <si>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</si>
  <si>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</si>
  <si>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</si>
  <si>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</si>
  <si>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</si>
  <si>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</si>
  <si>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</si>
  <si>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</si>
  <si>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</si>
  <si>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</si>
  <si>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</si>
  <si>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</si>
  <si>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</si>
  <si>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</si>
  <si>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</si>
  <si>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</si>
  <si>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</si>
  <si>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</si>
  <si>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</si>
  <si>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</si>
  <si>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</si>
  <si>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</si>
  <si>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</si>
  <si>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</si>
  <si>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</si>
  <si>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</si>
  <si>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</si>
  <si>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</si>
  <si>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</si>
  <si>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</si>
  <si>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</si>
  <si>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</si>
  <si>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</si>
  <si>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</si>
  <si>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</si>
  <si>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</si>
  <si>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</si>
  <si>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</si>
  <si>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</si>
  <si>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</si>
  <si>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</si>
  <si>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</si>
  <si>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</si>
  <si>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</si>
  <si>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</si>
  <si>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</si>
  <si>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</si>
  <si>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</si>
  <si>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</si>
  <si>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</si>
  <si>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</si>
  <si>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</si>
  <si>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</si>
  <si>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</si>
  <si>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</si>
  <si>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</si>
  <si>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</si>
  <si>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</si>
  <si>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</si>
  <si>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</si>
  <si>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</si>
  <si>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</si>
  <si>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</si>
  <si>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</si>
  <si>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</si>
  <si>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</si>
  <si>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</si>
  <si>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</si>
  <si>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</si>
  <si>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</si>
  <si>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</si>
  <si>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</si>
  <si>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</si>
  <si>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</si>
  <si>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</si>
  <si>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</si>
  <si>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</si>
  <si>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</si>
  <si>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</si>
  <si>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</si>
  <si>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</si>
  <si>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</si>
  <si>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</si>
  <si>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</si>
  <si>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</si>
  <si>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</si>
  <si>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</si>
  <si>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</si>
  <si>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</si>
  <si>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</si>
  <si>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</si>
  <si>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</si>
  <si>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</si>
  <si>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</si>
  <si>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</si>
  <si>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</si>
  <si>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</si>
  <si>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</si>
  <si>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</si>
  <si>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</si>
  <si>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</si>
  <si>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</si>
  <si>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</si>
  <si>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</si>
  <si>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</si>
  <si>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</si>
  <si>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</si>
  <si>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</si>
  <si>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</si>
  <si>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</si>
  <si>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</si>
  <si>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</si>
  <si>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</si>
  <si>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</si>
  <si>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</si>
  <si>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</si>
  <si>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</si>
  <si>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</si>
  <si>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</si>
  <si>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</si>
  <si>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</si>
  <si>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</si>
  <si>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</si>
  <si>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</si>
  <si>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</si>
  <si>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</si>
  <si>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</si>
  <si>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</si>
  <si>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</si>
  <si>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</si>
  <si>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</si>
  <si>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</si>
  <si>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</si>
  <si>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</si>
  <si>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</si>
  <si>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</si>
  <si>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</si>
  <si>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</si>
  <si>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</si>
  <si>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</si>
  <si>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</si>
  <si>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</si>
  <si>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</si>
  <si>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</si>
  <si>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</si>
  <si>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</si>
  <si>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</si>
  <si>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</si>
  <si>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</si>
  <si>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</si>
  <si>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</si>
  <si>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</si>
  <si>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</si>
  <si>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</si>
  <si>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</si>
  <si>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</si>
  <si>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</si>
  <si>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</si>
  <si>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</si>
  <si>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</si>
  <si>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</si>
  <si>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</si>
  <si>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</si>
  <si>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</si>
  <si>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</si>
  <si>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</si>
  <si>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</si>
  <si>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</si>
  <si>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</si>
  <si>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</si>
  <si>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</si>
  <si>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</si>
  <si>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</si>
  <si>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</si>
  <si>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</si>
  <si>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</si>
  <si>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</si>
  <si>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</si>
  <si>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</si>
  <si>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</si>
  <si>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</si>
  <si>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</si>
  <si>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</si>
  <si>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</si>
  <si>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</si>
  <si>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</si>
  <si>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</si>
  <si>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</si>
  <si>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</si>
  <si>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</si>
  <si>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</si>
  <si>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</si>
  <si>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</si>
  <si>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</si>
  <si>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</si>
  <si>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</si>
  <si>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</si>
  <si>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</si>
  <si>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</si>
  <si>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</si>
  <si>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</si>
  <si>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</si>
  <si>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</si>
  <si>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</si>
  <si>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</si>
  <si>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</si>
  <si>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</si>
  <si>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</si>
  <si>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</si>
  <si>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</si>
  <si>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</si>
  <si>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</si>
  <si>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</si>
  <si>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</si>
  <si>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</si>
  <si>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</si>
  <si>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</si>
  <si>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</si>
  <si>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</si>
  <si>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</si>
  <si>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</si>
  <si>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</si>
  <si>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</si>
  <si>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</si>
  <si>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</si>
  <si>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</si>
  <si>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</si>
  <si>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</si>
  <si>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</si>
  <si>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</si>
  <si>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</si>
  <si>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</si>
  <si>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</si>
  <si>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</si>
  <si>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</si>
  <si>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</si>
  <si>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</si>
  <si>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</si>
  <si>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</si>
  <si>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</si>
  <si>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</si>
  <si>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</si>
  <si>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</si>
  <si>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</si>
  <si>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</si>
  <si>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</si>
  <si>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</si>
  <si>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</si>
  <si>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</si>
  <si>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</si>
  <si>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</si>
  <si>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</si>
  <si>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</si>
  <si>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</si>
  <si>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</si>
  <si>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</si>
  <si>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</si>
  <si>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</si>
  <si>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</si>
  <si>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</si>
  <si>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</si>
  <si>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</si>
  <si>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</si>
  <si>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</si>
  <si>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</si>
  <si>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</si>
  <si>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</si>
  <si>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</si>
  <si>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</si>
  <si>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</si>
  <si>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</si>
  <si>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</si>
  <si>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</si>
  <si>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</si>
  <si>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</si>
  <si>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</si>
  <si>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</si>
  <si>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</si>
  <si>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</si>
  <si>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</si>
  <si>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</si>
  <si>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</si>
  <si>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</si>
  <si>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</si>
  <si>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</si>
  <si>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</si>
  <si>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</si>
  <si>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</si>
  <si>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</si>
  <si>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</si>
  <si>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</si>
  <si>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</si>
  <si>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</si>
  <si>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</si>
  <si>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</si>
  <si>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</si>
  <si>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</si>
  <si>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</si>
  <si>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</si>
  <si>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</si>
  <si>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</si>
  <si>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</si>
  <si>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</si>
  <si>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</si>
  <si>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</si>
  <si>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</si>
  <si>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</si>
  <si>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</si>
  <si>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</si>
  <si>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</si>
  <si>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</si>
  <si>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</si>
  <si>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</si>
  <si>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</si>
  <si>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</si>
  <si>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</si>
  <si>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</si>
  <si>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</si>
  <si>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</si>
  <si>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</si>
  <si>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</si>
  <si>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</si>
  <si>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</si>
  <si>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</si>
  <si>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</si>
  <si>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</si>
  <si>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</si>
  <si>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</si>
  <si>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</si>
  <si>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</si>
  <si>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</si>
  <si>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</si>
  <si>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</si>
  <si>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</si>
  <si>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</si>
  <si>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</si>
  <si>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</si>
  <si>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</si>
  <si>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</si>
  <si>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</si>
  <si>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</si>
  <si>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</si>
  <si>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</si>
  <si>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</si>
  <si>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</si>
  <si>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</si>
  <si>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</si>
  <si>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</si>
  <si>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</si>
  <si>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</si>
  <si>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</si>
  <si>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</si>
  <si>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</si>
  <si>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</si>
  <si>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</si>
  <si>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</si>
  <si>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</si>
  <si>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</si>
  <si>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</si>
  <si>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</si>
  <si>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</si>
  <si>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</si>
  <si>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</si>
  <si>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</si>
  <si>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</si>
  <si>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</si>
  <si>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</si>
  <si>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</si>
  <si>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</si>
  <si>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</si>
  <si>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</si>
  <si>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</si>
  <si>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</si>
  <si>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</si>
  <si>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</si>
  <si>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</si>
  <si>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</si>
  <si>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</si>
  <si>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</si>
  <si>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</si>
  <si>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</si>
  <si>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</si>
  <si>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</si>
  <si>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</si>
  <si>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</si>
  <si>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</si>
  <si>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</si>
  <si>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</si>
  <si>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</si>
  <si>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</si>
  <si>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</si>
  <si>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</si>
  <si>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</si>
  <si>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</si>
  <si>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</si>
  <si>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</si>
  <si>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</si>
  <si>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</si>
  <si>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</si>
  <si>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</si>
  <si>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</si>
  <si>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</si>
  <si>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</si>
  <si>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</si>
  <si>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</si>
  <si>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</si>
  <si>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</si>
  <si>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</si>
  <si>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</si>
  <si>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</si>
  <si>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</si>
  <si>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</si>
  <si>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</si>
  <si>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</si>
  <si>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</si>
  <si>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</si>
  <si>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</si>
  <si>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</si>
  <si>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</si>
  <si>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</si>
  <si>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</si>
  <si>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</si>
  <si>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</si>
  <si>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</si>
  <si>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</si>
  <si>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</si>
  <si>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</si>
  <si>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</si>
  <si>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</si>
  <si>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</si>
  <si>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</si>
  <si>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</si>
  <si>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</si>
  <si>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</si>
  <si>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</si>
  <si>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</si>
  <si>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</si>
  <si>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</si>
  <si>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</si>
  <si>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</si>
  <si>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</si>
  <si>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</si>
  <si>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</si>
  <si>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</si>
  <si>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</si>
  <si>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</si>
  <si>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</si>
  <si>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</si>
  <si>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</si>
  <si>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</si>
  <si>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</si>
  <si>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</si>
  <si>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</si>
  <si>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</si>
  <si>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</si>
  <si>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</si>
  <si>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</si>
  <si>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</si>
  <si>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</si>
  <si>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</si>
  <si>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</si>
  <si>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</si>
  <si>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</si>
  <si>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</si>
  <si>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</si>
  <si>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</si>
  <si>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</si>
  <si>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</si>
  <si>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</si>
  <si>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</si>
  <si>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</si>
  <si>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</si>
  <si>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</si>
  <si>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</si>
  <si>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</si>
  <si>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</si>
  <si>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</si>
  <si>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</si>
  <si>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</si>
  <si>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</si>
  <si>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</si>
  <si>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</si>
  <si>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</si>
  <si>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</si>
  <si>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</si>
  <si>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</si>
  <si>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</si>
  <si>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</si>
  <si>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</si>
  <si>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</si>
  <si>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</si>
  <si>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</si>
  <si>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</si>
  <si>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</si>
  <si>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</si>
  <si>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</si>
  <si>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</si>
  <si>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</si>
  <si>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</si>
  <si>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</si>
  <si>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</si>
  <si>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</si>
  <si>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</si>
  <si>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</si>
  <si>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</si>
  <si>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</si>
  <si>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</si>
  <si>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</si>
  <si>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</si>
  <si>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</si>
  <si>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</si>
  <si>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</si>
  <si>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</si>
  <si>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</si>
  <si>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</si>
  <si>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</si>
  <si>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</si>
  <si>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</si>
  <si>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</si>
  <si>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</si>
  <si>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</si>
  <si>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</si>
  <si>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</si>
  <si>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</si>
  <si>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</si>
  <si>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</si>
  <si>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</si>
  <si>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</si>
  <si>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</si>
  <si>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</si>
  <si>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</si>
  <si>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</si>
  <si>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</si>
  <si>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</si>
  <si>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</si>
  <si>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</si>
  <si>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</si>
  <si>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</si>
  <si>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</si>
  <si>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</si>
  <si>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</si>
  <si>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</si>
  <si>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</si>
  <si>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</si>
  <si>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</si>
  <si>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</si>
  <si>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</si>
  <si>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</si>
  <si>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</si>
  <si>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</si>
  <si>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</si>
  <si>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</si>
  <si>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</si>
  <si>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</si>
  <si>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</si>
  <si>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</si>
  <si>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</si>
  <si>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</si>
  <si>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</si>
  <si>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</si>
  <si>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</si>
  <si>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</si>
  <si>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</si>
  <si>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</si>
  <si>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</si>
  <si>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</si>
  <si>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</si>
  <si>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</si>
  <si>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</si>
  <si>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</si>
  <si>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</si>
  <si>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</si>
  <si>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</si>
  <si>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</si>
  <si>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</si>
  <si>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</si>
  <si>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</si>
  <si>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</si>
  <si>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</si>
  <si>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</si>
  <si>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</si>
  <si>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</si>
  <si>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</si>
  <si>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</si>
  <si>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</si>
  <si>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</si>
  <si>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</si>
  <si>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</si>
  <si>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</si>
  <si>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</si>
  <si>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</si>
  <si>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</si>
  <si>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</si>
  <si>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</si>
  <si>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</si>
  <si>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</si>
  <si>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</si>
  <si>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</si>
  <si>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</si>
  <si>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</si>
  <si>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</si>
  <si>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</si>
  <si>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</si>
  <si>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</si>
  <si>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</si>
  <si>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</si>
  <si>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</si>
  <si>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</si>
  <si>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</si>
  <si>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</si>
  <si>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</si>
  <si>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</si>
  <si>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</si>
  <si>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</si>
  <si>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</si>
  <si>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</si>
  <si>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</si>
  <si>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</si>
  <si>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</si>
  <si>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</si>
  <si>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</si>
  <si>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</si>
  <si>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</si>
  <si>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</si>
  <si>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</si>
  <si>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</si>
  <si>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</si>
  <si>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</si>
  <si>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</si>
  <si>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</si>
  <si>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</si>
  <si>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</si>
  <si>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</si>
  <si>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</si>
  <si>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</si>
  <si>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</si>
  <si>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</si>
  <si>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</si>
  <si>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</si>
  <si>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</si>
  <si>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</si>
  <si>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</si>
  <si>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</si>
  <si>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</si>
  <si>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</si>
  <si>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</si>
  <si>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</si>
  <si>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</si>
  <si>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</si>
  <si>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</si>
  <si>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</si>
  <si>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</si>
  <si>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</si>
  <si>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</si>
  <si>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</si>
  <si>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</si>
  <si>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</si>
  <si>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</si>
  <si>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</si>
  <si>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</si>
  <si>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</si>
  <si>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</si>
  <si>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</si>
  <si>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</si>
  <si>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</si>
  <si>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</si>
  <si>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</si>
  <si>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</si>
  <si>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</si>
  <si>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</si>
  <si>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</si>
  <si>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</si>
  <si>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</si>
  <si>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</si>
  <si>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</si>
  <si>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</si>
  <si>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</si>
  <si>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</si>
  <si>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</si>
  <si>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</si>
  <si>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</si>
  <si>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</si>
  <si>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</si>
  <si>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</si>
  <si>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</si>
  <si>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</si>
  <si>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</si>
  <si>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</si>
  <si>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</si>
  <si>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</si>
  <si>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</si>
  <si>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</si>
  <si>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</si>
  <si>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</si>
  <si>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</si>
  <si>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</si>
  <si>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</si>
  <si>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</si>
  <si>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</si>
  <si>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</si>
  <si>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</si>
  <si>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</si>
  <si>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</si>
  <si>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</si>
  <si>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</si>
  <si>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</si>
  <si>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</si>
  <si>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</si>
  <si>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</si>
  <si>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</si>
  <si>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</si>
  <si>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</si>
  <si>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</si>
  <si>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</si>
  <si>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</si>
  <si>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</si>
  <si>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</si>
  <si>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</si>
  <si>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</si>
  <si>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</si>
  <si>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</si>
  <si>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</si>
  <si>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</si>
  <si>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</si>
  <si>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</si>
  <si>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</si>
  <si>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</si>
  <si>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</si>
  <si>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</si>
  <si>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</si>
  <si>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</si>
  <si>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</si>
  <si>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</si>
  <si>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</si>
  <si>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</si>
  <si>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</si>
  <si>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</si>
  <si>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</si>
  <si>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</si>
  <si>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</si>
  <si>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</si>
  <si>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</si>
  <si>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</si>
  <si>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</si>
  <si>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</si>
  <si>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</si>
  <si>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</si>
  <si>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</si>
  <si>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</si>
  <si>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</si>
  <si>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</si>
  <si>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</si>
  <si>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</si>
  <si>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</si>
  <si>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</si>
  <si>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</si>
  <si>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</si>
  <si>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</si>
  <si>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</si>
  <si>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</si>
  <si>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</si>
  <si>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</si>
  <si>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</si>
  <si>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</si>
  <si>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</si>
  <si>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</si>
  <si>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</si>
  <si>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</si>
  <si>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</si>
  <si>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</si>
  <si>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</si>
  <si>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</si>
  <si>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</si>
  <si>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</si>
  <si>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</si>
  <si>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</si>
  <si>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</si>
  <si>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</si>
  <si>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</si>
  <si>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</si>
  <si>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</si>
  <si>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</si>
  <si>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</si>
  <si>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</si>
  <si>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</si>
  <si>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</si>
  <si>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</si>
  <si>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</si>
  <si>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</si>
  <si>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</si>
  <si>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</si>
  <si>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</si>
  <si>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</si>
  <si>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</si>
  <si>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</si>
  <si>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</si>
  <si>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</si>
  <si>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</si>
  <si>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</si>
  <si>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</si>
  <si>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</si>
  <si>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</si>
  <si>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</si>
  <si>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</si>
  <si>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</si>
  <si>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</si>
  <si>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</si>
  <si>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</si>
  <si>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</si>
  <si>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</si>
  <si>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</si>
  <si>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</si>
  <si>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</si>
  <si>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</si>
  <si>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</si>
  <si>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</si>
  <si>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</si>
  <si>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</si>
  <si>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</si>
  <si>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</si>
  <si>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</si>
  <si>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</si>
  <si>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</si>
  <si>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</si>
  <si>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</si>
  <si>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</si>
  <si>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</si>
  <si>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</si>
  <si>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</si>
  <si>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</si>
  <si>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</si>
  <si>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</si>
  <si>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</si>
  <si>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</si>
  <si>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</si>
  <si>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</si>
  <si>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</si>
  <si>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</si>
  <si>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</si>
  <si>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</si>
  <si>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</si>
  <si>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</si>
  <si>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</si>
  <si>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</si>
  <si>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</si>
  <si>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</si>
  <si>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</si>
  <si>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</si>
  <si>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</si>
  <si>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</si>
  <si>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</si>
  <si>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</si>
  <si>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</si>
  <si>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</si>
  <si>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</si>
  <si>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</si>
  <si>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</si>
  <si>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</si>
  <si>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</si>
  <si>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</si>
  <si>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</si>
  <si>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</si>
  <si>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</si>
  <si>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</si>
  <si>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</si>
  <si>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</si>
  <si>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</si>
  <si>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</si>
  <si>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</si>
  <si>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</si>
  <si>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</si>
  <si>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</si>
  <si>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</si>
  <si>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</si>
  <si>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</si>
  <si>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</si>
  <si>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</si>
  <si>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</si>
  <si>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</si>
  <si>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</si>
  <si>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</si>
  <si>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</si>
  <si>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</si>
  <si>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</si>
  <si>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</si>
  <si>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</si>
  <si>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</si>
  <si>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</si>
  <si>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</si>
  <si>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</si>
  <si>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</si>
  <si>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</si>
  <si>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</si>
  <si>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</si>
  <si>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</si>
  <si>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</si>
  <si>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</si>
  <si>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</si>
  <si>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</si>
  <si>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</si>
  <si>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</si>
  <si>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</si>
  <si>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</si>
  <si>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</si>
  <si>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</si>
  <si>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</si>
  <si>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</si>
  <si>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</si>
  <si>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</si>
  <si>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</si>
  <si>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</si>
  <si>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</si>
  <si>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</si>
  <si>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</si>
  <si>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</si>
  <si>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</si>
  <si>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</si>
  <si>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</si>
  <si>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</si>
  <si>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</si>
  <si>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</si>
  <si>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</si>
  <si>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</si>
  <si>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</si>
  <si>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</si>
  <si>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</si>
  <si>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</si>
  <si>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</si>
  <si>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</si>
  <si>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</si>
  <si>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</si>
  <si>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</si>
  <si>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</si>
  <si>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</si>
  <si>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</si>
  <si>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</si>
  <si>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</si>
  <si>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</si>
  <si>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</si>
  <si>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</si>
  <si>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</si>
  <si>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</si>
  <si>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</si>
  <si>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</si>
  <si>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</si>
  <si>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</si>
  <si>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</si>
  <si>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</si>
  <si>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</si>
  <si>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</si>
  <si>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</si>
  <si>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</si>
  <si>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</si>
  <si>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</si>
  <si>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</si>
  <si>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</si>
  <si>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</si>
  <si>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</si>
  <si>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</si>
  <si>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</si>
  <si>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</si>
  <si>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</si>
  <si>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</si>
  <si>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</si>
  <si>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</si>
  <si>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</si>
  <si>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</si>
  <si>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</si>
  <si>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</si>
  <si>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</si>
  <si>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</si>
  <si>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</si>
  <si>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</si>
  <si>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</si>
  <si>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</si>
  <si>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</si>
  <si>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</si>
  <si>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</si>
  <si>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</si>
  <si>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</si>
  <si>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</si>
  <si>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</si>
  <si>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</si>
  <si>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</si>
  <si>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</si>
  <si>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</si>
  <si>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</si>
  <si>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</si>
  <si>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</si>
  <si>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</si>
  <si>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</si>
  <si>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</si>
  <si>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</si>
  <si>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</si>
  <si>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</si>
  <si>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</si>
  <si>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</si>
  <si>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</si>
  <si>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</si>
  <si>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</si>
  <si>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</si>
  <si>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</si>
  <si>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</si>
  <si>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</si>
  <si>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</si>
  <si>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</si>
  <si>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</si>
  <si>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</si>
  <si>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</si>
  <si>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</si>
  <si>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</si>
  <si>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</si>
  <si>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</si>
  <si>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</si>
  <si>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</si>
  <si>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</si>
  <si>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</si>
  <si>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</si>
  <si>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</si>
  <si>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</si>
  <si>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</si>
  <si>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</si>
  <si>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</si>
  <si>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</si>
  <si>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</si>
  <si>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</si>
  <si>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</si>
  <si>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</si>
  <si>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</si>
  <si>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</si>
  <si>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</si>
  <si>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</si>
  <si>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</si>
  <si>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</si>
  <si>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</si>
  <si>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</si>
  <si>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</si>
  <si>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</si>
  <si>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</si>
  <si>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</si>
  <si>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</si>
  <si>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</si>
  <si>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</si>
  <si>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</si>
  <si>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</si>
  <si>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</si>
  <si>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</si>
  <si>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</si>
  <si>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</si>
  <si>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</si>
  <si>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</si>
  <si>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</si>
  <si>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</si>
  <si>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</si>
  <si>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</si>
  <si>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</si>
  <si>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</si>
  <si>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</si>
  <si>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</si>
  <si>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</si>
  <si>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</si>
  <si>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</si>
  <si>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</si>
  <si>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</si>
  <si>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</si>
  <si>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</si>
  <si>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</si>
  <si>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</si>
  <si>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</si>
  <si>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</si>
  <si>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</si>
  <si>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</si>
  <si>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</si>
  <si>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</si>
  <si>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</si>
  <si>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</si>
  <si>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</si>
  <si>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</si>
  <si>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</si>
  <si>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</si>
  <si>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</si>
  <si>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</si>
  <si>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</si>
  <si>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</si>
  <si>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</si>
  <si>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</si>
  <si>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</si>
  <si>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</si>
  <si>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</si>
  <si>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</si>
  <si>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</si>
  <si>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</si>
  <si>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</si>
  <si>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</si>
  <si>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</si>
  <si>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</si>
  <si>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</si>
  <si>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</si>
  <si>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</si>
  <si>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</si>
  <si>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</si>
  <si>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</si>
  <si>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</si>
  <si>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</si>
  <si>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</si>
  <si>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</si>
  <si>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</si>
  <si>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</si>
  <si>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</si>
  <si>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</si>
  <si>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</si>
  <si>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</si>
  <si>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</si>
  <si>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</si>
  <si>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</si>
  <si>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</si>
  <si>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</si>
  <si>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</si>
  <si>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</si>
  <si>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</si>
  <si>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</si>
  <si>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</si>
  <si>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</si>
  <si>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</si>
  <si>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</si>
  <si>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</si>
  <si>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</si>
  <si>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</si>
  <si>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</si>
  <si>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</si>
  <si>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</si>
  <si>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</si>
  <si>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</si>
  <si>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</si>
  <si>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</si>
  <si>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</si>
  <si>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</si>
  <si>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</si>
  <si>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</si>
  <si>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</si>
  <si>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</si>
  <si>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</si>
  <si>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</si>
  <si>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</si>
  <si>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</si>
  <si>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</si>
  <si>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</si>
  <si>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</si>
  <si>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</si>
  <si>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</si>
  <si>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</si>
  <si>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</si>
  <si>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</si>
  <si>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</si>
  <si>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</si>
  <si>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</si>
  <si>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</si>
  <si>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</si>
  <si>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</si>
  <si>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</si>
  <si>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</si>
  <si>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</si>
  <si>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</si>
  <si>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</si>
  <si>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</si>
  <si>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</si>
  <si>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</si>
  <si>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</si>
  <si>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</si>
  <si>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</si>
  <si>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</si>
  <si>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</si>
  <si>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</si>
  <si>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</si>
  <si>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</si>
  <si>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</si>
  <si>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</si>
  <si>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</si>
  <si>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</si>
  <si>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</si>
  <si>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</si>
  <si>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</si>
  <si>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</si>
  <si>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</si>
  <si>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</si>
  <si>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</si>
  <si>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</si>
  <si>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</si>
  <si>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</si>
  <si>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</si>
  <si>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</si>
  <si>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</si>
  <si>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</si>
  <si>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</si>
  <si>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</si>
  <si>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</si>
  <si>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</si>
  <si>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</si>
  <si>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</si>
  <si>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</si>
  <si>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</si>
  <si>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</si>
  <si>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</si>
  <si>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</si>
  <si>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</si>
  <si>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</si>
  <si>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</si>
  <si>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</si>
  <si>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</si>
  <si>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</si>
  <si>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</si>
  <si>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</si>
  <si>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</si>
  <si>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</si>
  <si>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</si>
  <si>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</si>
  <si>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</si>
  <si>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</si>
  <si>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</si>
  <si>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</si>
  <si>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</si>
  <si>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</si>
  <si>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</si>
  <si>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</si>
  <si>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</si>
  <si>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</si>
  <si>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</si>
  <si>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</si>
  <si>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</si>
  <si>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</si>
  <si>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</si>
  <si>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</si>
  <si>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</si>
  <si>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</si>
  <si>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</si>
  <si>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</si>
  <si>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</si>
  <si>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</si>
  <si>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</si>
  <si>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</si>
  <si>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</si>
  <si>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</si>
  <si>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</si>
  <si>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</si>
  <si>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</si>
  <si>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</si>
  <si>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</si>
  <si>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</si>
  <si>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</si>
  <si>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</si>
  <si>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</si>
  <si>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</si>
  <si>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</si>
  <si>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</si>
  <si>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</si>
  <si>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</si>
  <si>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</si>
  <si>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</si>
  <si>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</si>
  <si>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</si>
  <si>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</si>
  <si>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</si>
  <si>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</si>
  <si>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</si>
  <si>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</si>
  <si>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</si>
  <si>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</si>
  <si>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</si>
  <si>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</si>
  <si>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</si>
  <si>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</si>
  <si>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</si>
  <si>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</si>
  <si>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</si>
  <si>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</si>
  <si>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</si>
  <si>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</si>
  <si>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</si>
  <si>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</si>
  <si>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</si>
  <si>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</si>
  <si>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</si>
  <si>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</si>
  <si>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</si>
  <si>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</si>
  <si>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</si>
  <si>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</si>
  <si>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</si>
  <si>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</si>
  <si>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</si>
  <si>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</si>
  <si>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</si>
  <si>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</si>
  <si>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</si>
  <si>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</si>
  <si>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</si>
  <si>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</si>
  <si>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</si>
  <si>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</si>
  <si>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</si>
  <si>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</si>
  <si>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</si>
  <si>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</si>
  <si>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</si>
  <si>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</si>
  <si>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</si>
  <si>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</si>
  <si>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</si>
  <si>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</si>
  <si>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</si>
  <si>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</si>
  <si>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</si>
  <si>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</si>
  <si>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</si>
  <si>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</si>
  <si>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</si>
  <si>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</si>
  <si>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</si>
  <si>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</si>
  <si>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</si>
  <si>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</si>
  <si>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</si>
  <si>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</si>
  <si>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</si>
  <si>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</si>
  <si>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</si>
  <si>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</si>
  <si>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</si>
  <si>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</si>
  <si>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</si>
  <si>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</si>
  <si>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</si>
  <si>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</si>
  <si>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</si>
  <si>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</si>
  <si>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</si>
  <si>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</si>
  <si>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</si>
  <si>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</si>
  <si>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</si>
  <si>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</si>
  <si>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</si>
  <si>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</si>
  <si>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</si>
  <si>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</si>
  <si>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</si>
  <si>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</si>
  <si>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</si>
  <si>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</si>
  <si>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</si>
  <si>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</si>
  <si>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</si>
  <si>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</si>
  <si>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</si>
  <si>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</si>
  <si>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</si>
  <si>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</si>
  <si>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</si>
  <si>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</si>
  <si>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</si>
  <si>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</si>
  <si>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</si>
  <si>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</si>
  <si>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</si>
  <si>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</si>
  <si>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</si>
  <si>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</si>
  <si>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</si>
  <si>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</si>
  <si>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</si>
  <si>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</si>
  <si>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</si>
  <si>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</si>
  <si>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</si>
  <si>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</si>
  <si>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</si>
  <si>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</si>
  <si>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</si>
  <si>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</si>
  <si>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</si>
  <si>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</si>
  <si>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</si>
  <si>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</si>
  <si>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</si>
  <si>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</si>
  <si>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</si>
  <si>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</si>
  <si>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</si>
  <si>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</si>
  <si>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</si>
  <si>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</si>
  <si>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</si>
  <si>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</si>
  <si>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</si>
  <si>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</si>
  <si>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</si>
  <si>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</si>
  <si>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</si>
  <si>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</si>
  <si>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</si>
  <si>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</si>
  <si>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</si>
  <si>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</si>
  <si>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</si>
  <si>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</si>
  <si>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</si>
  <si>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</si>
  <si>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</si>
  <si>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</si>
  <si>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</si>
  <si>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</si>
  <si>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</si>
  <si>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</si>
  <si>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</si>
  <si>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</si>
  <si>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</si>
  <si>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</si>
  <si>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</si>
  <si>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</si>
  <si>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</si>
  <si>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</si>
  <si>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</si>
  <si>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</si>
  <si>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</si>
  <si>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</si>
  <si>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</si>
  <si>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</si>
  <si>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</si>
  <si>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</si>
  <si>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</si>
  <si>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</si>
  <si>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</si>
  <si>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</si>
  <si>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</si>
  <si>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</si>
  <si>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</si>
  <si>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</si>
  <si>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</si>
  <si>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</si>
  <si>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</si>
  <si>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</si>
  <si>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</si>
  <si>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</si>
  <si>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</si>
  <si>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</si>
  <si>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</si>
  <si>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</si>
  <si>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</si>
  <si>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</si>
  <si>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</si>
  <si>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</si>
  <si>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</si>
  <si>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</si>
  <si>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</si>
  <si>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</si>
  <si>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</si>
  <si>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</si>
  <si>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</si>
  <si>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</si>
  <si>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</si>
  <si>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</si>
  <si>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</si>
  <si>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</si>
  <si>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</si>
  <si>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</si>
  <si>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</si>
  <si>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</si>
  <si>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</si>
  <si>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</si>
  <si>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</si>
  <si>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</si>
  <si>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</si>
  <si>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</si>
  <si>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</si>
  <si>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</si>
  <si>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</si>
  <si>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</si>
  <si>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</si>
  <si>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</si>
  <si>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</si>
  <si>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</si>
  <si>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</si>
  <si>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</si>
  <si>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</si>
  <si>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</si>
  <si>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</si>
  <si>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</si>
  <si>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</si>
  <si>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</si>
  <si>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</si>
  <si>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</si>
  <si>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</si>
  <si>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</si>
  <si>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</si>
  <si>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</si>
  <si>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</si>
  <si>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</si>
  <si>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</si>
  <si>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</si>
  <si>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</si>
  <si>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</si>
  <si>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</si>
  <si>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</si>
  <si>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</si>
  <si>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</si>
  <si>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</si>
  <si>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</si>
  <si>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</si>
  <si>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</si>
  <si>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</si>
  <si>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</si>
  <si>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</si>
  <si>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</si>
  <si>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</si>
  <si>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</si>
  <si>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</si>
  <si>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</si>
  <si>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</si>
  <si>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</si>
  <si>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</si>
  <si>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</si>
  <si>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</si>
  <si>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</si>
  <si>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</si>
  <si>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</si>
  <si>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</si>
  <si>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</si>
  <si>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</si>
  <si>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</si>
  <si>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</si>
  <si>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</si>
  <si>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</si>
  <si>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</si>
  <si>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</si>
  <si>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</si>
  <si>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</si>
  <si>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</si>
  <si>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</si>
  <si>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</si>
  <si>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</si>
  <si>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</si>
  <si>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</si>
  <si>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</si>
  <si>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</si>
  <si>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</si>
  <si>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</si>
  <si>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</si>
  <si>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</si>
  <si>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</si>
  <si>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</si>
  <si>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</si>
  <si>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</si>
  <si>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</si>
  <si>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</si>
  <si>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</si>
  <si>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</si>
  <si>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</si>
  <si>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</si>
  <si>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</si>
  <si>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</si>
  <si>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</si>
  <si>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</si>
  <si>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</si>
  <si>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</si>
  <si>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</si>
  <si>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</si>
  <si>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</si>
  <si>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</si>
  <si>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</si>
  <si>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</si>
  <si>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</si>
  <si>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</si>
  <si>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</si>
  <si>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</si>
  <si>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</si>
  <si>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</si>
  <si>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</si>
  <si>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</si>
  <si>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</si>
  <si>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</si>
  <si>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</si>
  <si>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</si>
  <si>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</si>
  <si>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</si>
  <si>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</si>
  <si>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</si>
  <si>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</si>
  <si>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</si>
  <si>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</si>
  <si>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</si>
  <si>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</si>
  <si>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</si>
  <si>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</si>
  <si>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</si>
  <si>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</si>
  <si>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</si>
  <si>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</si>
  <si>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</si>
  <si>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</si>
  <si>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</si>
  <si>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</si>
  <si>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</si>
  <si>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</si>
  <si>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</si>
  <si>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</si>
  <si>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</si>
  <si>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</si>
  <si>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</si>
  <si>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</si>
  <si>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</si>
  <si>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</si>
  <si>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</si>
  <si>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</si>
  <si>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</si>
  <si>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</si>
  <si>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</si>
  <si>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</si>
  <si>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</si>
  <si>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</si>
  <si>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</si>
  <si>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</si>
  <si>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</si>
  <si>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</si>
  <si>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</si>
  <si>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</si>
  <si>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</si>
  <si>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</si>
  <si>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</si>
  <si>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</si>
  <si>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</si>
  <si>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</si>
  <si>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</si>
  <si>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</si>
  <si>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</si>
  <si>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</si>
  <si>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</si>
  <si>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</si>
  <si>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</si>
  <si>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</si>
  <si>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</si>
  <si>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</si>
  <si>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</si>
  <si>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</si>
  <si>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</si>
  <si>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</si>
  <si>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</si>
  <si>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</si>
  <si>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</si>
  <si>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</si>
  <si>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</si>
  <si>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</si>
  <si>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</si>
  <si>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</si>
  <si>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</si>
  <si>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</si>
  <si>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</si>
  <si>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</si>
  <si>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</si>
  <si>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</si>
  <si>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</si>
  <si>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</si>
  <si>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</si>
  <si>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</si>
  <si>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</si>
  <si>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</si>
  <si>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</si>
  <si>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</si>
  <si>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</si>
  <si>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</si>
  <si>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</si>
  <si>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</si>
  <si>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</si>
  <si>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</si>
  <si>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</si>
  <si>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</si>
  <si>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</si>
  <si>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</si>
  <si>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</si>
  <si>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</si>
  <si>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</si>
  <si>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</si>
  <si>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</si>
  <si>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</si>
  <si>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</si>
  <si>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</si>
  <si>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</si>
  <si>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</si>
  <si>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</si>
  <si>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</si>
  <si>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</si>
  <si>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</si>
  <si>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</si>
  <si>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</si>
  <si>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</si>
  <si>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</si>
  <si>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</si>
  <si>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</si>
  <si>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</si>
  <si>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</si>
  <si>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</si>
  <si>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</si>
  <si>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</si>
  <si>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</si>
  <si>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</si>
  <si>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</si>
  <si>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</si>
  <si>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</si>
  <si>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</si>
  <si>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</si>
  <si>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</si>
  <si>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</si>
  <si>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</si>
  <si>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</si>
  <si>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</si>
  <si>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</si>
  <si>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</si>
  <si>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</si>
  <si>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</si>
  <si>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</si>
  <si>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</si>
  <si>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</si>
  <si>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</si>
  <si>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</si>
  <si>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</si>
  <si>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</si>
  <si>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</si>
  <si>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</si>
  <si>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</si>
  <si>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</si>
  <si>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</si>
  <si>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</si>
  <si>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</si>
  <si>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</si>
  <si>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</si>
  <si>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</si>
  <si>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</si>
  <si>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</si>
  <si>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</si>
  <si>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</si>
  <si>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</si>
  <si>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</si>
  <si>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</si>
  <si>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</si>
  <si>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</si>
  <si>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</si>
  <si>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</si>
  <si>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</si>
  <si>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</si>
  <si>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</si>
  <si>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</si>
  <si>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</si>
  <si>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</si>
  <si>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</si>
  <si>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</si>
  <si>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</si>
  <si>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</si>
  <si>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</si>
  <si>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</si>
  <si>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</si>
  <si>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</si>
  <si>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</si>
  <si>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</si>
  <si>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</si>
  <si>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</si>
  <si>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</si>
  <si>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</si>
  <si>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</si>
  <si>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</si>
  <si>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</si>
  <si>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</si>
  <si>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</si>
  <si>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</si>
  <si>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</si>
  <si>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</si>
  <si>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</si>
  <si>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</si>
  <si>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</si>
  <si>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</si>
  <si>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</si>
  <si>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</si>
  <si>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</si>
  <si>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</si>
  <si>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</si>
  <si>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</si>
  <si>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</si>
  <si>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</si>
  <si>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</si>
  <si>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</si>
  <si>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</si>
  <si>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</si>
  <si>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</si>
  <si>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</si>
  <si>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</si>
  <si>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</si>
  <si>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</si>
  <si>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</si>
  <si>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</si>
  <si>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</si>
  <si>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</si>
  <si>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</si>
  <si>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</si>
  <si>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</si>
  <si>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</si>
  <si>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</si>
  <si>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</si>
  <si>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</si>
  <si>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</si>
  <si>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</si>
  <si>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</si>
  <si>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</si>
  <si>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</si>
  <si>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</si>
  <si>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</si>
  <si>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</si>
  <si>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</si>
  <si>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</si>
  <si>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</si>
  <si>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</si>
  <si>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</si>
  <si>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</si>
  <si>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</si>
  <si>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</si>
  <si>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</si>
  <si>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</si>
  <si>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</si>
  <si>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</si>
  <si>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</si>
  <si>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</si>
  <si>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</si>
  <si>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</si>
  <si>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</si>
  <si>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</si>
  <si>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</si>
  <si>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</si>
  <si>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</si>
  <si>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</si>
  <si>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</si>
  <si>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</si>
  <si>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</si>
  <si>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</si>
  <si>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</si>
  <si>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</si>
  <si>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</si>
  <si>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</si>
  <si>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</si>
  <si>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</si>
  <si>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</si>
  <si>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</si>
  <si>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</si>
  <si>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</si>
  <si>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</si>
  <si>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</si>
  <si>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</si>
  <si>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</si>
  <si>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</si>
  <si>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</si>
  <si>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</si>
  <si>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</si>
  <si>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</si>
  <si>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</si>
  <si>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</si>
  <si>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</si>
  <si>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</si>
  <si>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</si>
  <si>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</si>
  <si>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</si>
  <si>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</si>
  <si>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</si>
  <si>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</si>
  <si>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</si>
  <si>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</si>
  <si>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</si>
  <si>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</si>
  <si>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</si>
  <si>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</si>
  <si>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</si>
  <si>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</si>
  <si>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</si>
  <si>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</si>
  <si>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</si>
  <si>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</si>
  <si>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</si>
  <si>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</si>
  <si>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</si>
  <si>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</si>
  <si>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</si>
  <si>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</si>
  <si>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</si>
  <si>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</si>
  <si>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</si>
  <si>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</si>
  <si>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</si>
  <si>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</si>
  <si>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</si>
  <si>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</si>
  <si>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</si>
  <si>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</si>
  <si>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</si>
  <si>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</si>
  <si>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</si>
  <si>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</si>
  <si>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</si>
  <si>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</si>
  <si>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</si>
  <si>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</si>
  <si>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</si>
  <si>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</si>
  <si>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</si>
  <si>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</si>
  <si>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</si>
  <si>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</si>
  <si>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</si>
  <si>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</si>
  <si>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</si>
  <si>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</si>
  <si>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</si>
  <si>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</si>
  <si>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</si>
  <si>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</si>
  <si>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</si>
  <si>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</si>
  <si>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</si>
  <si>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</si>
  <si>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</si>
  <si>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</si>
  <si>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</si>
  <si>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</si>
  <si>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</si>
  <si>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</si>
  <si>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</si>
  <si>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</si>
  <si>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</si>
  <si>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</si>
  <si>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</si>
  <si>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</si>
  <si>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</si>
  <si>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</si>
  <si>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</si>
  <si>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</si>
  <si>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</si>
  <si>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</si>
  <si>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</si>
  <si>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</si>
  <si>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</si>
  <si>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</si>
  <si>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</si>
  <si>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</si>
  <si>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</si>
  <si>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</si>
  <si>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</si>
  <si>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</si>
  <si>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</si>
  <si>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</si>
  <si>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</si>
  <si>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</si>
  <si>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</si>
  <si>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</si>
  <si>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</si>
  <si>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</si>
  <si>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</si>
  <si>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</si>
  <si>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</si>
  <si>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</si>
  <si>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</si>
  <si>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</si>
  <si>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</si>
  <si>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</si>
  <si>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</si>
  <si>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</si>
  <si>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</si>
  <si>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</si>
  <si>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</si>
  <si>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</si>
  <si>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</si>
  <si>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</si>
  <si>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</si>
  <si>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</si>
  <si>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</si>
  <si>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</si>
  <si>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</si>
  <si>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</si>
  <si>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</si>
  <si>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</si>
  <si>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</si>
  <si>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</si>
  <si>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</si>
  <si>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</si>
  <si>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</si>
  <si>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</si>
  <si>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</si>
  <si>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</si>
  <si>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</si>
  <si>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</si>
  <si>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</si>
  <si>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</si>
  <si>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</si>
  <si>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</si>
  <si>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</si>
  <si>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</si>
  <si>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</si>
  <si>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</si>
  <si>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</si>
  <si>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</si>
  <si>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</si>
  <si>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</si>
  <si>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</si>
  <si>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</si>
  <si>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</si>
  <si>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</si>
  <si>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</si>
  <si>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</si>
  <si>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</si>
  <si>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</si>
  <si>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</si>
  <si>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</si>
  <si>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</si>
  <si>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</si>
  <si>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</si>
  <si>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</si>
  <si>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</si>
  <si>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</si>
  <si>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</si>
  <si>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</si>
  <si>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</si>
  <si>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</si>
  <si>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</si>
  <si>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</si>
  <si>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</si>
  <si>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</si>
  <si>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</si>
  <si>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</si>
  <si>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</si>
  <si>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</si>
  <si>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</si>
  <si>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</si>
  <si>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</si>
  <si>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</si>
  <si>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</si>
  <si>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</si>
  <si>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</si>
  <si>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</si>
  <si>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</si>
  <si>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</si>
  <si>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</si>
  <si>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</si>
  <si>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</si>
  <si>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</si>
  <si>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</si>
  <si>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</si>
  <si>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</si>
  <si>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</si>
  <si>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</si>
  <si>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</si>
  <si>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</si>
  <si>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</si>
  <si>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</si>
  <si>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</si>
  <si>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</si>
  <si>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</si>
  <si>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</si>
  <si>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</si>
  <si>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</si>
  <si>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</si>
  <si>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</si>
  <si>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</si>
  <si>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</si>
  <si>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</si>
  <si>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</si>
  <si>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</si>
  <si>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</si>
  <si>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</si>
  <si>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</si>
  <si>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</si>
  <si>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</si>
  <si>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</si>
  <si>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</si>
  <si>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</si>
  <si>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</si>
  <si>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</si>
  <si>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</si>
  <si>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</si>
  <si>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</si>
  <si>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</si>
  <si>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</si>
  <si>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</si>
  <si>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</si>
  <si>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</si>
  <si>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</si>
  <si>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</si>
  <si>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</si>
  <si>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</si>
  <si>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</si>
  <si>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</si>
  <si>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</si>
  <si>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</si>
  <si>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</si>
  <si>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</si>
  <si>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</si>
  <si>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</si>
  <si>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</si>
  <si>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</si>
  <si>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</si>
  <si>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</si>
  <si>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</si>
  <si>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</si>
  <si>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</si>
  <si>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</si>
  <si>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</si>
  <si>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</si>
  <si>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</si>
  <si>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</si>
  <si>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</si>
  <si>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</si>
  <si>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</si>
  <si>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</si>
  <si>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</si>
  <si>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</si>
  <si>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</si>
  <si>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</si>
  <si>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</si>
  <si>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</si>
  <si>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</si>
  <si>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</si>
  <si>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</si>
  <si>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</si>
  <si>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</si>
  <si>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</si>
  <si>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</si>
  <si>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</si>
  <si>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</si>
  <si>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</si>
  <si>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</si>
  <si>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</si>
  <si>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</si>
  <si>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</si>
  <si>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</si>
  <si>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</si>
  <si>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</si>
  <si>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</si>
  <si>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</si>
  <si>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</si>
  <si>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</si>
  <si>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</si>
  <si>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</si>
  <si>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</si>
  <si>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</si>
  <si>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</si>
  <si>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</si>
  <si>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</si>
  <si>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</si>
  <si>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</si>
  <si>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</si>
  <si>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</si>
  <si>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</si>
  <si>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</si>
  <si>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</si>
  <si>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</si>
  <si>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</si>
  <si>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</si>
  <si>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</si>
  <si>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</si>
  <si>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</si>
  <si>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</si>
  <si>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</si>
  <si>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</si>
  <si>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</si>
  <si>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</si>
  <si>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</si>
  <si>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</si>
  <si>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</si>
  <si>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</si>
  <si>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</si>
  <si>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</si>
  <si>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</si>
  <si>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</si>
  <si>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</si>
  <si>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</si>
  <si>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</si>
  <si>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</si>
  <si>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</si>
  <si>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</si>
  <si>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</si>
  <si>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</si>
  <si>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</si>
  <si>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</si>
  <si>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</si>
  <si>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</si>
  <si>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</si>
  <si>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</si>
  <si>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</si>
  <si>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</si>
  <si>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</si>
  <si>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</si>
  <si>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</si>
  <si>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</si>
  <si>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</si>
  <si>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</si>
  <si>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</si>
  <si>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</si>
  <si>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</si>
  <si>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</si>
  <si>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</si>
  <si>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</si>
  <si>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</si>
  <si>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</si>
  <si>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</si>
  <si>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</si>
  <si>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</si>
  <si>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</si>
  <si>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</si>
  <si>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</si>
  <si>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</si>
  <si>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</si>
  <si>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</si>
  <si>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</si>
  <si>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</si>
  <si>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</si>
  <si>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</si>
  <si>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</si>
  <si>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</si>
  <si>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</si>
  <si>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</si>
  <si>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</si>
  <si>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</si>
  <si>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</si>
  <si>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</si>
  <si>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</si>
  <si>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</si>
  <si>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</si>
  <si>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</si>
  <si>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</si>
  <si>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</si>
  <si>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</si>
  <si>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</si>
  <si>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</si>
  <si>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</si>
  <si>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</si>
  <si>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</si>
  <si>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</si>
  <si>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</si>
  <si>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</si>
  <si>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</si>
  <si>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</si>
  <si>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</si>
  <si>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</si>
  <si>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</si>
  <si>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</si>
  <si>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</si>
  <si>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</si>
  <si>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</si>
  <si>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</si>
  <si>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</si>
  <si>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</si>
  <si>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</si>
  <si>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</si>
  <si>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</si>
  <si>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</si>
  <si>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</si>
  <si>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</si>
  <si>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</si>
  <si>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</si>
  <si>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</si>
  <si>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</si>
  <si>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</si>
  <si>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</si>
  <si>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</si>
  <si>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</si>
  <si>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</si>
  <si>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</si>
  <si>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</si>
  <si>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</si>
  <si>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</si>
  <si>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</si>
  <si>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</si>
  <si>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</si>
  <si>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</si>
  <si>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</si>
  <si>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</si>
  <si>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</si>
  <si>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</si>
  <si>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</si>
  <si>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</si>
  <si>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</si>
  <si>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</si>
  <si>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</si>
  <si>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</si>
  <si>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</si>
  <si>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</si>
  <si>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</si>
  <si>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</si>
  <si>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</si>
  <si>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</si>
  <si>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</si>
  <si>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</si>
  <si>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</si>
  <si>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</si>
  <si>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</si>
  <si>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</si>
  <si>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</si>
  <si>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</si>
  <si>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</si>
  <si>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</si>
  <si>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</si>
  <si>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</si>
  <si>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</si>
  <si>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</si>
  <si>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</si>
  <si>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</si>
  <si>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</si>
  <si>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</si>
  <si>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</si>
  <si>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</si>
  <si>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</si>
  <si>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</si>
  <si>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</si>
  <si>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</si>
  <si>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</si>
  <si>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</si>
  <si>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</si>
  <si>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</si>
  <si>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</si>
  <si>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</si>
  <si>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</si>
  <si>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</si>
  <si>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</si>
  <si>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</si>
  <si>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</si>
  <si>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</si>
  <si>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</si>
  <si>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</si>
  <si>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</si>
  <si>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</si>
  <si>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</si>
  <si>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</si>
  <si>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</si>
  <si>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</si>
  <si>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</si>
  <si>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</si>
  <si>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</si>
  <si>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</si>
  <si>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</si>
  <si>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</si>
  <si>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</si>
  <si>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</si>
  <si>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</si>
  <si>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</si>
  <si>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</si>
  <si>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</si>
  <si>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</si>
  <si>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</si>
  <si>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</si>
  <si>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</si>
  <si>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</si>
  <si>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</si>
  <si>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</si>
  <si>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</si>
  <si>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</si>
  <si>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</si>
  <si>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</si>
  <si>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</si>
  <si>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</si>
  <si>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</si>
  <si>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</si>
  <si>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</si>
  <si>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</si>
  <si>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</si>
  <si>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</si>
  <si>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</si>
  <si>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</si>
  <si>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</si>
  <si>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</si>
  <si>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</si>
  <si>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</si>
  <si>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</si>
  <si>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</si>
  <si>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</si>
  <si>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</si>
  <si>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</si>
  <si>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</si>
  <si>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</si>
  <si>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</si>
  <si>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</si>
  <si>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</si>
  <si>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</si>
  <si>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</si>
  <si>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</si>
  <si>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</si>
  <si>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</si>
  <si>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</si>
  <si>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</si>
  <si>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</si>
  <si>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</si>
  <si>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</si>
  <si>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</si>
  <si>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</si>
  <si>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</si>
  <si>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</si>
  <si>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</si>
  <si>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</si>
  <si>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</si>
  <si>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</si>
  <si>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</si>
  <si>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</si>
  <si>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</si>
  <si>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</si>
  <si>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</si>
  <si>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</si>
  <si>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</si>
  <si>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</si>
  <si>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</si>
  <si>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</si>
  <si>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</si>
  <si>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</si>
  <si>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</si>
  <si>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</si>
  <si>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</si>
  <si>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</si>
  <si>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</si>
  <si>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</si>
  <si>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</si>
  <si>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</si>
  <si>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</si>
  <si>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</si>
  <si>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</si>
  <si>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</si>
  <si>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</si>
  <si>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</si>
  <si>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</si>
  <si>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</si>
  <si>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</si>
  <si>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</si>
  <si>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</si>
  <si>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</si>
  <si>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</si>
  <si>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</si>
  <si>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</si>
  <si>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</si>
  <si>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</si>
  <si>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</si>
  <si>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</si>
  <si>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</si>
  <si>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</si>
  <si>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</si>
  <si>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</si>
  <si>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</si>
  <si>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</si>
  <si>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</si>
  <si>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</si>
  <si>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</si>
  <si>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</si>
  <si>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</si>
  <si>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</si>
  <si>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</si>
  <si>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</si>
  <si>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</si>
  <si>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</si>
  <si>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</si>
  <si>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</si>
  <si>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</si>
  <si>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</si>
  <si>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</si>
  <si>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</si>
  <si>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</si>
  <si>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</si>
  <si>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</si>
  <si>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</si>
  <si>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</si>
  <si>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</si>
  <si>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</si>
  <si>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</si>
  <si>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</si>
  <si>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</si>
  <si>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</si>
  <si>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</si>
  <si>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</si>
  <si>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</si>
  <si>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</si>
  <si>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</si>
  <si>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</si>
  <si>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</si>
  <si>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</si>
  <si>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</si>
  <si>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</si>
  <si>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</si>
  <si>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</si>
  <si>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</si>
  <si>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</si>
  <si>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</si>
  <si>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</si>
  <si>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</si>
  <si>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</si>
  <si>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</si>
  <si>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</si>
  <si>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</si>
  <si>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</si>
  <si>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</si>
  <si>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</si>
  <si>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</si>
  <si>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</si>
  <si>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</si>
  <si>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</si>
  <si>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</si>
  <si>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</si>
  <si>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</si>
  <si>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</si>
  <si>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</si>
  <si>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</si>
  <si>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</si>
  <si>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</si>
  <si>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</si>
  <si>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</si>
  <si>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</si>
  <si>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</si>
  <si>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</si>
  <si>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</si>
  <si>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</si>
  <si>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</si>
  <si>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</si>
  <si>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</si>
  <si>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</si>
  <si>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</si>
  <si>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</si>
  <si>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</si>
  <si>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</si>
  <si>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</si>
  <si>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</si>
  <si>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</si>
  <si>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</si>
  <si>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</si>
  <si>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</si>
  <si>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</si>
  <si>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</si>
  <si>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</si>
  <si>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</si>
  <si>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</si>
  <si>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</si>
  <si>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</si>
  <si>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</si>
  <si>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</si>
  <si>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</si>
  <si>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</si>
  <si>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</si>
  <si>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</si>
  <si>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</si>
  <si>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</si>
  <si>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</si>
  <si>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</si>
  <si>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</si>
  <si>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</si>
  <si>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</si>
  <si>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</si>
  <si>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</si>
  <si>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</si>
  <si>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</si>
  <si>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</si>
  <si>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</si>
  <si>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</si>
  <si>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</si>
  <si>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</si>
  <si>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</si>
  <si>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</si>
  <si>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</si>
  <si>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</si>
  <si>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</si>
  <si>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</si>
  <si>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</si>
  <si>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</si>
  <si>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</si>
  <si>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</si>
  <si>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</si>
  <si>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</si>
  <si>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</si>
  <si>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</si>
  <si>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</si>
  <si>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</si>
  <si>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</si>
  <si>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</si>
  <si>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</si>
  <si>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</si>
  <si>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</si>
  <si>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</si>
  <si>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</si>
  <si>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</si>
  <si>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</si>
  <si>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</si>
  <si>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</si>
  <si>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</si>
  <si>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</si>
  <si>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</si>
  <si>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</si>
  <si>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</si>
  <si>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</si>
  <si>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</si>
  <si>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</si>
  <si>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</si>
  <si>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</si>
  <si>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</si>
  <si>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</si>
  <si>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</si>
  <si>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</si>
  <si>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</si>
  <si>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</si>
  <si>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</si>
  <si>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</si>
  <si>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</si>
  <si>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</si>
  <si>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</si>
  <si>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</si>
  <si>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</si>
  <si>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</si>
  <si>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</si>
  <si>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</si>
  <si>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</si>
  <si>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</si>
  <si>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</si>
  <si>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</si>
  <si>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</si>
  <si>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</si>
  <si>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</si>
  <si>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</si>
  <si>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</si>
  <si>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</si>
  <si>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</si>
  <si>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</si>
  <si>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</si>
  <si>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</si>
  <si>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</si>
  <si>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</si>
  <si>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</si>
  <si>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</si>
  <si>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</si>
  <si>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</si>
  <si>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</si>
  <si>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</si>
  <si>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</si>
  <si>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</si>
  <si>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</si>
  <si>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</si>
  <si>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</si>
  <si>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</si>
  <si>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</si>
  <si>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</si>
  <si>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</si>
  <si>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</si>
  <si>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</si>
  <si>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</si>
  <si>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</si>
  <si>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</si>
  <si>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</si>
  <si>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</si>
  <si>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</si>
  <si>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</si>
  <si>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</si>
  <si>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</si>
  <si>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</si>
  <si>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</si>
  <si>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</si>
  <si>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</si>
  <si>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</si>
  <si>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</si>
  <si>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</si>
  <si>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</si>
  <si>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</si>
  <si>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</si>
  <si>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</si>
  <si>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</si>
  <si>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</si>
  <si>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</si>
  <si>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</si>
  <si>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</si>
  <si>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</si>
  <si>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</si>
  <si>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</si>
  <si>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</si>
  <si>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</si>
  <si>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</si>
  <si>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</si>
  <si>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</si>
  <si>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</si>
  <si>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</si>
  <si>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</si>
  <si>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</si>
  <si>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</si>
  <si>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</si>
  <si>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</si>
  <si>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</si>
  <si>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</si>
  <si>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</si>
  <si>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</si>
  <si>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</si>
  <si>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</si>
  <si>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</si>
  <si>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</si>
  <si>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</si>
  <si>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</si>
  <si>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</si>
  <si>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</si>
  <si>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</si>
  <si>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</si>
  <si>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</si>
  <si>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</si>
  <si>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</si>
  <si>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</si>
  <si>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</si>
  <si>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</si>
  <si>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</si>
  <si>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</si>
  <si>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</si>
  <si>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</si>
  <si>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</si>
  <si>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</si>
  <si>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</si>
  <si>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</si>
  <si>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</si>
  <si>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</si>
  <si>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</si>
  <si>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</si>
  <si>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</si>
  <si>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</si>
  <si>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</si>
  <si>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</si>
  <si>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</si>
  <si>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</si>
  <si>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</si>
  <si>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</si>
  <si>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</si>
  <si>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</si>
  <si>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</si>
  <si>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</si>
  <si>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</si>
  <si>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</si>
  <si>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</si>
  <si>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</si>
  <si>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</si>
  <si>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</si>
  <si>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</si>
  <si>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</si>
  <si>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</si>
  <si>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</si>
  <si>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</si>
  <si>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</si>
  <si>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</si>
  <si>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</si>
  <si>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</si>
  <si>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</si>
  <si>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</si>
  <si>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</si>
  <si>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</si>
  <si>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</si>
  <si>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</si>
  <si>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</si>
  <si>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</si>
  <si>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</si>
  <si>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</si>
  <si>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</si>
  <si>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</si>
  <si>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</si>
  <si>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</si>
  <si>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</si>
  <si>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</si>
  <si>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</si>
  <si>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</si>
  <si>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</si>
  <si>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</si>
  <si>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</si>
  <si>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</si>
  <si>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</si>
  <si>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</si>
  <si>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</si>
  <si>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</si>
  <si>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</si>
  <si>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</si>
  <si>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</si>
  <si>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</si>
  <si>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</si>
  <si>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</si>
  <si>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</si>
  <si>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</si>
  <si>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</si>
  <si>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</si>
  <si>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</si>
  <si>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</si>
  <si>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</si>
  <si>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</si>
  <si>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</si>
  <si>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</si>
  <si>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</si>
  <si>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</si>
  <si>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</si>
  <si>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</si>
  <si>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</si>
  <si>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</si>
  <si>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</si>
  <si>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</si>
  <si>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</si>
  <si>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</si>
  <si>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</si>
  <si>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</si>
  <si>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</si>
  <si>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</si>
  <si>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</si>
  <si>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</si>
  <si>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</si>
  <si>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</si>
  <si>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</si>
  <si>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</si>
  <si>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</si>
  <si>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</si>
  <si>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</si>
  <si>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</si>
  <si>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</si>
  <si>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</si>
  <si>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</si>
  <si>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</si>
  <si>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</si>
  <si>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</si>
  <si>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</si>
  <si>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</si>
  <si>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</si>
  <si>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</si>
  <si>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</si>
  <si>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</si>
  <si>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</si>
  <si>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</si>
  <si>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</si>
  <si>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</si>
  <si>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</si>
  <si>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</si>
  <si>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</si>
  <si>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</si>
  <si>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</si>
  <si>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</si>
  <si>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</si>
  <si>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</si>
  <si>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</si>
  <si>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</si>
  <si>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</si>
  <si>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</si>
  <si>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</si>
  <si>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</si>
  <si>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</si>
  <si>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</si>
  <si>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</si>
  <si>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</si>
  <si>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</si>
  <si>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</si>
  <si>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</si>
  <si>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</si>
  <si>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</si>
  <si>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</si>
  <si>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</si>
  <si>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</si>
  <si>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</si>
  <si>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</si>
  <si>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</si>
  <si>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</si>
  <si>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</si>
  <si>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</si>
  <si>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</si>
  <si>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</si>
  <si>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</si>
  <si>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</si>
  <si>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</si>
  <si>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</si>
  <si>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</si>
  <si>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</si>
  <si>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</si>
  <si>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</si>
  <si>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</si>
  <si>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</si>
  <si>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</si>
  <si>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</si>
  <si>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</si>
  <si>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</si>
  <si>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</si>
  <si>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</si>
  <si>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</si>
  <si>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</si>
  <si>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</si>
  <si>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</si>
  <si>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</si>
  <si>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</si>
  <si>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</si>
  <si>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</si>
  <si>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</si>
  <si>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</si>
  <si>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</si>
  <si>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</si>
  <si>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</si>
  <si>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</si>
  <si>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</si>
  <si>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</si>
  <si>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</si>
  <si>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</si>
  <si>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</si>
  <si>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</si>
  <si>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</si>
  <si>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</si>
  <si>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</si>
  <si>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</si>
  <si>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</si>
  <si>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</si>
  <si>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</si>
  <si>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</si>
  <si>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</si>
  <si>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</si>
  <si>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</si>
  <si>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</si>
  <si>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</si>
  <si>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</si>
  <si>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</si>
  <si>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</si>
  <si>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</si>
  <si>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</si>
  <si>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</si>
  <si>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</si>
  <si>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</si>
  <si>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</si>
  <si>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</si>
  <si>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</si>
  <si>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</si>
  <si>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</si>
  <si>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</si>
  <si>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</si>
  <si>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</si>
  <si>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</si>
  <si>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</si>
  <si>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</si>
  <si>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</si>
  <si>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</si>
  <si>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</si>
  <si>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</si>
  <si>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</si>
  <si>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</si>
  <si>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</si>
  <si>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</si>
  <si>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</si>
  <si>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</si>
  <si>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</si>
  <si>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</si>
  <si>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</si>
  <si>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</si>
  <si>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</si>
  <si>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</si>
  <si>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</si>
  <si>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</si>
  <si>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</si>
  <si>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</si>
  <si>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</si>
  <si>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</si>
  <si>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</si>
  <si>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</si>
  <si>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</si>
  <si>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</si>
  <si>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</si>
  <si>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</si>
  <si>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</si>
  <si>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</si>
  <si>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</si>
  <si>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</si>
  <si>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</si>
  <si>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</si>
  <si>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</si>
  <si>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</si>
  <si>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</si>
  <si>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</si>
  <si>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</si>
  <si>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</si>
  <si>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</si>
  <si>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</si>
  <si>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</si>
  <si>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</si>
  <si>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</si>
  <si>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</si>
  <si>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</si>
  <si>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</si>
  <si>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</si>
  <si>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</si>
  <si>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</si>
  <si>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</si>
  <si>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</si>
  <si>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</si>
  <si>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</si>
  <si>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</si>
  <si>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</si>
  <si>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</si>
  <si>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</si>
  <si>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</si>
  <si>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</si>
  <si>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</si>
  <si>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</si>
  <si>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</si>
  <si>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</si>
  <si>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</si>
  <si>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</si>
  <si>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</si>
  <si>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</si>
  <si>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</si>
  <si>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</si>
  <si>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</si>
  <si>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</si>
  <si>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</si>
  <si>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</si>
  <si>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</si>
  <si>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</si>
  <si>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</si>
  <si>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</si>
  <si>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</si>
  <si>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</si>
  <si>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</si>
  <si>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</si>
  <si>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</si>
  <si>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</si>
  <si>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</si>
  <si>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</si>
  <si>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</si>
  <si>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</si>
  <si>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</si>
  <si>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</si>
  <si>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</si>
  <si>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</si>
  <si>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</si>
  <si>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</si>
  <si>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</si>
  <si>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</si>
  <si>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</si>
  <si>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</si>
  <si>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</si>
  <si>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</si>
  <si>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</si>
  <si>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</si>
  <si>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</si>
  <si>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</si>
  <si>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</si>
  <si>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</si>
  <si>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</si>
  <si>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</si>
  <si>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</si>
  <si>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</si>
  <si>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</si>
  <si>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</si>
  <si>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</si>
  <si>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</si>
  <si>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</si>
  <si>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</si>
  <si>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</si>
  <si>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</si>
  <si>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</si>
  <si>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</si>
  <si>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</si>
  <si>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</si>
  <si>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</si>
  <si>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</si>
  <si>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</si>
  <si>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</si>
  <si>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</si>
  <si>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</si>
  <si>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</si>
  <si>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</si>
  <si>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</si>
  <si>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</si>
  <si>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</si>
  <si>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</si>
  <si>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</si>
  <si>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</si>
  <si>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</si>
  <si>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</si>
  <si>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</si>
  <si>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</si>
  <si>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</si>
  <si>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</si>
  <si>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</si>
  <si>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</si>
  <si>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</si>
  <si>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</si>
  <si>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</si>
  <si>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</si>
  <si>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</si>
  <si>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</si>
  <si>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</si>
  <si>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</si>
  <si>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</si>
  <si>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</si>
  <si>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</si>
  <si>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</si>
  <si>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</si>
  <si>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</si>
  <si>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</si>
  <si>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</si>
  <si>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</si>
  <si>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</si>
  <si>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</si>
  <si>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</si>
  <si>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</si>
  <si>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</si>
  <si>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</si>
  <si>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</si>
  <si>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</si>
  <si>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</si>
  <si>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</si>
  <si>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</si>
  <si>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</si>
  <si>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</si>
  <si>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</si>
  <si>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</si>
  <si>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</si>
  <si>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</si>
  <si>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</si>
  <si>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</si>
  <si>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</si>
  <si>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</si>
  <si>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</si>
  <si>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</si>
  <si>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</si>
  <si>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</si>
  <si>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</si>
  <si>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</si>
  <si>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</si>
  <si>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</si>
  <si>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</si>
  <si>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</si>
  <si>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</si>
  <si>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</si>
  <si>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</si>
  <si>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</si>
  <si>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</si>
  <si>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</si>
  <si>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</si>
  <si>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</si>
  <si>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</si>
  <si>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</si>
  <si>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</si>
  <si>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</si>
  <si>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</si>
  <si>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</si>
  <si>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</si>
  <si>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</si>
  <si>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</si>
  <si>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</si>
  <si>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</si>
  <si>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</si>
  <si>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</si>
  <si>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</si>
  <si>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</si>
  <si>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</si>
  <si>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</si>
  <si>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</si>
  <si>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</si>
  <si>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</si>
  <si>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</si>
  <si>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</si>
  <si>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</si>
  <si>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</si>
  <si>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</si>
  <si>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</si>
  <si>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</si>
  <si>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</si>
  <si>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</si>
  <si>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</si>
  <si>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</si>
  <si>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</si>
  <si>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</si>
  <si>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</si>
  <si>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</si>
  <si>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</si>
  <si>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</si>
  <si>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</si>
  <si>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</si>
  <si>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</si>
  <si>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</si>
  <si>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</si>
  <si>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</si>
  <si>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</si>
  <si>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</si>
  <si>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</si>
  <si>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</si>
  <si>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</si>
  <si>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</si>
  <si>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</si>
  <si>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</si>
  <si>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</si>
  <si>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</si>
  <si>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</si>
  <si>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</si>
  <si>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</si>
  <si>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</si>
  <si>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</si>
  <si>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</si>
  <si>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</si>
  <si>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</si>
  <si>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</si>
  <si>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</si>
  <si>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</si>
  <si>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</si>
  <si>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</si>
  <si>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</si>
  <si>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</si>
  <si>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</si>
  <si>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</si>
  <si>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</si>
  <si>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</si>
  <si>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</si>
  <si>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</si>
  <si>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</si>
  <si>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</si>
  <si>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</si>
  <si>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</si>
  <si>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</si>
  <si>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</si>
  <si>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</si>
  <si>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</si>
  <si>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</si>
  <si>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</si>
  <si>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</si>
  <si>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</si>
  <si>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</si>
  <si>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</si>
  <si>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</si>
  <si>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</si>
  <si>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</si>
  <si>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</si>
  <si>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</si>
  <si>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</si>
  <si>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</si>
  <si>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</si>
  <si>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</si>
  <si>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</si>
  <si>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</si>
  <si>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</si>
  <si>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</si>
  <si>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</si>
  <si>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</si>
  <si>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</si>
  <si>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</si>
  <si>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</si>
  <si>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</si>
  <si>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</si>
  <si>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</si>
  <si>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</si>
  <si>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</si>
  <si>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</si>
  <si>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</si>
  <si>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</si>
  <si>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</si>
  <si>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</si>
  <si>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</si>
  <si>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</si>
  <si>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</si>
  <si>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</si>
  <si>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</si>
  <si>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</si>
  <si>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</si>
  <si>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</si>
  <si>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</si>
  <si>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</si>
  <si>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</si>
  <si>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</si>
  <si>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</si>
  <si>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</si>
  <si>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</si>
  <si>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</si>
  <si>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</si>
  <si>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</si>
  <si>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</si>
  <si>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</si>
  <si>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</si>
  <si>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</si>
  <si>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</si>
  <si>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</si>
  <si>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</si>
  <si>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</si>
  <si>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</si>
  <si>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</si>
  <si>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</si>
  <si>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</si>
  <si>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</si>
  <si>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</si>
  <si>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</si>
  <si>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</si>
  <si>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</si>
  <si>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</si>
  <si>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</si>
  <si>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</si>
  <si>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</si>
  <si>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</si>
  <si>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</si>
  <si>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</si>
  <si>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</si>
  <si>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</si>
  <si>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</si>
  <si>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</si>
  <si>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</si>
  <si>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</si>
  <si>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</si>
  <si>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</si>
  <si>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</si>
  <si>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</si>
  <si>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</si>
  <si>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</si>
  <si>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</si>
  <si>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</si>
  <si>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</si>
  <si>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</si>
  <si>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</si>
  <si>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</si>
  <si>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</si>
  <si>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</si>
  <si>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</si>
  <si>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</si>
  <si>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</si>
  <si>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</si>
  <si>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</si>
  <si>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</si>
  <si>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</si>
  <si>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</si>
  <si>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</si>
  <si>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</si>
  <si>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</si>
  <si>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</si>
  <si>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</si>
  <si>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</si>
  <si>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</si>
  <si>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</si>
  <si>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</si>
  <si>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</si>
  <si>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</si>
  <si>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</si>
  <si>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</si>
  <si>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</si>
  <si>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</si>
  <si>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</si>
  <si>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</si>
  <si>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</si>
  <si>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</si>
  <si>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</si>
  <si>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</si>
  <si>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</si>
  <si>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</si>
  <si>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</si>
  <si>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</si>
  <si>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</si>
  <si>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</si>
  <si>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</si>
  <si>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</si>
  <si>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</si>
  <si>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</si>
  <si>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</si>
  <si>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</si>
  <si>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</si>
  <si>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</si>
  <si>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</si>
  <si>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</si>
  <si>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</si>
  <si>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</si>
  <si>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</si>
  <si>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</si>
  <si>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</si>
  <si>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</si>
  <si>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</si>
  <si>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</si>
  <si>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</si>
  <si>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</si>
  <si>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</si>
  <si>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</si>
  <si>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</si>
  <si>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</si>
  <si>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</si>
  <si>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</si>
  <si>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</si>
  <si>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</si>
  <si>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</si>
  <si>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</si>
  <si>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</si>
  <si>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</si>
  <si>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</si>
  <si>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</si>
  <si>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</si>
  <si>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</si>
  <si>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</si>
  <si>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</si>
  <si>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</si>
  <si>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</si>
  <si>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</si>
  <si>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</si>
  <si>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</si>
  <si>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</si>
  <si>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</si>
  <si>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</si>
  <si>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</si>
  <si>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</si>
  <si>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</si>
  <si>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</si>
  <si>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</si>
  <si>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</si>
  <si>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</si>
  <si>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</si>
  <si>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</si>
  <si>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</si>
  <si>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</si>
  <si>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</si>
  <si>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</si>
  <si>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</si>
  <si>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</si>
  <si>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</si>
  <si>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</si>
  <si>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</si>
  <si>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</si>
  <si>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</si>
  <si>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</si>
  <si>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</si>
  <si>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</si>
  <si>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</si>
  <si>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</si>
  <si>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</si>
  <si>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</si>
  <si>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</si>
  <si>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</si>
  <si>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</si>
  <si>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</si>
  <si>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</si>
  <si>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</si>
  <si>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</si>
  <si>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</si>
  <si>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</si>
  <si>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</si>
  <si>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</si>
  <si>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</si>
  <si>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</si>
  <si>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</si>
  <si>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</si>
  <si>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</si>
  <si>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</si>
  <si>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</si>
  <si>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</si>
  <si>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</si>
  <si>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</si>
  <si>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</si>
  <si>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</si>
  <si>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</si>
  <si>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</si>
  <si>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</si>
  <si>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</si>
  <si>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</si>
  <si>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</si>
  <si>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</si>
  <si>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</si>
  <si>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</si>
  <si>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</si>
  <si>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</si>
  <si>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</si>
  <si>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</si>
  <si>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</si>
  <si>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</si>
  <si>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</si>
  <si>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</si>
  <si>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</si>
  <si>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</si>
  <si>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</si>
  <si>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</si>
  <si>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</si>
  <si>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</si>
  <si>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</si>
  <si>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</si>
  <si>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</si>
  <si>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</si>
  <si>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</si>
  <si>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</si>
  <si>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</si>
  <si>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</si>
  <si>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</si>
  <si>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</si>
  <si>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</si>
  <si>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</si>
  <si>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</si>
  <si>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</si>
  <si>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</si>
  <si>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</si>
  <si>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</si>
  <si>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</si>
  <si>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</si>
  <si>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</si>
  <si>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</si>
  <si>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</si>
  <si>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</si>
  <si>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</si>
  <si>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</si>
  <si>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</si>
  <si>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</si>
  <si>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</si>
  <si>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</si>
  <si>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</si>
  <si>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</si>
  <si>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</si>
  <si>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</si>
  <si>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</si>
  <si>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</si>
  <si>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</si>
  <si>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</si>
  <si>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</si>
  <si>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</si>
  <si>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</si>
  <si>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</si>
  <si>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</si>
  <si>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</si>
  <si>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</si>
  <si>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</si>
  <si>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</si>
  <si>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</si>
  <si>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</si>
  <si>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</si>
  <si>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</si>
  <si>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</si>
  <si>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</si>
  <si>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</si>
  <si>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</si>
  <si>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</si>
  <si>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</si>
  <si>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</si>
  <si>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</si>
  <si>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</si>
  <si>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</si>
  <si>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</si>
  <si>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</si>
  <si>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</si>
  <si>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</si>
  <si>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</si>
  <si>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</si>
  <si>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</si>
  <si>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</si>
  <si>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</si>
  <si>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</si>
  <si>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</si>
  <si>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</si>
  <si>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</si>
  <si>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</si>
  <si>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</si>
  <si>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</si>
  <si>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</si>
  <si>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</si>
  <si>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</si>
  <si>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</si>
  <si>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</si>
  <si>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</si>
  <si>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</si>
  <si>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</si>
  <si>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</si>
  <si>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</si>
  <si>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</si>
  <si>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</si>
  <si>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</si>
  <si>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</si>
  <si>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</si>
  <si>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</si>
  <si>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</si>
  <si>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</si>
  <si>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</si>
  <si>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</si>
  <si>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</si>
  <si>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</si>
  <si>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</si>
  <si>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</si>
  <si>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</si>
  <si>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</si>
  <si>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</si>
  <si>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</si>
  <si>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</si>
  <si>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</si>
  <si>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</si>
  <si>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</si>
  <si>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</si>
  <si>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</si>
  <si>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</si>
  <si>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</si>
  <si>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</si>
  <si>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</si>
  <si>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</si>
  <si>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</si>
  <si>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</si>
  <si>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</si>
  <si>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</si>
  <si>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</si>
  <si>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</si>
  <si>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</si>
  <si>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</si>
  <si>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</si>
  <si>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</si>
  <si>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</si>
  <si>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</si>
  <si>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</si>
  <si>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</si>
  <si>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</si>
  <si>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</si>
  <si>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</si>
  <si>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</si>
  <si>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</si>
  <si>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</si>
  <si>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</si>
  <si>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</si>
  <si>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</si>
  <si>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</si>
  <si>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</si>
  <si>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</si>
  <si>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</si>
  <si>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</si>
  <si>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</si>
  <si>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</si>
  <si>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</si>
  <si>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</si>
  <si>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</si>
  <si>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</si>
  <si>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</si>
  <si>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</si>
  <si>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</si>
  <si>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</si>
  <si>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</si>
  <si>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</si>
  <si>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</si>
  <si>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</si>
  <si>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</si>
  <si>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</si>
  <si>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</si>
  <si>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</si>
  <si>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</si>
  <si>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</si>
  <si>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</si>
  <si>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</si>
  <si>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</si>
  <si>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</si>
  <si>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</si>
  <si>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</si>
  <si>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</si>
  <si>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</si>
  <si>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</si>
  <si>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</si>
  <si>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</si>
  <si>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</si>
  <si>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</si>
  <si>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</si>
  <si>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</si>
  <si>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</si>
  <si>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</si>
  <si>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</si>
  <si>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</si>
  <si>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</si>
  <si>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</si>
  <si>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</si>
  <si>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</si>
  <si>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</si>
  <si>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</si>
  <si>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</si>
  <si>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</si>
  <si>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</si>
  <si>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</si>
  <si>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</si>
  <si>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</si>
  <si>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</si>
  <si>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</si>
  <si>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</si>
  <si>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</si>
  <si>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</si>
  <si>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</si>
  <si>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</si>
  <si>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</si>
  <si>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</si>
  <si>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</si>
  <si>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</si>
  <si>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</si>
  <si>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</si>
  <si>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</si>
  <si>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</si>
  <si>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</si>
  <si>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</si>
  <si>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</si>
  <si>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</si>
  <si>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</si>
  <si>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</si>
  <si>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</si>
  <si>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</si>
  <si>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</si>
  <si>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</si>
  <si>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</si>
  <si>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</si>
  <si>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</si>
  <si>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</si>
  <si>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</si>
  <si>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</si>
  <si>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</si>
  <si>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</si>
  <si>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</si>
  <si>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</si>
  <si>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</si>
  <si>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</si>
  <si>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</si>
  <si>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</si>
  <si>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</si>
  <si>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</si>
  <si>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</si>
  <si>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</si>
  <si>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</si>
  <si>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</si>
  <si>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</si>
  <si>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</si>
  <si>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</si>
  <si>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</si>
  <si>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</si>
  <si>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</si>
  <si>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</si>
  <si>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</si>
  <si>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</si>
  <si>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</si>
  <si>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</si>
  <si>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</si>
  <si>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</si>
  <si>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</si>
  <si>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</si>
  <si>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</si>
  <si>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</si>
  <si>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</si>
  <si>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</si>
  <si>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</si>
  <si>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</si>
  <si>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</si>
  <si>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</si>
  <si>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</si>
  <si>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</si>
  <si>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</si>
  <si>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</si>
  <si>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</si>
  <si>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</si>
  <si>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</si>
  <si>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</si>
  <si>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</si>
  <si>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</si>
  <si>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</si>
  <si>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</si>
  <si>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</si>
  <si>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</si>
  <si>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</si>
  <si>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</si>
  <si>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</si>
  <si>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</si>
  <si>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</si>
  <si>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</si>
  <si>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</si>
  <si>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</si>
  <si>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</si>
  <si>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</si>
  <si>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</si>
  <si>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</si>
  <si>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</si>
  <si>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</si>
  <si>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</si>
  <si>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</si>
  <si>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</si>
  <si>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</si>
  <si>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</si>
  <si>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</si>
  <si>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</si>
  <si>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</si>
  <si>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</si>
  <si>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</si>
  <si>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</si>
  <si>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</si>
  <si>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</si>
  <si>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</si>
  <si>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</si>
  <si>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</si>
  <si>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</si>
  <si>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</si>
  <si>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</si>
  <si>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</si>
  <si>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</si>
  <si>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</si>
  <si>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</si>
  <si>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</si>
  <si>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</si>
  <si>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</si>
  <si>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</si>
  <si>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</si>
  <si>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</si>
  <si>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</si>
  <si>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</si>
  <si>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</si>
  <si>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</si>
  <si>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</si>
  <si>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</si>
  <si>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</si>
  <si>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</si>
  <si>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</si>
  <si>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</si>
  <si>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</si>
  <si>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</si>
  <si>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</si>
  <si>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</si>
  <si>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</si>
  <si>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</si>
  <si>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</si>
  <si>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</si>
  <si>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</si>
  <si>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</si>
  <si>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</si>
  <si>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</si>
  <si>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</si>
  <si>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</si>
  <si>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</si>
  <si>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</si>
  <si>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</si>
  <si>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</si>
  <si>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</si>
  <si>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</si>
  <si>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</si>
  <si>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</si>
  <si>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</si>
  <si>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</si>
  <si>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</si>
  <si>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</si>
  <si>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</si>
  <si>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</si>
  <si>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</si>
  <si>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</si>
  <si>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</si>
  <si>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</si>
  <si>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</si>
  <si>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</si>
  <si>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</si>
  <si>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</si>
  <si>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</si>
  <si>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</si>
  <si>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</si>
  <si>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</si>
  <si>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</si>
  <si>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</si>
  <si>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</si>
  <si>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</si>
  <si>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</si>
  <si>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</si>
  <si>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</si>
  <si>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</si>
  <si>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</si>
  <si>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</si>
  <si>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</si>
  <si>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</si>
  <si>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</si>
  <si>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</si>
  <si>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</si>
  <si>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</si>
  <si>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</si>
  <si>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</si>
  <si>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</si>
  <si>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</si>
  <si>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</si>
  <si>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</si>
  <si>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</si>
  <si>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</si>
  <si>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</si>
  <si>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</si>
  <si>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</si>
  <si>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</si>
  <si>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</si>
  <si>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</si>
  <si>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</si>
  <si>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</si>
  <si>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</si>
  <si>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</si>
  <si>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</si>
  <si>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</si>
  <si>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</si>
  <si>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</si>
  <si>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</si>
  <si>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</si>
  <si>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</si>
  <si>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</si>
  <si>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</si>
  <si>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</si>
  <si>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</si>
  <si>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</si>
  <si>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</si>
  <si>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</si>
  <si>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</si>
  <si>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</si>
  <si>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</si>
  <si>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</si>
  <si>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</si>
  <si>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</si>
  <si>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</si>
  <si>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</si>
  <si>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</si>
  <si>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</si>
  <si>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</si>
  <si>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</si>
  <si>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</si>
  <si>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</si>
  <si>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</si>
  <si>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</si>
  <si>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</si>
  <si>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</si>
  <si>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</si>
  <si>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</si>
  <si>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</si>
  <si>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</si>
  <si>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</si>
  <si>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</si>
  <si>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</si>
  <si>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</si>
  <si>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</si>
  <si>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</si>
  <si>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</si>
  <si>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</si>
  <si>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</si>
  <si>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</si>
  <si>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</si>
  <si>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</si>
  <si>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</si>
  <si>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</si>
  <si>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</si>
  <si>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</si>
  <si>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</si>
  <si>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</si>
  <si>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</si>
  <si>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</si>
  <si>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</si>
  <si>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</si>
  <si>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</si>
  <si>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</si>
  <si>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</si>
  <si>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</si>
  <si>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</si>
  <si>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</si>
  <si>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</si>
  <si>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</si>
  <si>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</si>
  <si>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</si>
  <si>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</si>
  <si>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</si>
  <si>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</si>
  <si>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</si>
  <si>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</si>
  <si>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</si>
  <si>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</si>
  <si>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</si>
  <si>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</si>
  <si>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</si>
  <si>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</si>
  <si>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</si>
  <si>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</si>
  <si>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</si>
  <si>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</si>
  <si>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</si>
  <si>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</si>
  <si>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</si>
  <si>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</si>
  <si>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</si>
  <si>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</si>
  <si>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</si>
  <si>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</si>
  <si>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</si>
  <si>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</si>
  <si>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</si>
  <si>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</si>
  <si>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</si>
  <si>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</si>
  <si>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</si>
  <si>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</si>
  <si>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</si>
  <si>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</si>
  <si>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</si>
  <si>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</si>
  <si>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</si>
  <si>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</si>
  <si>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</si>
  <si>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</si>
  <si>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</si>
  <si>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</si>
  <si>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</si>
  <si>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</si>
  <si>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</si>
  <si>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</si>
  <si>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</si>
  <si>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</si>
  <si>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</si>
  <si>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</si>
  <si>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</si>
  <si>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</si>
  <si>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</si>
  <si>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</si>
  <si>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</si>
  <si>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</si>
  <si>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</si>
  <si>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</si>
  <si>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</si>
  <si>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</si>
  <si>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</si>
  <si>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</si>
  <si>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</si>
  <si>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</si>
  <si>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</si>
  <si>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</si>
  <si>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</si>
  <si>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</si>
  <si>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</si>
  <si>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</si>
  <si>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</si>
  <si>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</si>
  <si>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</si>
  <si>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</si>
  <si>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</si>
  <si>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</si>
  <si>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</si>
  <si>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</si>
  <si>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</si>
  <si>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</si>
  <si>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</si>
  <si>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</si>
  <si>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</si>
  <si>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</si>
  <si>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</si>
  <si>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</si>
  <si>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</si>
  <si>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</si>
  <si>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</si>
  <si>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</si>
  <si>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</si>
  <si>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</si>
  <si>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</si>
  <si>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</si>
  <si>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</si>
  <si>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</si>
  <si>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</si>
  <si>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</si>
  <si>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</si>
  <si>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</si>
  <si>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</si>
  <si>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</si>
  <si>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</si>
  <si>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</si>
  <si>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</si>
  <si>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</si>
  <si>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</si>
  <si>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</si>
  <si>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</si>
  <si>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</si>
  <si>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</si>
  <si>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</si>
  <si>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</si>
  <si>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</si>
  <si>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</si>
  <si>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</si>
  <si>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</si>
  <si>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</si>
  <si>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</si>
  <si>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</si>
  <si>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</si>
  <si>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</si>
  <si>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</si>
  <si>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</si>
  <si>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</si>
  <si>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</si>
  <si>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</si>
  <si>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</si>
  <si>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</si>
  <si>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</si>
  <si>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</si>
  <si>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</si>
  <si>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</si>
  <si>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</si>
  <si>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</si>
  <si>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</si>
  <si>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</si>
  <si>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</si>
  <si>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</si>
  <si>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</si>
  <si>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</si>
  <si>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</si>
  <si>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</si>
  <si>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</si>
  <si>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</si>
  <si>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</si>
  <si>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</si>
  <si>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</si>
  <si>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</si>
  <si>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</si>
  <si>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</si>
  <si>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</si>
  <si>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</si>
  <si>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</si>
  <si>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</si>
  <si>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</si>
  <si>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</si>
  <si>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</si>
  <si>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</si>
  <si>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</si>
  <si>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</si>
  <si>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</si>
  <si>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</si>
  <si>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</si>
  <si>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</si>
  <si>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</si>
  <si>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</si>
  <si>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</si>
  <si>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</si>
  <si>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</si>
  <si>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</si>
  <si>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</si>
  <si>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</si>
  <si>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</si>
  <si>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</si>
  <si>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</si>
  <si>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</si>
  <si>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</si>
  <si>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</si>
  <si>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</si>
  <si>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</si>
  <si>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</si>
  <si>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</si>
  <si>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</si>
  <si>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</si>
  <si>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</si>
  <si>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</si>
  <si>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</si>
  <si>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</si>
  <si>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</si>
  <si>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</si>
  <si>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</si>
  <si>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</si>
  <si>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</si>
  <si>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</si>
  <si>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</si>
  <si>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</si>
  <si>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</si>
  <si>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</si>
  <si>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</si>
  <si>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</si>
  <si>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</si>
  <si>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</si>
  <si>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</si>
  <si>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</si>
  <si>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</si>
  <si>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</si>
  <si>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</si>
  <si>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</si>
  <si>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</si>
  <si>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</si>
  <si>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</si>
  <si>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</si>
  <si>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</si>
  <si>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</si>
  <si>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</si>
  <si>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</si>
  <si>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</si>
  <si>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</si>
  <si>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</si>
  <si>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</si>
  <si>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</si>
  <si>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</si>
  <si>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</si>
  <si>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</si>
  <si>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</si>
  <si>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</si>
  <si>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</si>
  <si>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</si>
  <si>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</si>
  <si>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</si>
  <si>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</si>
  <si>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</si>
  <si>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</si>
  <si>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</si>
  <si>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</si>
  <si>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</si>
  <si>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</si>
  <si>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</si>
  <si>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</si>
  <si>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</si>
  <si>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</si>
  <si>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</si>
  <si>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</si>
  <si>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</si>
  <si>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</si>
  <si>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</si>
  <si>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</si>
  <si>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</si>
  <si>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</si>
  <si>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</si>
  <si>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</si>
  <si>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</si>
  <si>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</si>
  <si>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</si>
  <si>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</si>
  <si>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</si>
  <si>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</si>
  <si>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</si>
  <si>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</si>
  <si>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</si>
  <si>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</si>
  <si>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</si>
  <si>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</si>
  <si>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</si>
  <si>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</si>
  <si>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</si>
  <si>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</si>
  <si>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</si>
  <si>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</si>
  <si>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</si>
  <si>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</si>
  <si>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</si>
  <si>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</si>
  <si>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</si>
  <si>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</si>
  <si>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</si>
  <si>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</si>
  <si>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</si>
  <si>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</si>
  <si>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</si>
  <si>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</si>
  <si>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</si>
  <si>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</si>
  <si>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</si>
  <si>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</si>
  <si>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</si>
  <si>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</si>
  <si>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</si>
  <si>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</si>
  <si>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</si>
  <si>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</si>
  <si>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</si>
  <si>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</si>
  <si>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</si>
  <si>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</si>
  <si>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</si>
  <si>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</si>
  <si>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</si>
  <si>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</si>
  <si>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</si>
  <si>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</si>
  <si>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</si>
  <si>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</si>
  <si>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</si>
  <si>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</si>
  <si>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</si>
  <si>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</si>
  <si>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</si>
  <si>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</si>
  <si>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</si>
  <si>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</si>
  <si>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</si>
  <si>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</si>
  <si>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</si>
  <si>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</si>
  <si>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</si>
  <si>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</si>
  <si>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</si>
  <si>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</si>
  <si>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</si>
  <si>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</si>
  <si>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</si>
  <si>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</si>
  <si>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</si>
  <si>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</si>
  <si>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</si>
  <si>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</si>
  <si>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</si>
  <si>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</si>
  <si>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</si>
  <si>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</si>
  <si>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</si>
  <si>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</si>
  <si>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</si>
  <si>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</si>
  <si>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</si>
  <si>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</si>
  <si>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</si>
  <si>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</si>
  <si>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</si>
  <si>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</si>
  <si>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</si>
  <si>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</si>
  <si>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</si>
  <si>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</si>
  <si>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</si>
  <si>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</si>
  <si>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</si>
  <si>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</si>
  <si>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</si>
  <si>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</si>
  <si>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</si>
  <si>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</si>
  <si>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</si>
  <si>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</si>
  <si>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</si>
  <si>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</si>
  <si>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</si>
  <si>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</si>
  <si>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</si>
  <si>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</si>
  <si>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</si>
  <si>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</si>
  <si>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</si>
  <si>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</si>
  <si>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</si>
  <si>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</si>
  <si>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</si>
  <si>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</si>
  <si>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</si>
  <si>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</si>
  <si>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</si>
  <si>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</si>
  <si>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</si>
  <si>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</si>
  <si>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</si>
  <si>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</si>
  <si>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</si>
  <si>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</si>
  <si>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</si>
  <si>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</si>
  <si>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</si>
  <si>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</si>
  <si>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</si>
  <si>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</si>
  <si>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</si>
  <si>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</si>
  <si>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</si>
  <si>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</si>
  <si>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</si>
  <si>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</si>
  <si>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</si>
  <si>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</si>
  <si>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</si>
  <si>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</si>
  <si>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</si>
  <si>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</si>
  <si>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</si>
  <si>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</si>
  <si>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</si>
  <si>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</si>
  <si>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</si>
  <si>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</si>
  <si>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</si>
  <si>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</si>
  <si>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</si>
  <si>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</si>
  <si>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</si>
  <si>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</si>
  <si>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</si>
  <si>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</si>
  <si>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</si>
  <si>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</si>
  <si>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</si>
  <si>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</si>
  <si>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</si>
  <si>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</si>
  <si>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</si>
  <si>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</si>
  <si>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</si>
  <si>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</si>
  <si>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</si>
  <si>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</si>
  <si>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</si>
  <si>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</si>
  <si>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</si>
  <si>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</si>
  <si>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</si>
  <si>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</si>
  <si>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</si>
  <si>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</si>
  <si>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</si>
  <si>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</si>
  <si>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</si>
  <si>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</si>
  <si>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</si>
  <si>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</si>
  <si>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</si>
  <si>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</si>
  <si>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</si>
  <si>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</si>
  <si>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</si>
  <si>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</si>
  <si>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</si>
  <si>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</si>
  <si>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</si>
  <si>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</si>
  <si>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</si>
  <si>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</si>
  <si>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</si>
  <si>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</si>
  <si>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</si>
  <si>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</si>
  <si>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</si>
  <si>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</si>
  <si>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</si>
  <si>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</si>
  <si>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</si>
  <si>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</si>
  <si>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</si>
  <si>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</si>
  <si>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</si>
  <si>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</si>
  <si>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</si>
  <si>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</si>
  <si>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</si>
  <si>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</si>
  <si>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</si>
  <si>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</si>
  <si>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</si>
  <si>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</si>
  <si>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</si>
  <si>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</si>
  <si>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</si>
  <si>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</si>
  <si>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</si>
  <si>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</si>
  <si>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</si>
  <si>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</si>
  <si>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</si>
  <si>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</si>
  <si>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</si>
  <si>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</si>
  <si>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</si>
  <si>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</si>
  <si>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</si>
  <si>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</si>
  <si>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</si>
  <si>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</si>
  <si>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</si>
  <si>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</si>
  <si>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</si>
  <si>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</si>
  <si>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</si>
  <si>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</si>
  <si>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</si>
  <si>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</si>
  <si>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</si>
  <si>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</si>
  <si>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</si>
  <si>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</si>
  <si>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</si>
  <si>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</si>
  <si>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</si>
  <si>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</si>
  <si>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</si>
  <si>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</si>
  <si>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</si>
  <si>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</si>
  <si>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</si>
  <si>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</si>
  <si>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</si>
  <si>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</si>
  <si>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</si>
  <si>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</si>
  <si>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</si>
  <si>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</si>
  <si>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</si>
  <si>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</si>
  <si>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</si>
  <si>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</si>
  <si>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</si>
  <si>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</si>
  <si>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</si>
  <si>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</si>
  <si>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</si>
  <si>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</si>
  <si>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</si>
  <si>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</si>
  <si>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</si>
  <si>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</si>
  <si>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</si>
  <si>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</si>
  <si>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</si>
  <si>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</si>
  <si>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</si>
  <si>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</si>
  <si>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</si>
  <si>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</si>
  <si>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</si>
  <si>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</si>
  <si>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</si>
  <si>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</si>
  <si>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</si>
  <si>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</si>
  <si>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</si>
  <si>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</si>
  <si>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</si>
  <si>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</si>
  <si>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</si>
  <si>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</si>
  <si>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</si>
  <si>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</si>
  <si>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</si>
  <si>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</si>
  <si>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</si>
  <si>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</si>
  <si>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</si>
  <si>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</si>
  <si>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</si>
  <si>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</si>
  <si>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</si>
  <si>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</si>
  <si>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</si>
  <si>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</si>
  <si>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</si>
  <si>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</si>
  <si>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</si>
  <si>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</si>
  <si>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</si>
  <si>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</si>
  <si>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</si>
  <si>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</si>
  <si>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</si>
  <si>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</si>
  <si>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</si>
  <si>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</si>
  <si>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</si>
  <si>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</si>
  <si>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</si>
  <si>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</si>
  <si>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</si>
  <si>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</si>
  <si>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</si>
  <si>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</si>
  <si>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</si>
  <si>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</si>
  <si>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</si>
  <si>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</si>
  <si>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</si>
  <si>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</si>
  <si>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</si>
  <si>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</si>
  <si>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</si>
  <si>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</si>
  <si>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</si>
  <si>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</si>
  <si>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</si>
  <si>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</si>
  <si>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</si>
  <si>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</si>
  <si>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</si>
  <si>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</si>
  <si>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</si>
  <si>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</si>
  <si>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</si>
  <si>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</si>
  <si>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</si>
  <si>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</si>
  <si>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</si>
  <si>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</si>
  <si>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</si>
  <si>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</si>
  <si>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</si>
  <si>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</si>
  <si>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</si>
  <si>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</si>
  <si>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</si>
  <si>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</si>
  <si>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</si>
  <si>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</si>
  <si>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</si>
  <si>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</si>
  <si>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</si>
  <si>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</si>
  <si>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</si>
  <si>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</si>
  <si>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</si>
  <si>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</si>
  <si>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</si>
  <si>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</si>
  <si>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</si>
  <si>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</si>
  <si>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</si>
  <si>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</si>
  <si>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</si>
  <si>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</si>
  <si>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</si>
  <si>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</si>
  <si>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</si>
  <si>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</si>
  <si>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</si>
  <si>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</si>
  <si>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</si>
  <si>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</si>
  <si>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</si>
  <si>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</si>
  <si>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</si>
  <si>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</si>
  <si>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</si>
  <si>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</si>
  <si>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</si>
  <si>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</si>
  <si>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</si>
  <si>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</si>
  <si>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</si>
  <si>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</si>
  <si>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</si>
  <si>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</si>
  <si>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</si>
  <si>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</si>
  <si>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</si>
  <si>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</si>
  <si>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</si>
  <si>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</si>
  <si>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</si>
  <si>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</si>
  <si>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</si>
  <si>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</si>
  <si>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</si>
  <si>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</si>
  <si>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</si>
  <si>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</si>
  <si>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</si>
  <si>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</si>
  <si>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</si>
  <si>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</si>
  <si>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</si>
  <si>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</si>
  <si>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</si>
  <si>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</si>
  <si>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</si>
  <si>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</si>
  <si>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</si>
  <si>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</si>
  <si>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</si>
  <si>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</si>
  <si>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</si>
  <si>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</si>
  <si>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</si>
  <si>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</si>
  <si>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</si>
  <si>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</si>
  <si>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</si>
  <si>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</si>
  <si>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</si>
  <si>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</si>
  <si>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</si>
  <si>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</si>
  <si>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</si>
  <si>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</si>
  <si>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</si>
  <si>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</si>
  <si>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</si>
  <si>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</si>
  <si>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</si>
  <si>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</si>
  <si>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</si>
  <si>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</si>
  <si>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</si>
  <si>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</si>
  <si>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</si>
  <si>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</si>
  <si>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</si>
  <si>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</si>
  <si>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</si>
  <si>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</si>
  <si>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</si>
  <si>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</si>
  <si>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</si>
  <si>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</si>
  <si>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</si>
  <si>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</si>
  <si>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</si>
  <si>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</si>
  <si>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</si>
  <si>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</si>
  <si>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</si>
  <si>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</si>
  <si>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</si>
  <si>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</si>
  <si>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</si>
  <si>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</si>
  <si>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</si>
  <si>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</si>
  <si>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</si>
  <si>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</si>
  <si>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</si>
  <si>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</si>
  <si>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</si>
  <si>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</si>
  <si>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</si>
  <si>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</si>
  <si>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</si>
  <si>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</si>
  <si>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</si>
  <si>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</si>
  <si>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</si>
  <si>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</si>
  <si>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</si>
  <si>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</si>
  <si>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</si>
  <si>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</si>
  <si>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</si>
  <si>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</si>
  <si>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</si>
  <si>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</si>
  <si>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</si>
  <si>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</si>
  <si>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</si>
  <si>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</si>
  <si>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</si>
  <si>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</si>
  <si>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</si>
  <si>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</si>
  <si>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</si>
  <si>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</si>
  <si>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</si>
  <si>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</si>
  <si>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</si>
  <si>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</si>
  <si>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</si>
  <si>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</si>
  <si>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</si>
  <si>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</si>
  <si>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</si>
  <si>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</si>
  <si>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</si>
  <si>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</si>
  <si>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</si>
  <si>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</si>
  <si>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</si>
  <si>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</si>
  <si>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</si>
  <si>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</si>
  <si>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</si>
  <si>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</si>
  <si>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</si>
  <si>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</si>
  <si>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</si>
  <si>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</si>
  <si>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</si>
  <si>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</si>
  <si>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</si>
  <si>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</si>
  <si>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</si>
  <si>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</si>
  <si>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</si>
  <si>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</si>
  <si>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</si>
  <si>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</si>
  <si>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</si>
  <si>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</si>
  <si>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</si>
  <si>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</si>
  <si>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</si>
  <si>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</si>
  <si>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</si>
  <si>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</si>
  <si>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</si>
  <si>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</si>
  <si>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</si>
  <si>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</si>
  <si>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</si>
  <si>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</si>
  <si>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</si>
  <si>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</si>
  <si>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</si>
  <si>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</si>
  <si>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</si>
  <si>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</si>
  <si>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</si>
  <si>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</si>
  <si>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</si>
  <si>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</si>
  <si>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</si>
  <si>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</si>
  <si>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</si>
  <si>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</si>
  <si>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</si>
  <si>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</si>
  <si>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</si>
  <si>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</si>
  <si>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</si>
  <si>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</si>
  <si>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</si>
  <si>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</si>
  <si>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</si>
  <si>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</si>
  <si>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</si>
  <si>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</si>
  <si>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</si>
  <si>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</si>
  <si>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</si>
  <si>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</si>
  <si>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</si>
  <si>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</si>
  <si>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</si>
  <si>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</si>
  <si>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</si>
  <si>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</si>
  <si>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</si>
  <si>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</si>
  <si>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</si>
  <si>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</si>
  <si>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</si>
  <si>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</si>
  <si>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</si>
  <si>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</si>
  <si>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</si>
  <si>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</si>
  <si>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</si>
  <si>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</si>
  <si>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</si>
  <si>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</si>
  <si>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</si>
  <si>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</si>
  <si>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</si>
  <si>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</si>
  <si>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</si>
  <si>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</si>
  <si>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</si>
  <si>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</si>
  <si>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</si>
  <si>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</si>
  <si>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</si>
  <si>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</si>
  <si>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</si>
  <si>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</si>
  <si>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</si>
  <si>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</si>
  <si>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</si>
  <si>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</si>
  <si>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</si>
  <si>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</si>
  <si>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</si>
  <si>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</si>
  <si>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</si>
  <si>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</si>
  <si>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</si>
  <si>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</si>
  <si>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</si>
  <si>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</si>
  <si>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</si>
  <si>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</si>
  <si>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</si>
  <si>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</si>
  <si>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</si>
  <si>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</si>
  <si>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</si>
  <si>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</si>
  <si>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</si>
  <si>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</si>
  <si>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</si>
  <si>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</si>
  <si>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</si>
  <si>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</si>
  <si>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</si>
  <si>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</si>
  <si>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</si>
  <si>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</si>
  <si>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</si>
  <si>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</si>
  <si>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</si>
  <si>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</si>
  <si>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</si>
  <si>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</si>
  <si>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</si>
  <si>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</si>
  <si>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</si>
  <si>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</si>
  <si>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</si>
  <si>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</si>
  <si>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</si>
  <si>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</si>
  <si>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</si>
  <si>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</si>
  <si>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</si>
  <si>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</si>
  <si>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</si>
  <si>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</si>
  <si>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</si>
  <si>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</si>
  <si>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</si>
  <si>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</si>
  <si>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</si>
  <si>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</si>
  <si>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</si>
  <si>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</si>
  <si>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</si>
  <si>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</si>
  <si>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</si>
  <si>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</si>
  <si>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</si>
  <si>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</si>
  <si>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</si>
  <si>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</si>
  <si>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</si>
  <si>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</si>
  <si>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</si>
  <si>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</si>
  <si>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</si>
  <si>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</si>
  <si>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</si>
  <si>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</si>
  <si>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</si>
  <si>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</si>
  <si>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</si>
  <si>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</si>
  <si>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</si>
  <si>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</si>
  <si>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</si>
  <si>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</si>
  <si>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</si>
  <si>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</si>
  <si>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</si>
  <si>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</si>
  <si>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</si>
  <si>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</si>
  <si>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</si>
  <si>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</si>
  <si>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</si>
  <si>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</si>
  <si>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</si>
  <si>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</si>
  <si>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</si>
  <si>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</si>
  <si>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</si>
  <si>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</si>
  <si>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</si>
  <si>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</si>
  <si>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</si>
  <si>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</si>
  <si>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</si>
  <si>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</si>
  <si>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</si>
  <si>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</si>
  <si>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</si>
  <si>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</si>
  <si>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</si>
  <si>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</si>
  <si>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</si>
  <si>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</si>
  <si>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</si>
  <si>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</si>
  <si>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</si>
  <si>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</si>
  <si>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</si>
  <si>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</si>
  <si>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</si>
  <si>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</si>
  <si>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</si>
  <si>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</si>
  <si>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</si>
  <si>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</si>
  <si>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</si>
  <si>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</si>
  <si>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</si>
  <si>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</si>
  <si>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</si>
  <si>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</si>
  <si>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</si>
  <si>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</si>
  <si>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</si>
  <si>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</si>
  <si>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</si>
  <si>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</si>
  <si>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</si>
  <si>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</si>
  <si>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</si>
  <si>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</si>
  <si>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</si>
  <si>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</si>
  <si>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</si>
  <si>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</si>
  <si>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</si>
  <si>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</si>
  <si>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</si>
  <si>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</si>
  <si>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</si>
  <si>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</si>
  <si>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</si>
  <si>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</si>
  <si>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</si>
  <si>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</si>
  <si>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</si>
  <si>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</si>
  <si>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</si>
  <si>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</si>
  <si>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</si>
  <si>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</si>
  <si>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</si>
  <si>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</si>
  <si>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</si>
  <si>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</si>
  <si>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</si>
  <si>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</si>
  <si>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</si>
  <si>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</si>
  <si>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</si>
  <si>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</si>
  <si>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</si>
  <si>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</si>
  <si>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</si>
  <si>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</si>
  <si>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</si>
  <si>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</si>
  <si>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</si>
  <si>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</si>
  <si>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</si>
  <si>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</si>
  <si>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</si>
  <si>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</si>
  <si>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</si>
  <si>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</si>
  <si>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</si>
  <si>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</si>
  <si>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</si>
  <si>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</si>
  <si>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</si>
  <si>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</si>
  <si>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</si>
  <si>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</si>
  <si>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</si>
  <si>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</si>
  <si>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</si>
  <si>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</si>
  <si>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</si>
  <si>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</si>
  <si>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</si>
  <si>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</si>
  <si>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</si>
  <si>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</si>
  <si>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</si>
  <si>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</si>
  <si>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</si>
  <si>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</si>
  <si>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</si>
  <si>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</si>
  <si>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</si>
  <si>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</si>
  <si>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</si>
  <si>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</si>
  <si>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</si>
  <si>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</si>
  <si>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</si>
  <si>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</si>
  <si>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</si>
  <si>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</si>
  <si>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</si>
  <si>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</si>
  <si>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</si>
  <si>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</si>
  <si>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</si>
  <si>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</si>
  <si>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</si>
  <si>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</si>
  <si>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</si>
  <si>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</si>
  <si>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</si>
  <si>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</si>
  <si>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</si>
  <si>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</si>
  <si>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</si>
  <si>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</si>
  <si>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</si>
  <si>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</si>
  <si>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</si>
  <si>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</si>
  <si>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</si>
  <si>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</si>
  <si>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</si>
  <si>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</si>
  <si>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</si>
  <si>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</si>
  <si>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</si>
  <si>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</si>
  <si>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</si>
  <si>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</si>
  <si>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</si>
  <si>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</si>
  <si>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</si>
  <si>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</si>
  <si>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</si>
  <si>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</si>
  <si>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</si>
  <si>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</si>
  <si>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</si>
  <si>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</si>
  <si>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</si>
  <si>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</si>
  <si>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</si>
  <si>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</si>
  <si>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</si>
  <si>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</si>
  <si>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</si>
  <si>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</si>
  <si>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</si>
  <si>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</si>
  <si>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</si>
  <si>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</si>
  <si>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</si>
  <si>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</si>
  <si>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</si>
  <si>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</si>
  <si>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</si>
  <si>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</si>
  <si>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</si>
  <si>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</si>
  <si>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</si>
  <si>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</si>
  <si>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</si>
  <si>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</si>
  <si>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</si>
  <si>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</si>
  <si>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</si>
  <si>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</si>
  <si>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</si>
  <si>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</si>
  <si>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</si>
  <si>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</si>
  <si>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</si>
  <si>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</si>
  <si>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</si>
  <si>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</si>
  <si>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</si>
  <si>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</si>
  <si>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</si>
  <si>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</si>
  <si>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</si>
  <si>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</si>
  <si>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</si>
  <si>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</si>
  <si>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</si>
  <si>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</si>
  <si>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</si>
  <si>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</si>
  <si>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</si>
  <si>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</si>
  <si>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</si>
  <si>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</si>
  <si>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</si>
  <si>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</si>
  <si>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</si>
  <si>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</si>
  <si>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</si>
  <si>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</si>
  <si>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</si>
  <si>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</si>
  <si>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</si>
  <si>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</si>
  <si>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</si>
  <si>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</si>
  <si>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</si>
  <si>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</si>
  <si>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</si>
  <si>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</si>
  <si>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</si>
  <si>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</si>
  <si>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</si>
  <si>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</si>
  <si>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</si>
  <si>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</si>
  <si>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</si>
  <si>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</si>
  <si>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</si>
  <si>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</si>
  <si>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</si>
  <si>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</si>
  <si>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</si>
  <si>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</si>
  <si>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</si>
  <si>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</si>
  <si>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</si>
  <si>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</si>
  <si>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</si>
  <si>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</si>
  <si>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</si>
  <si>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</si>
  <si>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</si>
  <si>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</si>
  <si>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</si>
  <si>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</si>
  <si>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</si>
  <si>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</si>
  <si>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</si>
  <si>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</si>
  <si>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</si>
  <si>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</si>
  <si>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</si>
  <si>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</si>
  <si>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</si>
  <si>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</si>
  <si>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</si>
  <si>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</si>
  <si>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</si>
  <si>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</si>
  <si>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</si>
  <si>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</si>
  <si>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</si>
  <si>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</si>
  <si>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</si>
  <si>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</si>
  <si>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</si>
  <si>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</si>
  <si>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</si>
  <si>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</si>
  <si>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</si>
  <si>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</si>
  <si>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</si>
  <si>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</si>
  <si>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</si>
  <si>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</si>
  <si>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</si>
  <si>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</si>
  <si>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</si>
  <si>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</si>
  <si>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</si>
  <si>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</si>
  <si>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</si>
  <si>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</si>
  <si>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</si>
  <si>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</si>
  <si>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</si>
  <si>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</si>
  <si>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</si>
  <si>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</si>
  <si>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</si>
  <si>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</si>
  <si>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</si>
  <si>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</si>
  <si>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</si>
  <si>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</si>
  <si>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</si>
  <si>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</si>
  <si>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</si>
  <si>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</si>
  <si>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</si>
  <si>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</si>
  <si>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</si>
  <si>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</si>
  <si>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</si>
  <si>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</si>
  <si>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</si>
  <si>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</si>
  <si>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</si>
  <si>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</si>
  <si>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</si>
  <si>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</si>
  <si>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</si>
  <si>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</si>
  <si>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</si>
  <si>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</si>
  <si>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</si>
  <si>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</si>
  <si>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</si>
  <si>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</si>
  <si>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</si>
  <si>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</si>
  <si>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</si>
  <si>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</si>
  <si>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</si>
  <si>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</si>
  <si>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</si>
  <si>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</si>
  <si>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</si>
  <si>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</si>
  <si>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</si>
  <si>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</si>
  <si>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</si>
  <si>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</si>
  <si>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</si>
  <si>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</si>
  <si>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</si>
  <si>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</si>
  <si>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</si>
  <si>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</si>
  <si>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</si>
  <si>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</si>
  <si>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</si>
  <si>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</si>
  <si>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</si>
  <si>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</si>
  <si>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</si>
  <si>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</si>
  <si>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</si>
  <si>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</si>
  <si>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</si>
  <si>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</si>
  <si>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</si>
  <si>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</si>
  <si>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</si>
  <si>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</si>
  <si>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</si>
  <si>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</si>
  <si>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</si>
  <si>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</si>
  <si>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</si>
  <si>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</si>
  <si>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</si>
  <si>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</si>
  <si>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</si>
  <si>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</si>
  <si>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</si>
  <si>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</si>
  <si>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</si>
  <si>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</si>
  <si>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</si>
  <si>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</si>
  <si>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</si>
  <si>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</si>
  <si>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</si>
  <si>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</si>
  <si>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</si>
  <si>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</si>
  <si>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</si>
  <si>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</si>
  <si>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</si>
  <si>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</si>
  <si>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</si>
  <si>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</si>
  <si>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</si>
  <si>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</si>
  <si>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</si>
  <si>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</si>
  <si>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</si>
  <si>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</si>
  <si>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</si>
  <si>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</si>
  <si>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</si>
  <si>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</si>
  <si>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</si>
  <si>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</si>
  <si>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</si>
  <si>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</si>
  <si>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</si>
  <si>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</si>
  <si>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</si>
  <si>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</si>
  <si>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</si>
  <si>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</si>
  <si>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</si>
  <si>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</si>
  <si>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</si>
  <si>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</si>
  <si>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</si>
  <si>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</si>
  <si>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</si>
  <si>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</si>
  <si>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</si>
  <si>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</si>
  <si>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</si>
  <si>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</si>
  <si>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</si>
  <si>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</si>
  <si>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</si>
  <si>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</si>
  <si>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</si>
  <si>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</si>
  <si>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</si>
  <si>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</si>
  <si>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</si>
  <si>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</si>
  <si>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</si>
  <si>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</si>
  <si>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</si>
  <si>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</si>
  <si>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</si>
  <si>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</si>
  <si>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</si>
  <si>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</si>
  <si>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</si>
  <si>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</si>
  <si>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</si>
  <si>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</si>
  <si>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</si>
  <si>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</si>
  <si>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</si>
  <si>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</si>
  <si>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</si>
  <si>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</si>
  <si>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</si>
  <si>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</si>
  <si>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</si>
  <si>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</si>
  <si>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</si>
  <si>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</si>
  <si>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</si>
  <si>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</si>
  <si>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</si>
  <si>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</si>
  <si>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</si>
  <si>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</si>
  <si>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</si>
  <si>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</si>
  <si>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</si>
  <si>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</si>
  <si>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</si>
  <si>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</si>
  <si>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</si>
  <si>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</si>
  <si>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</si>
  <si>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</si>
  <si>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</si>
  <si>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</si>
  <si>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</si>
  <si>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</si>
  <si>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</si>
  <si>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</si>
  <si>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</si>
  <si>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</si>
  <si>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</si>
  <si>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</si>
  <si>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</si>
  <si>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</si>
  <si>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</si>
  <si>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</si>
  <si>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</si>
  <si>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</si>
  <si>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</si>
  <si>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</si>
  <si>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</si>
  <si>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</si>
  <si>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</si>
  <si>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</si>
  <si>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</si>
  <si>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</si>
  <si>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</si>
  <si>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</si>
  <si>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</si>
  <si>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</si>
  <si>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</si>
  <si>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</si>
  <si>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</si>
  <si>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</si>
  <si>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</si>
  <si>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</si>
  <si>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</si>
  <si>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</si>
  <si>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</si>
  <si>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</si>
  <si>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</si>
  <si>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</si>
  <si>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</si>
  <si>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</si>
  <si>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</si>
  <si>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</si>
  <si>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</si>
  <si>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</si>
  <si>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</si>
  <si>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</si>
  <si>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</si>
  <si>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</si>
  <si>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</si>
  <si>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</si>
  <si>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</si>
  <si>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</si>
  <si>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</si>
  <si>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</si>
  <si>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</si>
  <si>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</si>
  <si>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</si>
  <si>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</si>
  <si>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</si>
  <si>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</si>
  <si>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</si>
  <si>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</si>
  <si>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</si>
  <si>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</si>
  <si>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</si>
  <si>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</si>
  <si>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</si>
  <si>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</si>
  <si>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</si>
  <si>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</si>
  <si>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</si>
  <si>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</si>
  <si>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</si>
  <si>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</si>
  <si>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</si>
  <si>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</si>
  <si>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</si>
  <si>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</si>
  <si>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</si>
  <si>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</si>
  <si>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</si>
  <si>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</si>
  <si>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</si>
  <si>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</si>
  <si>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</si>
  <si>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</si>
  <si>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</si>
  <si>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</si>
  <si>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</si>
  <si>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</si>
  <si>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</si>
  <si>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</si>
  <si>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</si>
  <si>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</si>
  <si>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</si>
  <si>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</si>
  <si>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</si>
  <si>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</si>
  <si>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</si>
  <si>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</si>
  <si>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</si>
  <si>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</si>
  <si>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</si>
  <si>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</si>
  <si>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</si>
  <si>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</si>
  <si>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</si>
  <si>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</si>
  <si>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</si>
  <si>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</si>
  <si>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</si>
  <si>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</si>
  <si>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</si>
  <si>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</si>
  <si>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</si>
  <si>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</si>
  <si>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</si>
  <si>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</si>
  <si>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</si>
  <si>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</si>
  <si>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</si>
  <si>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</si>
  <si>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</si>
  <si>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</si>
  <si>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</si>
  <si>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</si>
  <si>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</si>
  <si>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</si>
  <si>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</si>
  <si>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</si>
  <si>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</si>
  <si>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</si>
  <si>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</si>
  <si>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</si>
  <si>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</si>
  <si>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</si>
  <si>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</si>
  <si>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</si>
  <si>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</si>
  <si>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</si>
  <si>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</si>
  <si>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</si>
  <si>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</si>
  <si>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</si>
  <si>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</si>
  <si>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</si>
  <si>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</si>
  <si>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</si>
  <si>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</si>
  <si>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</si>
  <si>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</si>
  <si>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</si>
  <si>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</si>
  <si>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</si>
  <si>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</si>
  <si>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</si>
  <si>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</si>
  <si>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</si>
  <si>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</si>
  <si>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</si>
  <si>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</si>
  <si>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</si>
  <si>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</si>
  <si>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</si>
  <si>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</si>
  <si>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</si>
  <si>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</si>
  <si>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</si>
  <si>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</si>
  <si>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</si>
  <si>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</si>
  <si>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</si>
  <si>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</si>
  <si>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</si>
  <si>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</si>
  <si>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</si>
  <si>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</si>
  <si>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</si>
  <si>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</si>
  <si>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</si>
  <si>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</si>
  <si>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</si>
  <si>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</si>
  <si>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</si>
  <si>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</si>
  <si>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</si>
  <si>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</si>
  <si>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</si>
  <si>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</si>
  <si>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</si>
  <si>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</si>
  <si>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</si>
  <si>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</si>
  <si>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</si>
  <si>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</si>
  <si>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</si>
  <si>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</si>
  <si>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</si>
  <si>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</si>
  <si>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</si>
  <si>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</si>
  <si>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</si>
  <si>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</si>
  <si>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</si>
  <si>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</si>
  <si>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</si>
  <si>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</si>
  <si>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</si>
  <si>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</si>
  <si>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</si>
  <si>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</si>
  <si>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</si>
  <si>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</si>
  <si>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</si>
  <si>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</si>
  <si>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</si>
  <si>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</si>
  <si>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</si>
  <si>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</si>
  <si>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</si>
  <si>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</si>
  <si>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</si>
  <si>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</si>
  <si>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</si>
  <si>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</si>
  <si>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</si>
  <si>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</si>
  <si>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</si>
  <si>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</si>
  <si>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</si>
  <si>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</si>
  <si>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</si>
  <si>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</si>
  <si>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</si>
  <si>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</si>
  <si>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</si>
  <si>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</si>
  <si>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</si>
  <si>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</si>
  <si>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</si>
  <si>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</si>
  <si>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</si>
  <si>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</si>
  <si>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</si>
  <si>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</si>
  <si>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</si>
  <si>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</si>
  <si>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</si>
  <si>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</si>
  <si>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</si>
  <si>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</si>
  <si>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</si>
  <si>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</si>
  <si>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</si>
  <si>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</si>
  <si>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</si>
  <si>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</si>
  <si>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</si>
  <si>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</si>
  <si>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</si>
  <si>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</si>
  <si>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</si>
  <si>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</si>
  <si>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</si>
  <si>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</si>
  <si>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</si>
  <si>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</si>
  <si>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</si>
  <si>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</si>
  <si>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</si>
  <si>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</si>
  <si>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</si>
  <si>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</si>
  <si>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</si>
  <si>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</si>
  <si>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</si>
  <si>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</si>
  <si>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</si>
  <si>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</si>
  <si>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</si>
  <si>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</si>
  <si>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</si>
  <si>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</si>
  <si>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</si>
  <si>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</si>
  <si>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</si>
  <si>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</si>
  <si>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</si>
  <si>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</si>
  <si>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</si>
  <si>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</si>
  <si>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</si>
  <si>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</si>
  <si>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</si>
  <si>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</si>
  <si>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</si>
  <si>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</si>
  <si>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</si>
  <si>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</si>
  <si>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</si>
  <si>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</si>
  <si>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</si>
  <si>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</si>
  <si>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</si>
  <si>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</si>
  <si>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</si>
  <si>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</si>
  <si>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</si>
  <si>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</si>
  <si>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</si>
  <si>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</si>
  <si>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</si>
  <si>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</si>
  <si>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</si>
  <si>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</si>
  <si>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</si>
  <si>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</si>
  <si>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</si>
  <si>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</si>
  <si>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</si>
  <si>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</si>
  <si>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</si>
  <si>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</si>
  <si>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</si>
  <si>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</si>
  <si>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</si>
  <si>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</si>
  <si>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</si>
  <si>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</si>
  <si>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</si>
  <si>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</si>
  <si>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</si>
  <si>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</si>
  <si>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</si>
  <si>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</si>
  <si>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</si>
  <si>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</si>
  <si>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</si>
  <si>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</si>
  <si>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</si>
  <si>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</si>
  <si>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</si>
  <si>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</si>
  <si>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</si>
  <si>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</si>
  <si>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</si>
  <si>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</si>
  <si>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</si>
  <si>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</si>
  <si>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</si>
  <si>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</si>
  <si>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</si>
  <si>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</si>
  <si>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</si>
  <si>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</si>
  <si>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</si>
  <si>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</si>
  <si>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</si>
  <si>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</si>
  <si>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</si>
  <si>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</si>
  <si>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</si>
  <si>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</si>
  <si>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</si>
  <si>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</si>
  <si>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</si>
  <si>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</si>
  <si>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</si>
  <si>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</si>
  <si>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</si>
  <si>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</si>
  <si>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</si>
  <si>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</si>
  <si>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</si>
  <si>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</si>
  <si>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</si>
  <si>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</si>
  <si>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</si>
  <si>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</si>
  <si>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</si>
  <si>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</si>
  <si>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</si>
  <si>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</si>
  <si>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</si>
  <si>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</si>
  <si>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</si>
  <si>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</si>
  <si>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</si>
  <si>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</si>
  <si>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</si>
  <si>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</si>
  <si>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</si>
  <si>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</si>
  <si>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</si>
  <si>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</si>
  <si>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</si>
  <si>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</si>
  <si>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</si>
  <si>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</si>
  <si>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</si>
  <si>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</si>
  <si>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</si>
  <si>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</si>
  <si>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</si>
  <si>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</si>
  <si>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</si>
  <si>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</si>
  <si>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</si>
  <si>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</si>
  <si>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</si>
  <si>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</si>
  <si>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</si>
  <si>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</si>
  <si>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</si>
  <si>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</si>
  <si>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</si>
  <si>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</si>
  <si>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</si>
  <si>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</si>
  <si>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</si>
  <si>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</si>
  <si>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</si>
  <si>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</si>
  <si>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</si>
  <si>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</si>
  <si>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</si>
  <si>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</si>
  <si>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</si>
  <si>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</si>
  <si>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</si>
  <si>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</si>
  <si>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</si>
  <si>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</si>
  <si>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</si>
  <si>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</si>
  <si>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</si>
  <si>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</si>
  <si>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</si>
  <si>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</si>
  <si>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</si>
  <si>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</si>
  <si>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</si>
  <si>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</si>
  <si>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</si>
  <si>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</si>
  <si>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</si>
  <si>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</si>
  <si>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</si>
  <si>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</si>
  <si>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</si>
  <si>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</si>
  <si>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</si>
  <si>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</si>
  <si>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</si>
  <si>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</si>
  <si>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</si>
  <si>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</si>
  <si>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</si>
  <si>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</si>
  <si>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</si>
  <si>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</si>
  <si>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</si>
  <si>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</si>
  <si>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</si>
  <si>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</si>
  <si>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</si>
  <si>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</si>
  <si>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</si>
  <si>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</si>
  <si>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</si>
  <si>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</si>
  <si>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</si>
  <si>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</si>
  <si>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</si>
  <si>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</si>
  <si>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</si>
  <si>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</si>
  <si>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</si>
  <si>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</si>
  <si>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</si>
  <si>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</si>
  <si>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</si>
  <si>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</si>
  <si>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</si>
  <si>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</si>
  <si>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</si>
  <si>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</si>
  <si>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</si>
  <si>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</si>
  <si>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</si>
  <si>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</si>
  <si>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</si>
  <si>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</si>
  <si>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</si>
  <si>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</si>
  <si>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</si>
  <si>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</si>
  <si>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</si>
  <si>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</si>
  <si>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</si>
  <si>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</si>
  <si>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</si>
  <si>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</si>
  <si>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</si>
  <si>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</si>
  <si>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</si>
  <si>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</si>
  <si>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</si>
  <si>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</si>
  <si>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</si>
  <si>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</si>
  <si>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</si>
  <si>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</si>
  <si>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</si>
  <si>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</si>
  <si>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</si>
  <si>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</si>
  <si>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</si>
  <si>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</si>
  <si>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</si>
  <si>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</si>
  <si>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</si>
  <si>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</si>
  <si>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</si>
  <si>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</si>
  <si>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</si>
  <si>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</si>
  <si>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</si>
  <si>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</si>
  <si>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</si>
  <si>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</si>
  <si>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</si>
  <si>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</si>
  <si>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</si>
  <si>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</si>
  <si>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</si>
  <si>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</si>
  <si>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</si>
  <si>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</si>
  <si>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</si>
  <si>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</si>
  <si>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</si>
  <si>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</si>
  <si>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</si>
  <si>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</si>
  <si>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</si>
  <si>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</si>
  <si>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</si>
  <si>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</si>
  <si>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</si>
  <si>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</si>
  <si>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</si>
  <si>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</si>
  <si>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</si>
  <si>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</si>
  <si>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</si>
  <si>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</si>
  <si>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</si>
  <si>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</si>
  <si>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</si>
  <si>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</si>
  <si>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</si>
  <si>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</si>
  <si>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</si>
  <si>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</si>
  <si>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</si>
  <si>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</si>
  <si>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</si>
  <si>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</si>
  <si>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</si>
  <si>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</si>
  <si>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</si>
  <si>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</si>
  <si>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</si>
  <si>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</si>
  <si>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</si>
  <si>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</si>
  <si>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</si>
  <si>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</si>
  <si>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</si>
  <si>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</si>
  <si>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</si>
  <si>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</si>
  <si>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</si>
  <si>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</si>
  <si>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</si>
  <si>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</si>
  <si>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</si>
  <si>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</si>
  <si>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</si>
  <si>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</si>
  <si>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</si>
  <si>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</si>
  <si>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</si>
  <si>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</si>
  <si>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</si>
  <si>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</si>
  <si>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</si>
  <si>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</si>
  <si>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</si>
  <si>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</si>
  <si>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</si>
  <si>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</si>
  <si>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</si>
  <si>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</si>
  <si>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</si>
  <si>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</si>
  <si>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</si>
  <si>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</si>
  <si>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</si>
  <si>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</si>
  <si>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</si>
  <si>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</si>
  <si>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</si>
  <si>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</si>
  <si>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</si>
  <si>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</si>
  <si>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</si>
  <si>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</si>
  <si>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</si>
  <si>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</si>
  <si>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</si>
  <si>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</si>
  <si>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</si>
  <si>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</si>
  <si>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</si>
  <si>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</si>
  <si>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</si>
  <si>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</si>
  <si>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</si>
  <si>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</si>
  <si>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</si>
  <si>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</si>
  <si>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</si>
  <si>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</si>
  <si>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</si>
  <si>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</si>
  <si>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</si>
  <si>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</si>
  <si>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</si>
  <si>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</si>
  <si>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</si>
  <si>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</si>
  <si>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</si>
  <si>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</si>
  <si>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</si>
  <si>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</si>
  <si>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</si>
  <si>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</si>
  <si>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</si>
  <si>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</si>
  <si>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</si>
  <si>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</si>
  <si>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</si>
  <si>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</si>
  <si>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</si>
  <si>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</si>
  <si>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</si>
  <si>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</si>
  <si>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</si>
  <si>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</si>
  <si>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</si>
  <si>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</si>
  <si>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</si>
  <si>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</si>
  <si>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</si>
  <si>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</si>
  <si>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</si>
  <si>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</si>
  <si>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</si>
  <si>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</si>
  <si>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</si>
  <si>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</si>
  <si>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</si>
  <si>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</si>
  <si>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</si>
  <si>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</si>
  <si>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</si>
  <si>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</si>
  <si>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</si>
  <si>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</si>
  <si>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</si>
  <si>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</si>
  <si>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</si>
  <si>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</si>
  <si>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</si>
  <si>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</si>
  <si>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</si>
  <si>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</si>
  <si>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</si>
  <si>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</si>
  <si>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</si>
  <si>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</si>
  <si>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</si>
  <si>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</si>
  <si>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</si>
  <si>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</si>
  <si>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</si>
  <si>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</si>
  <si>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</si>
  <si>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</si>
  <si>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</si>
  <si>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</si>
  <si>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</si>
  <si>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</si>
  <si>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</si>
  <si>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</si>
  <si>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</si>
  <si>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</si>
  <si>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</si>
  <si>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</si>
  <si>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</si>
  <si>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</si>
  <si>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</si>
  <si>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</si>
  <si>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</si>
  <si>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</si>
  <si>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</si>
  <si>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</si>
  <si>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</si>
  <si>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</si>
  <si>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</si>
  <si>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</si>
  <si>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</si>
  <si>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</si>
  <si>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</si>
  <si>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</si>
  <si>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</si>
  <si>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</si>
  <si>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</si>
  <si>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</si>
  <si>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</si>
  <si>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</si>
  <si>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</si>
  <si>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</si>
  <si>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</si>
  <si>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</si>
  <si>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</si>
  <si>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</si>
  <si>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</si>
  <si>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</si>
  <si>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</si>
  <si>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</si>
  <si>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</si>
  <si>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</si>
  <si>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</si>
  <si>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</si>
  <si>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</si>
  <si>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</si>
  <si>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</si>
  <si>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</si>
  <si>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</si>
  <si>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</si>
  <si>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</si>
  <si>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</si>
  <si>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</si>
  <si>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</si>
  <si>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</si>
  <si>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</si>
  <si>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</si>
  <si>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</si>
  <si>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</si>
  <si>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</si>
  <si>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</si>
  <si>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</si>
  <si>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</si>
  <si>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</si>
  <si>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</si>
  <si>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</si>
  <si>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</si>
  <si>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</si>
  <si>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</si>
  <si>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</si>
  <si>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</si>
  <si>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</si>
  <si>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</si>
  <si>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</si>
  <si>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</si>
  <si>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</si>
  <si>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</si>
  <si>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</si>
  <si>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</si>
  <si>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</si>
  <si>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</si>
  <si>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</si>
  <si>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</si>
  <si>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</si>
  <si>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</si>
  <si>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</si>
  <si>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</si>
  <si>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</si>
  <si>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</si>
  <si>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</si>
  <si>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</si>
  <si>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</si>
  <si>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</si>
  <si>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</si>
  <si>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</si>
  <si>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</si>
  <si>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</si>
  <si>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</si>
  <si>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</si>
  <si>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</si>
  <si>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</si>
  <si>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</si>
  <si>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</si>
  <si>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</si>
  <si>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</si>
  <si>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</si>
  <si>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</si>
  <si>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</si>
  <si>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</si>
  <si>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</si>
  <si>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</si>
  <si>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</si>
  <si>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</si>
  <si>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</si>
  <si>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</si>
  <si>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</si>
  <si>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</si>
  <si>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</si>
  <si>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</si>
  <si>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</si>
  <si>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</si>
  <si>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</si>
  <si>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</si>
  <si>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</si>
  <si>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</si>
  <si>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</si>
  <si>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</si>
  <si>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</si>
  <si>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</si>
  <si>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</si>
  <si>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</si>
  <si>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</si>
  <si>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</si>
  <si>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</si>
  <si>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</si>
  <si>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</si>
  <si>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</si>
  <si>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</si>
  <si>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</si>
  <si>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</si>
  <si>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</si>
  <si>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</si>
  <si>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</si>
  <si>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</si>
  <si>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</si>
  <si>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</si>
  <si>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</si>
  <si>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</si>
  <si>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</si>
  <si>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</si>
  <si>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</si>
  <si>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</si>
  <si>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</si>
  <si>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</si>
  <si>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</si>
  <si>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</si>
  <si>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</si>
  <si>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</si>
  <si>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</si>
  <si>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</si>
  <si>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</si>
  <si>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</si>
  <si>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</si>
  <si>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</si>
  <si>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</si>
  <si>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</si>
  <si>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</si>
  <si>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</si>
  <si>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</si>
  <si>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</si>
  <si>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</si>
  <si>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</si>
  <si>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</si>
  <si>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</si>
  <si>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</si>
  <si>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</si>
  <si>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</si>
  <si>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</si>
  <si>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</si>
  <si>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</si>
  <si>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</si>
  <si>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</si>
  <si>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</si>
  <si>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</si>
  <si>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</si>
  <si>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</si>
  <si>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</si>
  <si>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</si>
  <si>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</si>
  <si>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</si>
  <si>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</si>
  <si>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</si>
  <si>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</si>
  <si>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</si>
  <si>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</si>
  <si>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</si>
  <si>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</si>
  <si>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</si>
  <si>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</si>
  <si>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</si>
  <si>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</si>
  <si>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</si>
  <si>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</si>
  <si>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</si>
  <si>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</si>
  <si>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</si>
  <si>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</si>
  <si>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</si>
  <si>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</si>
  <si>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</si>
  <si>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</si>
  <si>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</si>
  <si>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</si>
  <si>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</si>
  <si>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</si>
  <si>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</si>
  <si>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</si>
  <si>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</si>
  <si>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</si>
  <si>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</si>
  <si>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</si>
  <si>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</si>
  <si>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</si>
  <si>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</si>
  <si>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</si>
  <si>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</si>
  <si>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</si>
  <si>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</si>
  <si>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</si>
  <si>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</si>
  <si>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</si>
  <si>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</si>
  <si>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</si>
  <si>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</si>
  <si>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</si>
  <si>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</si>
  <si>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</si>
  <si>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</si>
  <si>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</si>
  <si>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</si>
  <si>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</si>
  <si>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</si>
  <si>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</si>
  <si>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</si>
  <si>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</si>
  <si>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</si>
  <si>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</si>
  <si>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</si>
  <si>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</si>
  <si>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</si>
  <si>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</si>
  <si>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</si>
  <si>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</si>
  <si>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</si>
  <si>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</si>
  <si>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</si>
  <si>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</si>
  <si>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</si>
  <si>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</si>
  <si>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</si>
  <si>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</si>
  <si>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</si>
  <si>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</si>
  <si>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</si>
  <si>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</si>
  <si>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</si>
  <si>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</si>
  <si>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</si>
  <si>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</si>
  <si>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</si>
  <si>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</si>
  <si>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</si>
  <si>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</si>
  <si>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</si>
  <si>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</si>
  <si>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</si>
  <si>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</si>
  <si>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</si>
  <si>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</si>
  <si>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</si>
  <si>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</si>
  <si>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</si>
  <si>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</si>
  <si>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</si>
  <si>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</si>
  <si>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</si>
  <si>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</si>
  <si>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</si>
  <si>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</si>
  <si>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</si>
  <si>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</si>
  <si>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</si>
  <si>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</si>
  <si>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</si>
  <si>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</si>
  <si>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</si>
  <si>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</si>
  <si>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</si>
  <si>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</si>
  <si>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</si>
  <si>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</si>
  <si>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</si>
  <si>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</si>
  <si>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</si>
  <si>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</si>
  <si>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</si>
  <si>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</si>
  <si>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</si>
  <si>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</si>
  <si>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</si>
  <si>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</si>
  <si>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</si>
  <si>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</si>
  <si>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</si>
  <si>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</si>
  <si>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</si>
  <si>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</si>
  <si>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</si>
  <si>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</si>
  <si>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</si>
  <si>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</si>
  <si>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</si>
  <si>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</si>
  <si>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</si>
  <si>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</si>
  <si>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</si>
  <si>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</si>
  <si>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</si>
  <si>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</si>
  <si>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</si>
  <si>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</si>
  <si>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</si>
  <si>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</si>
  <si>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</si>
  <si>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</si>
  <si>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</si>
  <si>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</si>
  <si>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</si>
  <si>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</si>
  <si>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</si>
  <si>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</si>
  <si>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</si>
  <si>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</si>
  <si>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</si>
  <si>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</si>
  <si>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</si>
  <si>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</si>
  <si>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</si>
  <si>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</si>
  <si>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</si>
  <si>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</si>
  <si>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</si>
  <si>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</si>
  <si>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</si>
  <si>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</si>
  <si>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</si>
  <si>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</si>
  <si>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</si>
  <si>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</si>
  <si>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</si>
  <si>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</si>
  <si>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</si>
  <si>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</si>
  <si>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</si>
  <si>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</si>
  <si>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</si>
  <si>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</si>
  <si>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</si>
  <si>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</si>
  <si>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</si>
  <si>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</si>
  <si>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</si>
  <si>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</si>
  <si>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</si>
  <si>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</si>
  <si>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</si>
  <si>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</si>
  <si>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</si>
  <si>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</si>
  <si>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</si>
  <si>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</si>
  <si>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</si>
  <si>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</si>
  <si>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</si>
  <si>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</si>
  <si>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</si>
  <si>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</si>
  <si>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</si>
  <si>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</si>
  <si>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</si>
  <si>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</si>
  <si>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</si>
  <si>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</si>
  <si>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</si>
  <si>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</si>
  <si>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</si>
  <si>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</si>
  <si>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</si>
  <si>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</si>
  <si>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</si>
  <si>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</si>
  <si>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</si>
  <si>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</si>
  <si>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</si>
  <si>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</si>
  <si>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</si>
  <si>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</si>
  <si>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</si>
  <si>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</si>
  <si>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</si>
  <si>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</si>
  <si>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</si>
  <si>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</si>
  <si>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</si>
  <si>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</si>
  <si>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</si>
  <si>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</si>
  <si>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</si>
  <si>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</si>
  <si>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</si>
  <si>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</si>
  <si>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</si>
  <si>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</si>
  <si>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</si>
  <si>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</si>
  <si>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</si>
  <si>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</si>
  <si>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</si>
  <si>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</si>
  <si>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</si>
  <si>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</si>
  <si>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</si>
  <si>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</si>
  <si>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</si>
  <si>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</si>
  <si>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</si>
  <si>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</si>
  <si>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</si>
  <si>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</si>
  <si>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</si>
  <si>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</si>
  <si>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</si>
  <si>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</si>
  <si>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</si>
  <si>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</si>
  <si>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</si>
  <si>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</si>
  <si>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</si>
  <si>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</si>
  <si>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</si>
  <si>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</si>
  <si>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</si>
  <si>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</si>
  <si>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</si>
  <si>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</si>
  <si>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</si>
  <si>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</si>
  <si>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</si>
  <si>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</si>
  <si>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</si>
  <si>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</si>
  <si>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</si>
  <si>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</si>
  <si>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</si>
  <si>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</si>
  <si>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</si>
  <si>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</si>
  <si>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</si>
  <si>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</si>
  <si>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</si>
  <si>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</si>
  <si>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</si>
  <si>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</si>
  <si>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</si>
  <si>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</si>
  <si>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</si>
  <si>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</si>
  <si>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</si>
  <si>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</si>
  <si>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</si>
  <si>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</si>
  <si>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</si>
  <si>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</si>
  <si>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</si>
  <si>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</si>
  <si>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</si>
  <si>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</si>
  <si>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</si>
  <si>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</si>
  <si>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</si>
  <si>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</si>
  <si>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</si>
  <si>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</si>
  <si>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</si>
  <si>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</si>
  <si>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</si>
  <si>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</si>
  <si>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</si>
  <si>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</si>
  <si>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</si>
  <si>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</si>
  <si>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</si>
  <si>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</si>
  <si>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</si>
  <si>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</si>
  <si>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</si>
  <si>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</si>
  <si>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</si>
  <si>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</si>
  <si>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</si>
  <si>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</si>
  <si>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</si>
  <si>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</si>
  <si>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</si>
  <si>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</si>
  <si>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</si>
  <si>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</si>
  <si>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</si>
  <si>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</si>
  <si>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</si>
  <si>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</si>
  <si>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</si>
  <si>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</si>
  <si>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</si>
  <si>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</si>
  <si>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</si>
  <si>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</si>
  <si>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</si>
  <si>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</si>
  <si>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</si>
  <si>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</si>
  <si>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</si>
  <si>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</si>
  <si>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</si>
  <si>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</si>
  <si>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</si>
  <si>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</si>
  <si>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</si>
  <si>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</si>
  <si>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</si>
  <si>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</si>
  <si>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</si>
  <si>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</si>
  <si>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</si>
  <si>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</si>
  <si>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</si>
  <si>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</si>
  <si>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</si>
  <si>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</si>
  <si>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</si>
  <si>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</si>
  <si>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</si>
  <si>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</si>
  <si>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</si>
  <si>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</si>
  <si>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</si>
  <si>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</si>
  <si>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</si>
  <si>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</si>
  <si>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</si>
  <si>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</si>
  <si>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</si>
  <si>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</si>
  <si>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</si>
  <si>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</si>
  <si>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</si>
  <si>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</si>
  <si>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</si>
  <si>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</si>
  <si>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</si>
  <si>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</si>
  <si>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</si>
  <si>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</si>
  <si>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</si>
  <si>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</si>
  <si>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</si>
  <si>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</si>
  <si>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</si>
  <si>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</si>
  <si>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</si>
  <si>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</si>
  <si>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</si>
  <si>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</si>
  <si>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</si>
  <si>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</si>
  <si>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</si>
  <si>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</si>
  <si>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</si>
  <si>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</si>
  <si>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</si>
  <si>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</si>
  <si>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</si>
  <si>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</si>
  <si>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</si>
  <si>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</si>
  <si>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</si>
  <si>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</si>
  <si>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</si>
  <si>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</si>
  <si>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</si>
  <si>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</si>
  <si>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</si>
  <si>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</si>
  <si>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</si>
  <si>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</si>
  <si>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</si>
  <si>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</si>
  <si>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</si>
  <si>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</si>
  <si>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</si>
  <si>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</si>
  <si>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</si>
  <si>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</si>
  <si>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</si>
  <si>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</si>
  <si>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</si>
  <si>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</si>
  <si>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</si>
  <si>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</si>
  <si>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</si>
  <si>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</si>
  <si>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</si>
  <si>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</si>
  <si>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</si>
  <si>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</si>
  <si>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</si>
  <si>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</si>
  <si>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</si>
  <si>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</si>
  <si>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</si>
  <si>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</si>
  <si>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</si>
  <si>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</si>
  <si>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</si>
  <si>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</si>
  <si>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</si>
  <si>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</si>
  <si>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</si>
  <si>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</si>
  <si>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</si>
  <si>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</si>
  <si>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</si>
  <si>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</si>
  <si>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</si>
  <si>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</si>
  <si>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</si>
  <si>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</si>
  <si>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</si>
  <si>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</si>
  <si>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</si>
  <si>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</si>
  <si>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</si>
  <si>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</si>
  <si>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</si>
  <si>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</si>
  <si>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</si>
  <si>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</si>
  <si>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</si>
  <si>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</si>
  <si>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</si>
  <si>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</si>
  <si>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</si>
  <si>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</si>
  <si>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</si>
  <si>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</si>
  <si>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</si>
  <si>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</si>
  <si>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</si>
  <si>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</si>
  <si>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</si>
  <si>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</si>
  <si>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</si>
  <si>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</si>
  <si>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</si>
  <si>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</si>
  <si>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</si>
  <si>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</si>
  <si>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</si>
  <si>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</si>
  <si>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</si>
  <si>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</si>
  <si>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</si>
  <si>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</si>
  <si>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</si>
  <si>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</si>
  <si>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</si>
  <si>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</si>
  <si>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</si>
  <si>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</si>
  <si>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</si>
  <si>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</si>
  <si>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</si>
  <si>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</si>
  <si>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</si>
  <si>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</si>
  <si>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</si>
  <si>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</si>
  <si>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</si>
  <si>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</si>
  <si>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</si>
  <si>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</si>
  <si>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</si>
  <si>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</si>
  <si>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</si>
  <si>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</si>
  <si>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</si>
  <si>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</si>
  <si>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</si>
  <si>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</si>
  <si>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</si>
  <si>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</si>
  <si>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</si>
  <si>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</si>
  <si>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</si>
  <si>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</si>
  <si>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</si>
  <si>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</si>
  <si>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</si>
  <si>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</si>
  <si>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</si>
  <si>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</si>
  <si>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</si>
  <si>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</si>
  <si>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</si>
  <si>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</si>
  <si>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</si>
  <si>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</si>
  <si>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</si>
  <si>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</si>
  <si>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</si>
  <si>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</si>
  <si>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</si>
  <si>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</si>
  <si>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</si>
  <si>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</si>
  <si>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</si>
  <si>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</si>
  <si>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</si>
  <si>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</si>
  <si>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</si>
  <si>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</si>
  <si>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</si>
  <si>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</si>
  <si>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</si>
  <si>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</si>
  <si>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</si>
  <si>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</si>
  <si>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</si>
  <si>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</si>
  <si>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</si>
  <si>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</si>
  <si>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</si>
  <si>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</si>
  <si>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</si>
  <si>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</si>
  <si>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</si>
  <si>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</si>
  <si>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</si>
  <si>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</si>
  <si>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</si>
  <si>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</si>
  <si>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</si>
  <si>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</si>
  <si>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</si>
  <si>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</si>
  <si>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</si>
  <si>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</si>
  <si>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</si>
  <si>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</si>
  <si>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</si>
  <si>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</si>
  <si>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</si>
  <si>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</si>
  <si>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</si>
  <si>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</si>
  <si>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</si>
  <si>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</si>
  <si>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</si>
  <si>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</si>
  <si>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</si>
  <si>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</si>
  <si>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</si>
  <si>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</si>
  <si>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</si>
  <si>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</si>
  <si>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</si>
  <si>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</si>
  <si>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</si>
  <si>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</si>
  <si>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</si>
  <si>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</si>
  <si>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</si>
  <si>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</si>
  <si>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</si>
  <si>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</si>
  <si>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</si>
  <si>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</si>
  <si>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</si>
  <si>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</si>
  <si>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</si>
  <si>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</si>
  <si>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</si>
  <si>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</si>
  <si>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</si>
  <si>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</si>
  <si>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</si>
  <si>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</si>
  <si>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</si>
  <si>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</si>
  <si>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</si>
  <si>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</si>
  <si>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</si>
  <si>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</si>
  <si>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</si>
  <si>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</si>
  <si>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</si>
  <si>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</si>
  <si>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</si>
  <si>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</si>
  <si>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</si>
  <si>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</si>
  <si>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</si>
  <si>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</si>
  <si>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</si>
  <si>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</si>
  <si>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</si>
  <si>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</si>
  <si>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</si>
  <si>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</si>
  <si>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</si>
  <si>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</si>
  <si>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</si>
  <si>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</si>
  <si>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</si>
  <si>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</si>
  <si>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</si>
  <si>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</si>
  <si>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</si>
  <si>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</si>
  <si>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</si>
  <si>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</si>
  <si>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</si>
  <si>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</si>
  <si>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</si>
  <si>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</si>
  <si>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</si>
  <si>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</si>
  <si>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</si>
  <si>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</si>
  <si>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</si>
  <si>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</si>
  <si>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</si>
  <si>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</si>
  <si>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</si>
  <si>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</si>
  <si>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</si>
  <si>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</si>
  <si>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</si>
  <si>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</si>
  <si>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</si>
  <si>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</si>
  <si>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</si>
  <si>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</si>
  <si>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</si>
  <si>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</si>
  <si>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</si>
  <si>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</si>
  <si>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</si>
  <si>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</si>
  <si>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</si>
  <si>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</si>
  <si>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</si>
  <si>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</si>
  <si>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</si>
  <si>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</si>
  <si>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</si>
  <si>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</si>
  <si>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</si>
  <si>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</si>
  <si>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</si>
  <si>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</si>
  <si>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</si>
  <si>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</si>
  <si>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</si>
  <si>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</si>
  <si>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</si>
  <si>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</si>
  <si>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</si>
  <si>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</si>
  <si>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</si>
  <si>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</si>
  <si>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</si>
  <si>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</si>
  <si>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</si>
  <si>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</si>
  <si>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</si>
  <si>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</si>
  <si>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</si>
  <si>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</si>
  <si>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</si>
  <si>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</si>
  <si>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</si>
  <si>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</si>
  <si>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</si>
  <si>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</si>
  <si>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</si>
  <si>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</si>
  <si>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</si>
  <si>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</si>
  <si>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</si>
  <si>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</si>
  <si>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</si>
  <si>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</si>
  <si>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</si>
  <si>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</si>
  <si>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</si>
  <si>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</si>
  <si>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</si>
  <si>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</si>
  <si>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</si>
  <si>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</si>
  <si>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</si>
  <si>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</si>
  <si>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</si>
  <si>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</si>
  <si>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</si>
  <si>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</si>
  <si>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</si>
  <si>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</si>
  <si>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</si>
  <si>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</si>
  <si>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</si>
  <si>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</si>
  <si>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</si>
  <si>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</si>
  <si>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</si>
  <si>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</si>
  <si>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</si>
  <si>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</si>
  <si>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</si>
  <si>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</si>
  <si>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</si>
  <si>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</si>
  <si>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</si>
  <si>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</si>
  <si>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</si>
  <si>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</si>
  <si>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</si>
  <si>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</si>
  <si>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</si>
  <si>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</si>
  <si>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</si>
  <si>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</si>
  <si>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</si>
  <si>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</si>
  <si>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</si>
  <si>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</si>
  <si>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</si>
  <si>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</si>
  <si>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</si>
  <si>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</si>
  <si>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</si>
  <si>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</si>
  <si>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</si>
  <si>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</si>
  <si>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</si>
  <si>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</si>
  <si>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</si>
  <si>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</si>
  <si>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</si>
  <si>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</si>
  <si>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</si>
  <si>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</si>
  <si>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</si>
  <si>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</si>
  <si>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</si>
  <si>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</si>
  <si>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</si>
  <si>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</si>
  <si>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</si>
  <si>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</si>
  <si>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</si>
  <si>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</si>
  <si>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</si>
  <si>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</si>
  <si>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</si>
  <si>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</si>
  <si>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</si>
  <si>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</si>
  <si>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</si>
  <si>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</si>
  <si>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</si>
  <si>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</si>
  <si>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</si>
  <si>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</si>
  <si>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</si>
  <si>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</si>
  <si>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</si>
  <si>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</si>
  <si>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</si>
  <si>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</si>
  <si>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</si>
  <si>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</si>
  <si>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</si>
  <si>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</si>
  <si>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</si>
  <si>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</si>
  <si>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</si>
  <si>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</si>
  <si>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</si>
  <si>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</si>
  <si>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</si>
  <si>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</si>
  <si>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</si>
  <si>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</si>
  <si>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</si>
  <si>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</si>
  <si>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</si>
  <si>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</si>
  <si>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</si>
  <si>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</si>
  <si>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</si>
  <si>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</si>
  <si>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</si>
  <si>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</si>
  <si>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</si>
  <si>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</si>
  <si>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</si>
  <si>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</si>
  <si>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</si>
  <si>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</si>
  <si>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</si>
  <si>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</si>
  <si>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</si>
  <si>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</si>
  <si>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</si>
  <si>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</si>
  <si>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</si>
  <si>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</si>
  <si>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</si>
  <si>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</si>
  <si>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</si>
  <si>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</si>
  <si>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</si>
  <si>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</si>
  <si>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</si>
  <si>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</si>
  <si>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</si>
  <si>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</si>
  <si>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</si>
  <si>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</si>
  <si>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</si>
  <si>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</si>
  <si>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</si>
  <si>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</si>
  <si>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</si>
  <si>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</si>
  <si>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</si>
  <si>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</si>
  <si>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</si>
  <si>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</si>
  <si>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</si>
  <si>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</si>
  <si>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</si>
  <si>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</si>
  <si>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</si>
  <si>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</si>
  <si>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</si>
  <si>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</si>
  <si>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</si>
  <si>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</si>
  <si>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</si>
  <si>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</si>
  <si>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</si>
  <si>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</si>
  <si>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</si>
  <si>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</si>
  <si>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</si>
  <si>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</si>
  <si>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</si>
  <si>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</si>
  <si>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</si>
  <si>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</si>
  <si>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</si>
  <si>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</si>
  <si>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</si>
  <si>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</si>
  <si>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</si>
  <si>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</si>
  <si>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</si>
  <si>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</si>
  <si>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</si>
  <si>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</si>
  <si>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</si>
  <si>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</si>
  <si>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</si>
  <si>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</si>
  <si>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</si>
  <si>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</si>
  <si>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</si>
  <si>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</si>
  <si>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</si>
  <si>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</si>
  <si>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</si>
  <si>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</si>
  <si>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</si>
  <si>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</si>
  <si>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</si>
  <si>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</si>
  <si>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</si>
  <si>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</si>
  <si>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</si>
  <si>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</si>
  <si>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</si>
  <si>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</si>
  <si>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</si>
  <si>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</si>
  <si>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</si>
  <si>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</si>
  <si>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</si>
  <si>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</si>
  <si>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</si>
  <si>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</si>
  <si>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</si>
  <si>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</si>
  <si>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</si>
  <si>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</si>
  <si>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</si>
  <si>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</si>
  <si>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</si>
  <si>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</si>
  <si>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</si>
  <si>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</si>
  <si>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</si>
  <si>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</si>
  <si>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</si>
  <si>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</si>
  <si>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</si>
  <si>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</si>
  <si>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</si>
  <si>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</si>
  <si>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</si>
  <si>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</si>
  <si>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</si>
  <si>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</si>
  <si>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</si>
  <si>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</si>
  <si>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</si>
  <si>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</si>
  <si>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</si>
  <si>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</si>
  <si>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</si>
  <si>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</si>
  <si>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</si>
  <si>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</si>
  <si>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</si>
  <si>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</si>
  <si>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</si>
  <si>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</si>
  <si>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</si>
  <si>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</si>
  <si>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</si>
  <si>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</si>
  <si>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</si>
  <si>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</si>
  <si>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</si>
  <si>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</si>
  <si>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</si>
  <si>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</si>
  <si>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</si>
  <si>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</si>
  <si>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</si>
  <si>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</si>
  <si>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</si>
  <si>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</si>
  <si>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</si>
  <si>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</si>
  <si>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</si>
  <si>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</si>
  <si>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</si>
  <si>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</si>
  <si>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</si>
  <si>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</si>
  <si>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</si>
  <si>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</si>
  <si>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</si>
  <si>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</si>
  <si>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</si>
  <si>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</si>
  <si>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</si>
  <si>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</si>
  <si>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</si>
  <si>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</si>
  <si>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</si>
  <si>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</si>
  <si>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</si>
  <si>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</si>
  <si>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</si>
  <si>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</si>
  <si>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</si>
  <si>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</si>
  <si>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</si>
  <si>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</si>
  <si>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</si>
  <si>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</si>
  <si>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</si>
  <si>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</si>
  <si>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</si>
  <si>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</si>
  <si>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</si>
  <si>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</si>
  <si>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</si>
  <si>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</si>
  <si>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</si>
  <si>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</si>
  <si>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</si>
  <si>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</si>
  <si>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</si>
  <si>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</si>
  <si>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</si>
  <si>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</si>
  <si>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</si>
  <si>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</si>
  <si>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</si>
  <si>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</si>
  <si>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</si>
  <si>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</si>
  <si>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</si>
  <si>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</si>
  <si>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</si>
  <si>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</si>
  <si>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</si>
  <si>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</si>
  <si>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</si>
  <si>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</si>
  <si>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</si>
  <si>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</si>
  <si>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</si>
  <si>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</si>
  <si>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</si>
  <si>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</si>
  <si>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</si>
  <si>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</si>
  <si>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</si>
  <si>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</si>
  <si>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</si>
  <si>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</si>
  <si>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</si>
  <si>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</si>
  <si>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</si>
  <si>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</si>
  <si>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</si>
  <si>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</si>
  <si>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</si>
  <si>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</si>
  <si>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</si>
  <si>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</si>
  <si>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</si>
  <si>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</si>
  <si>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</si>
  <si>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</si>
  <si>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</si>
  <si>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</si>
  <si>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</si>
  <si>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</si>
  <si>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</si>
  <si>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</si>
  <si>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</si>
  <si>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</si>
  <si>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</si>
  <si>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</si>
  <si>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</si>
  <si>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</si>
  <si>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</si>
  <si>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</si>
  <si>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</si>
  <si>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</si>
  <si>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</si>
  <si>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</si>
  <si>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</si>
  <si>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</si>
  <si>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</si>
  <si>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</si>
  <si>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</si>
  <si>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</si>
  <si>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</si>
  <si>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</si>
  <si>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</si>
  <si>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</si>
  <si>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</si>
  <si>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</si>
  <si>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</si>
  <si>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</si>
  <si>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</si>
  <si>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</si>
  <si>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</si>
  <si>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</si>
  <si>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</si>
  <si>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</si>
  <si>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</si>
  <si>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</si>
  <si>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</si>
  <si>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</si>
  <si>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</si>
  <si>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</si>
  <si>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</si>
  <si>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</si>
  <si>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</si>
  <si>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</si>
  <si>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</si>
  <si>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</si>
  <si>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</si>
  <si>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</si>
  <si>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</si>
  <si>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</si>
  <si>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</si>
  <si>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</si>
  <si>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</si>
  <si>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</si>
  <si>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</si>
  <si>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</si>
  <si>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</si>
  <si>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</si>
  <si>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</si>
  <si>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</si>
  <si>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</si>
  <si>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</si>
  <si>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</si>
  <si>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</si>
  <si>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</si>
  <si>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</si>
  <si>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</si>
  <si>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</si>
  <si>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</si>
  <si>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</si>
  <si>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</si>
  <si>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</si>
  <si>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</si>
  <si>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</si>
  <si>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</si>
  <si>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</si>
  <si>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</si>
  <si>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</si>
  <si>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</si>
  <si>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</si>
  <si>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</si>
  <si>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</si>
  <si>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</si>
  <si>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</si>
  <si>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</si>
  <si>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</si>
  <si>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</si>
  <si>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</si>
  <si>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</si>
  <si>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</si>
  <si>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</si>
  <si>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</si>
  <si>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</si>
  <si>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</si>
  <si>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</si>
  <si>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</si>
  <si>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</si>
  <si>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</si>
  <si>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</si>
  <si>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</si>
  <si>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</si>
  <si>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</si>
  <si>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</si>
  <si>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</si>
  <si>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</si>
  <si>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</si>
  <si>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</si>
  <si>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</si>
  <si>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</si>
  <si>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</si>
  <si>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</si>
  <si>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</si>
  <si>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</si>
  <si>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</si>
  <si>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</si>
  <si>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</si>
  <si>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</si>
  <si>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</si>
  <si>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</si>
  <si>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</si>
  <si>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</si>
  <si>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</si>
  <si>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</si>
  <si>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</si>
  <si>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</si>
  <si>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</si>
  <si>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</si>
  <si>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</si>
  <si>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</si>
  <si>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</si>
  <si>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</si>
  <si>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</si>
  <si>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</si>
  <si>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</si>
  <si>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</si>
  <si>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</si>
  <si>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</si>
  <si>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</si>
  <si>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</si>
  <si>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</si>
  <si>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</si>
  <si>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</si>
  <si>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</si>
  <si>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</si>
  <si>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</si>
  <si>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</si>
  <si>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</si>
  <si>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</si>
  <si>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</si>
  <si>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</si>
  <si>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</si>
  <si>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</si>
  <si>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</si>
  <si>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</si>
  <si>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</si>
  <si>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</si>
  <si>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</si>
  <si>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</si>
  <si>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</si>
  <si>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</si>
  <si>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</si>
  <si>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</si>
  <si>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</si>
  <si>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</si>
  <si>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</si>
  <si>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</si>
  <si>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</si>
  <si>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</si>
  <si>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</si>
  <si>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</si>
  <si>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</si>
  <si>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</si>
  <si>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</si>
  <si>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</si>
  <si>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</si>
  <si>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</si>
  <si>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</si>
  <si>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</si>
  <si>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</si>
  <si>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</si>
  <si>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</si>
  <si>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</si>
  <si>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</si>
  <si>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</si>
  <si>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</si>
  <si>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</si>
  <si>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</si>
  <si>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</si>
  <si>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</si>
  <si>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</si>
  <si>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</si>
  <si>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</si>
  <si>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</si>
  <si>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</si>
  <si>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</si>
  <si>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</si>
  <si>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</si>
  <si>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</si>
  <si>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</si>
  <si>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</si>
  <si>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</si>
  <si>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</si>
  <si>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</si>
  <si>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</si>
  <si>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</si>
  <si>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</si>
  <si>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</si>
  <si>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</si>
  <si>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</si>
  <si>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</si>
  <si>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</si>
  <si>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</si>
  <si>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</si>
  <si>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</si>
  <si>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</si>
  <si>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</si>
  <si>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</si>
  <si>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</si>
  <si>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</si>
  <si>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</si>
  <si>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</si>
  <si>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</si>
  <si>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</si>
  <si>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</si>
  <si>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</si>
  <si>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</si>
  <si>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</si>
  <si>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</si>
  <si>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</si>
  <si>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</si>
  <si>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</si>
  <si>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</si>
  <si>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</si>
  <si>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</si>
  <si>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</si>
  <si>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</si>
  <si>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</si>
  <si>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</si>
  <si>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</si>
  <si>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</si>
  <si>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</si>
  <si>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</si>
  <si>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</si>
  <si>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</si>
  <si>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</si>
  <si>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</si>
  <si>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</si>
  <si>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</si>
  <si>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</si>
  <si>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</si>
  <si>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</si>
  <si>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</si>
  <si>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</si>
  <si>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</si>
  <si>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</si>
  <si>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</si>
  <si>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</si>
  <si>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</si>
  <si>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</si>
  <si>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</si>
  <si>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</si>
  <si>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</si>
  <si>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</si>
  <si>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</si>
  <si>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</si>
  <si>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</si>
  <si>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</si>
  <si>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</si>
  <si>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</si>
  <si>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</si>
  <si>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</si>
  <si>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</si>
  <si>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</si>
  <si>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</si>
  <si>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</si>
  <si>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</si>
  <si>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</si>
  <si>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</si>
  <si>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</si>
  <si>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</si>
  <si>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</si>
  <si>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</si>
  <si>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</si>
  <si>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</si>
  <si>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</si>
  <si>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</si>
  <si>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</si>
  <si>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</si>
  <si>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</si>
  <si>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</si>
  <si>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</si>
  <si>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</si>
  <si>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</si>
  <si>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</si>
  <si>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</si>
  <si>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</si>
  <si>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</si>
  <si>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</si>
  <si>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</si>
  <si>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</si>
  <si>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</si>
  <si>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</si>
  <si>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</si>
  <si>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</si>
  <si>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</si>
  <si>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</si>
  <si>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</si>
  <si>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</si>
  <si>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</si>
  <si>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</si>
  <si>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</si>
  <si>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</si>
  <si>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</si>
  <si>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</si>
  <si>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</si>
  <si>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</si>
  <si>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</si>
  <si>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</si>
  <si>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</si>
  <si>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</si>
  <si>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</si>
  <si>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</si>
  <si>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</si>
  <si>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</si>
  <si>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</si>
  <si>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</si>
  <si>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</si>
  <si>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</si>
  <si>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</si>
  <si>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</si>
  <si>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</si>
  <si>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</si>
  <si>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</si>
  <si>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</si>
  <si>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</si>
  <si>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</si>
  <si>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</si>
  <si>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</si>
  <si>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</si>
  <si>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</si>
  <si>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</si>
  <si>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</si>
  <si>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</si>
  <si>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</si>
  <si>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</si>
  <si>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</si>
  <si>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</si>
  <si>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</si>
  <si>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</si>
  <si>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</si>
  <si>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</si>
  <si>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</si>
  <si>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</si>
  <si>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</si>
  <si>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</si>
  <si>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</si>
  <si>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</si>
  <si>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</si>
  <si>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</si>
  <si>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</si>
  <si>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</si>
  <si>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</si>
  <si>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</si>
  <si>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</si>
  <si>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</si>
  <si>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</si>
  <si>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</si>
  <si>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</si>
  <si>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</si>
  <si>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</si>
  <si>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</si>
  <si>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</si>
  <si>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</si>
  <si>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</si>
  <si>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</si>
  <si>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</si>
  <si>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</si>
  <si>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</si>
  <si>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</si>
  <si>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</si>
  <si>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</si>
  <si>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</si>
  <si>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</si>
  <si>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</si>
  <si>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</si>
  <si>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</si>
  <si>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</si>
  <si>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</si>
  <si>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</si>
  <si>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</si>
  <si>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</si>
  <si>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</si>
  <si>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</si>
  <si>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</si>
  <si>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</si>
  <si>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</si>
  <si>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</si>
  <si>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</si>
  <si>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</si>
  <si>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</si>
  <si>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</si>
  <si>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</si>
  <si>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</si>
  <si>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</si>
  <si>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</si>
  <si>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</si>
  <si>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</si>
  <si>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</si>
  <si>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</si>
  <si>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</si>
  <si>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</si>
  <si>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</si>
  <si>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</si>
  <si>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</si>
  <si>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</si>
  <si>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</si>
  <si>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</si>
  <si>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</si>
  <si>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</si>
  <si>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</si>
  <si>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</si>
  <si>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</si>
  <si>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</si>
  <si>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</si>
  <si>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</si>
  <si>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</si>
  <si>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</si>
  <si>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</si>
  <si>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</si>
  <si>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</si>
  <si>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</si>
  <si>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</si>
  <si>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</si>
  <si>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</si>
  <si>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</si>
  <si>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</si>
  <si>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</si>
  <si>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</si>
  <si>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</si>
  <si>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</si>
  <si>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</si>
  <si>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</si>
  <si>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</si>
  <si>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</si>
  <si>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</si>
  <si>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</si>
  <si>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</si>
  <si>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</si>
  <si>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</si>
  <si>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</si>
  <si>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</si>
  <si>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</si>
  <si>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</si>
  <si>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</si>
  <si>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</si>
  <si>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</si>
  <si>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</si>
  <si>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</si>
  <si>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</si>
  <si>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</si>
  <si>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</si>
  <si>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</si>
  <si>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</si>
  <si>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</si>
  <si>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</si>
  <si>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</si>
  <si>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</si>
  <si>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</si>
  <si>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</si>
  <si>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</si>
  <si>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</si>
  <si>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</si>
  <si>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</si>
  <si>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</si>
  <si>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</si>
  <si>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</si>
  <si>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</si>
  <si>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</si>
  <si>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</si>
  <si>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</si>
  <si>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</si>
  <si>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</si>
  <si>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</si>
  <si>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</si>
  <si>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</si>
  <si>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</si>
  <si>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</si>
  <si>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</si>
  <si>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</si>
  <si>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</si>
  <si>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</si>
  <si>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</si>
  <si>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</si>
  <si>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</si>
  <si>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</si>
  <si>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</si>
  <si>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</si>
  <si>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</si>
  <si>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</si>
  <si>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</si>
  <si>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</si>
  <si>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</si>
  <si>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</si>
  <si>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</si>
  <si>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</si>
  <si>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</si>
  <si>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</si>
  <si>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</si>
  <si>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</si>
  <si>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</si>
  <si>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</si>
  <si>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</si>
  <si>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</si>
  <si>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</si>
  <si>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</si>
  <si>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</si>
  <si>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</si>
  <si>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</si>
  <si>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</si>
  <si>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</si>
  <si>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</si>
  <si>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</si>
  <si>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</si>
  <si>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</si>
  <si>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</si>
  <si>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</si>
  <si>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</si>
  <si>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</si>
  <si>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</si>
  <si>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</si>
  <si>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</si>
  <si>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</si>
  <si>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</si>
  <si>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</si>
  <si>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</si>
  <si>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</si>
  <si>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</si>
  <si>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</si>
  <si>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</si>
  <si>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</si>
  <si>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</si>
  <si>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</si>
  <si>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</si>
  <si>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</si>
  <si>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</si>
  <si>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</si>
  <si>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</si>
  <si>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</si>
  <si>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</si>
  <si>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</si>
  <si>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</si>
  <si>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</si>
  <si>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</si>
  <si>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</si>
  <si>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</si>
  <si>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</si>
  <si>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</si>
  <si>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</si>
  <si>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</si>
  <si>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</si>
  <si>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</si>
  <si>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</si>
  <si>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</si>
  <si>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</si>
  <si>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</si>
  <si>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</si>
  <si>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</si>
  <si>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</si>
  <si>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</si>
  <si>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</si>
  <si>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</si>
  <si>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</si>
  <si>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</si>
  <si>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</si>
  <si>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</si>
  <si>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</si>
  <si>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</si>
  <si>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</si>
  <si>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</si>
  <si>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</si>
  <si>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</si>
  <si>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</si>
  <si>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</si>
  <si>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</si>
  <si>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</si>
  <si>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</si>
  <si>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</si>
  <si>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</si>
  <si>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</si>
  <si>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</si>
  <si>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</si>
  <si>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</si>
  <si>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</si>
  <si>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</si>
  <si>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</si>
  <si>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</si>
  <si>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</si>
  <si>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</si>
  <si>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</si>
  <si>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</si>
  <si>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</si>
  <si>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</si>
  <si>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</si>
  <si>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</si>
  <si>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</si>
  <si>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</si>
  <si>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</si>
  <si>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</si>
  <si>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</si>
  <si>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</si>
  <si>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</si>
  <si>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</si>
  <si>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</si>
  <si>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</si>
  <si>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</si>
  <si>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</si>
  <si>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</si>
  <si>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</si>
  <si>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</si>
  <si>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</si>
  <si>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</si>
  <si>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</si>
  <si>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</si>
  <si>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</si>
  <si>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</si>
  <si>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</si>
  <si>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</si>
  <si>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</si>
  <si>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</si>
  <si>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</si>
  <si>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</si>
  <si>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</si>
  <si>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</si>
  <si>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</si>
  <si>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</si>
  <si>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</si>
  <si>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</si>
  <si>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</si>
  <si>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</si>
  <si>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</si>
  <si>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</si>
  <si>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</si>
  <si>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</si>
  <si>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</si>
  <si>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</si>
  <si>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</si>
  <si>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</si>
  <si>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</si>
  <si>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</si>
  <si>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</si>
  <si>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</si>
  <si>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</si>
  <si>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</si>
  <si>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</si>
  <si>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</si>
  <si>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</si>
  <si>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</si>
  <si>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</si>
  <si>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</si>
  <si>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</si>
  <si>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</si>
  <si>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</si>
  <si>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</si>
  <si>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</si>
  <si>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</si>
  <si>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</si>
  <si>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</si>
  <si>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</si>
  <si>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</si>
  <si>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</si>
  <si>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</si>
  <si>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</si>
  <si>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</si>
  <si>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</si>
  <si>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</si>
  <si>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</si>
  <si>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</si>
  <si>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</si>
  <si>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</si>
  <si>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</si>
  <si>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</si>
  <si>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</si>
  <si>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</si>
  <si>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</si>
  <si>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</si>
  <si>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</si>
  <si>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</si>
  <si>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</si>
  <si>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</si>
  <si>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</si>
  <si>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</si>
  <si>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</si>
  <si>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</si>
  <si>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</si>
  <si>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</si>
  <si>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</si>
  <si>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</si>
  <si>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</si>
  <si>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</si>
  <si>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</si>
  <si>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</si>
  <si>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</si>
  <si>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</si>
  <si>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</si>
  <si>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</si>
  <si>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</si>
  <si>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</si>
  <si>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</si>
  <si>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</si>
  <si>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</si>
  <si>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</si>
  <si>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</si>
  <si>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</si>
  <si>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</si>
  <si>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</si>
  <si>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</si>
  <si>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</si>
  <si>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</si>
  <si>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</si>
  <si>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</si>
  <si>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</si>
  <si>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</si>
  <si>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</si>
  <si>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</si>
  <si>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</si>
  <si>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</si>
  <si>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</si>
  <si>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</si>
  <si>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</si>
  <si>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</si>
  <si>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</si>
  <si>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</si>
  <si>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</si>
  <si>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</si>
  <si>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</si>
  <si>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</si>
  <si>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</si>
  <si>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</si>
  <si>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</si>
  <si>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</si>
  <si>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</si>
  <si>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</si>
  <si>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</si>
  <si>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</si>
  <si>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</si>
  <si>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</si>
  <si>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</si>
  <si>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</si>
  <si>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</si>
  <si>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</si>
  <si>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</si>
  <si>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</si>
  <si>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</si>
  <si>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</si>
  <si>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</si>
  <si>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</si>
  <si>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</si>
  <si>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</si>
  <si>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</si>
  <si>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</si>
  <si>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</si>
  <si>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</si>
  <si>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</si>
  <si>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</si>
  <si>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</si>
  <si>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</si>
  <si>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</si>
  <si>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</si>
  <si>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</si>
  <si>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</si>
  <si>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</si>
  <si>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</si>
  <si>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</si>
  <si>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</si>
  <si>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</si>
  <si>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</si>
  <si>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</si>
  <si>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</si>
  <si>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</si>
  <si>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</si>
  <si>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</si>
  <si>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</si>
  <si>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</si>
  <si>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</si>
  <si>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</si>
  <si>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</si>
  <si>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</si>
  <si>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</si>
  <si>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</si>
  <si>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</si>
  <si>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</si>
  <si>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</si>
  <si>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</si>
  <si>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</si>
  <si>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</si>
  <si>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</si>
  <si>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</si>
  <si>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</si>
  <si>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</si>
  <si>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</si>
  <si>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</si>
  <si>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</si>
  <si>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</si>
  <si>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</si>
  <si>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</si>
  <si>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</si>
  <si>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</si>
  <si>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</si>
  <si>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</si>
  <si>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</si>
  <si>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</si>
  <si>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</si>
  <si>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</si>
  <si>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</si>
  <si>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</si>
  <si>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</si>
  <si>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</si>
  <si>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</si>
  <si>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</si>
  <si>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</si>
  <si>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</si>
  <si>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</si>
  <si>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</si>
  <si>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</si>
  <si>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</si>
  <si>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</si>
  <si>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</si>
  <si>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</si>
  <si>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</si>
  <si>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</si>
  <si>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</si>
  <si>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</si>
  <si>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</si>
  <si>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</si>
  <si>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</si>
  <si>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</si>
  <si>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</si>
  <si>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</si>
  <si>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</si>
  <si>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</si>
  <si>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</si>
  <si>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</si>
  <si>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</si>
  <si>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</si>
  <si>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</si>
  <si>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</si>
  <si>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</si>
  <si>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</si>
  <si>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</si>
  <si>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</si>
  <si>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</si>
  <si>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</si>
  <si>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</si>
  <si>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</si>
  <si>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</si>
  <si>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</si>
  <si>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</si>
  <si>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</si>
  <si>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</si>
  <si>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</si>
  <si>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</si>
  <si>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</si>
  <si>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</si>
  <si>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</si>
  <si>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</si>
  <si>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</si>
  <si>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</si>
  <si>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</si>
  <si>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</si>
  <si>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</si>
  <si>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</si>
  <si>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</si>
  <si>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</si>
  <si>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</si>
  <si>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</si>
  <si>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</si>
  <si>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</si>
  <si>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</si>
  <si>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</si>
  <si>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</si>
  <si>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</si>
  <si>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</si>
  <si>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</si>
  <si>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</si>
  <si>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</si>
  <si>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</si>
  <si>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</si>
  <si>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</si>
  <si>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</si>
  <si>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</si>
  <si>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</si>
  <si>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</si>
  <si>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</si>
  <si>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</si>
  <si>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</si>
  <si>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</si>
  <si>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</si>
  <si>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</si>
  <si>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</si>
  <si>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</si>
  <si>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</si>
  <si>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</si>
  <si>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</si>
  <si>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</si>
  <si>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</si>
  <si>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</si>
  <si>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</si>
  <si>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</si>
  <si>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</si>
  <si>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</si>
  <si>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</si>
  <si>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</si>
  <si>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</si>
  <si>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</si>
  <si>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</si>
  <si>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</si>
  <si>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</si>
  <si>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</si>
  <si>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</si>
  <si>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</si>
  <si>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</si>
  <si>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</si>
  <si>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</si>
  <si>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</si>
  <si>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</si>
  <si>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</si>
  <si>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</si>
  <si>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</si>
  <si>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</si>
  <si>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</si>
  <si>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</si>
  <si>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</si>
  <si>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</si>
  <si>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</si>
  <si>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</si>
  <si>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</si>
  <si>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</si>
  <si>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</si>
  <si>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</si>
  <si>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</si>
  <si>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</si>
  <si>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</si>
  <si>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</si>
  <si>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</si>
  <si>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</si>
  <si>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</si>
  <si>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</si>
  <si>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</si>
  <si>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</si>
  <si>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</si>
  <si>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</si>
  <si>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</si>
  <si>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</si>
  <si>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</si>
  <si>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</si>
  <si>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</si>
  <si>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</si>
  <si>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</si>
  <si>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</si>
  <si>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</si>
  <si>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</si>
  <si>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</si>
  <si>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</si>
  <si>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</si>
  <si>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</si>
  <si>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</si>
  <si>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</si>
  <si>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</si>
  <si>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</si>
  <si>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</si>
  <si>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</si>
  <si>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</si>
  <si>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</si>
  <si>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</si>
  <si>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</si>
  <si>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</si>
  <si>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</si>
  <si>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</si>
  <si>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</si>
  <si>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</si>
  <si>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</si>
  <si>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</si>
  <si>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</si>
  <si>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</si>
  <si>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</si>
  <si>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</si>
  <si>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</si>
  <si>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</si>
  <si>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</si>
  <si>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</si>
  <si>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</si>
  <si>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</si>
  <si>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</si>
  <si>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</si>
  <si>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</si>
  <si>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</si>
  <si>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</si>
  <si>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</si>
  <si>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</si>
  <si>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</si>
  <si>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</si>
  <si>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</si>
  <si>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</si>
  <si>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</si>
  <si>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</si>
  <si>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</si>
  <si>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</si>
  <si>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</si>
  <si>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</si>
  <si>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</si>
  <si>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</si>
  <si>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</si>
  <si>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</si>
  <si>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</si>
  <si>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</si>
  <si>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</si>
  <si>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</si>
  <si>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</si>
  <si>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</si>
  <si>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</si>
  <si>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</si>
  <si>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</si>
  <si>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</si>
  <si>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</si>
  <si>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</si>
  <si>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</si>
  <si>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</si>
  <si>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</si>
  <si>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</si>
  <si>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</si>
  <si>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</si>
  <si>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</si>
  <si>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</si>
  <si>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</si>
  <si>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</si>
  <si>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</si>
  <si>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</si>
  <si>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</si>
  <si>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</si>
  <si>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</si>
  <si>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</si>
  <si>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</si>
  <si>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</si>
  <si>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</si>
  <si>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</si>
  <si>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</si>
  <si>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</si>
  <si>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</si>
  <si>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</si>
  <si>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</si>
  <si>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</si>
  <si>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</si>
  <si>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</si>
  <si>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</si>
  <si>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</si>
  <si>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</si>
  <si>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</si>
  <si>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</si>
  <si>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</si>
  <si>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</si>
  <si>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</si>
  <si>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</si>
  <si>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</si>
  <si>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</si>
  <si>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</si>
  <si>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</si>
  <si>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</si>
  <si>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</si>
  <si>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</si>
  <si>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</si>
  <si>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</si>
  <si>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</si>
  <si>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</si>
  <si>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</si>
  <si>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</si>
  <si>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</si>
  <si>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</si>
  <si>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</si>
  <si>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</si>
  <si>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</si>
  <si>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</si>
  <si>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</si>
  <si>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</si>
  <si>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</si>
  <si>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</si>
  <si>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</si>
  <si>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</si>
  <si>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</si>
  <si>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</si>
  <si>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</si>
  <si>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</si>
  <si>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</si>
  <si>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</si>
  <si>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</si>
  <si>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</si>
  <si>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</si>
  <si>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</si>
  <si>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</si>
  <si>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</si>
  <si>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</si>
  <si>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</si>
  <si>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</si>
  <si>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</si>
  <si>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</si>
  <si>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</si>
  <si>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</si>
  <si>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</si>
  <si>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</si>
  <si>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</si>
  <si>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</si>
  <si>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</si>
  <si>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</si>
  <si>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</si>
  <si>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</si>
  <si>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</si>
  <si>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</si>
  <si>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</si>
  <si>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</si>
  <si>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</si>
  <si>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</si>
  <si>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</si>
  <si>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</si>
  <si>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</si>
  <si>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</si>
  <si>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</si>
  <si>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</si>
  <si>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</si>
  <si>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</si>
  <si>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</si>
  <si>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</si>
  <si>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</si>
  <si>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</si>
  <si>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</si>
  <si>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</si>
  <si>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</si>
  <si>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</si>
  <si>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</si>
  <si>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</si>
  <si>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</si>
  <si>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</si>
  <si>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</si>
  <si>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</si>
  <si>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</si>
  <si>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</si>
  <si>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</si>
  <si>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</si>
  <si>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</si>
  <si>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</si>
  <si>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</si>
  <si>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</si>
  <si>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</si>
  <si>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</si>
  <si>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</si>
  <si>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</si>
  <si>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</si>
  <si>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</si>
  <si>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</si>
  <si>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</si>
  <si>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</si>
  <si>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</si>
  <si>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</si>
  <si>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</si>
  <si>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</si>
  <si>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</si>
  <si>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</si>
  <si>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</si>
  <si>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</si>
  <si>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</si>
  <si>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</si>
  <si>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</si>
  <si>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</si>
  <si>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</si>
  <si>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</si>
  <si>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</si>
  <si>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</si>
  <si>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</si>
  <si>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</si>
  <si>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</si>
  <si>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</si>
  <si>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</si>
  <si>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</si>
  <si>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</si>
  <si>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</si>
  <si>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</si>
  <si>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</si>
  <si>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</si>
  <si>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</si>
  <si>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</si>
  <si>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</si>
  <si>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</si>
  <si>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</si>
  <si>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</si>
  <si>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</si>
  <si>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</si>
  <si>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</si>
  <si>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</si>
  <si>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</si>
  <si>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</si>
  <si>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</si>
  <si>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</si>
  <si>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</si>
  <si>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</si>
  <si>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</si>
  <si>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</si>
  <si>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</si>
  <si>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</si>
  <si>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</si>
  <si>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</si>
  <si>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</si>
  <si>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</si>
  <si>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</si>
  <si>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</si>
  <si>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</si>
  <si>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</si>
  <si>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</si>
  <si>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</si>
  <si>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</si>
  <si>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</si>
  <si>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</si>
  <si>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</si>
  <si>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</si>
  <si>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</si>
  <si>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</si>
  <si>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</si>
  <si>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</si>
  <si>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</si>
  <si>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</si>
  <si>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</si>
  <si>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</si>
  <si>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</si>
  <si>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</si>
  <si>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</si>
  <si>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</si>
  <si>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</si>
  <si>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</si>
  <si>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</si>
  <si>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</si>
  <si>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</si>
  <si>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</si>
  <si>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</si>
  <si>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</si>
  <si>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</si>
  <si>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</si>
  <si>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</si>
  <si>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</si>
  <si>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</si>
  <si>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</si>
  <si>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</si>
  <si>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</si>
  <si>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</si>
  <si>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</si>
  <si>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</si>
  <si>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</si>
  <si>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</si>
  <si>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</si>
  <si>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</si>
  <si>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</si>
  <si>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</si>
  <si>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</si>
  <si>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</si>
  <si>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</si>
  <si>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</si>
  <si>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</si>
  <si>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</si>
  <si>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</si>
  <si>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</si>
  <si>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</si>
  <si>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</si>
  <si>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</si>
  <si>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</si>
  <si>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</si>
  <si>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</si>
  <si>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</si>
  <si>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</si>
  <si>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</si>
  <si>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</si>
  <si>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</si>
  <si>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</si>
  <si>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</si>
  <si>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</si>
  <si>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</si>
  <si>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</si>
  <si>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</si>
  <si>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</si>
  <si>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</si>
  <si>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</si>
  <si>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</si>
  <si>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</si>
  <si>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</si>
  <si>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</si>
  <si>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</si>
  <si>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</si>
  <si>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</si>
  <si>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</si>
  <si>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</si>
  <si>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</si>
  <si>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</si>
  <si>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</si>
  <si>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</si>
  <si>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</si>
  <si>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</si>
  <si>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</si>
  <si>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</si>
  <si>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</si>
  <si>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</si>
  <si>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</si>
  <si>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</si>
  <si>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</si>
  <si>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</si>
  <si>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</si>
  <si>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</si>
  <si>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</si>
  <si>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</si>
  <si>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</si>
  <si>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</si>
  <si>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</si>
  <si>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</si>
  <si>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</si>
  <si>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</si>
  <si>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</si>
  <si>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</si>
  <si>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</si>
  <si>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</si>
  <si>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</si>
  <si>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</si>
  <si>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</si>
  <si>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</si>
  <si>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</si>
  <si>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</si>
  <si>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</si>
  <si>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</si>
  <si>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</si>
  <si>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</si>
  <si>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</si>
  <si>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</si>
  <si>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</si>
  <si>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</si>
  <si>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</si>
  <si>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</si>
  <si>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</si>
  <si>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</si>
  <si>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</si>
  <si>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</si>
  <si>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</si>
  <si>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</si>
  <si>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</si>
  <si>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</si>
  <si>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</si>
  <si>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</si>
  <si>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</si>
  <si>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</si>
  <si>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</si>
  <si>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</si>
  <si>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</si>
  <si>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</si>
  <si>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</si>
  <si>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</si>
  <si>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</si>
  <si>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</si>
  <si>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</si>
  <si>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</si>
  <si>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</si>
  <si>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</si>
  <si>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</si>
  <si>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</si>
  <si>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</si>
  <si>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</si>
  <si>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</si>
  <si>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</si>
  <si>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</si>
  <si>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</si>
  <si>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</si>
  <si>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</si>
  <si>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</si>
  <si>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</si>
  <si>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</si>
  <si>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</si>
  <si>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</si>
  <si>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</si>
  <si>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</si>
  <si>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</si>
  <si>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</si>
  <si>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</si>
  <si>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</si>
  <si>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</si>
  <si>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</si>
  <si>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</si>
  <si>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</si>
  <si>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</si>
  <si>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</si>
  <si>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</si>
  <si>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</si>
  <si>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</si>
  <si>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</si>
  <si>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</si>
  <si>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</si>
  <si>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</si>
  <si>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</si>
  <si>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</si>
  <si>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</si>
  <si>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</si>
  <si>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</si>
  <si>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</si>
  <si>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</si>
  <si>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</si>
  <si>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</si>
  <si>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</si>
  <si>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</si>
  <si>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</si>
  <si>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</si>
  <si>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</si>
  <si>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</si>
  <si>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</si>
  <si>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</si>
  <si>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</si>
  <si>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</si>
  <si>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</si>
  <si>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</si>
  <si>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</si>
  <si>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</si>
  <si>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</si>
  <si>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</si>
  <si>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</si>
  <si>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</si>
  <si>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</si>
  <si>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</si>
  <si>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</si>
  <si>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</si>
  <si>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</si>
  <si>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</si>
  <si>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</si>
  <si>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</si>
  <si>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</si>
  <si>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</si>
  <si>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</si>
  <si>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</si>
  <si>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</si>
  <si>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</si>
  <si>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</si>
  <si>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</si>
  <si>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</si>
  <si>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</si>
  <si>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</si>
  <si>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</si>
  <si>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</si>
  <si>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</si>
  <si>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</si>
  <si>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</si>
  <si>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</si>
  <si>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</si>
  <si>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</si>
  <si>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</si>
  <si>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</si>
  <si>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</si>
  <si>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</si>
  <si>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</si>
  <si>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</si>
  <si>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</si>
  <si>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</si>
  <si>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</si>
  <si>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</si>
  <si>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</si>
  <si>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</si>
  <si>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</si>
  <si>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</si>
  <si>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</si>
  <si>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</si>
  <si>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</si>
  <si>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</si>
  <si>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</si>
  <si>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</si>
  <si>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</si>
  <si>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</si>
  <si>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</si>
  <si>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</si>
  <si>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</si>
  <si>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</si>
  <si>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</si>
  <si>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</si>
  <si>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</si>
  <si>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</si>
  <si>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</si>
  <si>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</si>
  <si>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</si>
  <si>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</si>
  <si>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</si>
  <si>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</si>
  <si>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</si>
  <si>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</si>
  <si>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</si>
  <si>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</si>
  <si>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</si>
  <si>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</si>
  <si>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</si>
  <si>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</si>
  <si>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</si>
  <si>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</si>
  <si>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</si>
  <si>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</si>
  <si>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</si>
  <si>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</si>
  <si>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</si>
  <si>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</si>
  <si>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</si>
  <si>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</si>
  <si>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</si>
  <si>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</si>
  <si>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</si>
  <si>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</si>
  <si>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</si>
  <si>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</si>
  <si>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</si>
  <si>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</si>
  <si>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</si>
  <si>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</si>
  <si>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</si>
  <si>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</si>
  <si>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</si>
  <si>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</si>
  <si>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</si>
  <si>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</si>
  <si>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</si>
  <si>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</si>
  <si>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</si>
  <si>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</si>
  <si>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</si>
  <si>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</si>
  <si>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</si>
  <si>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</si>
  <si>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</si>
  <si>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</si>
  <si>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</si>
  <si>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</si>
  <si>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</si>
  <si>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</si>
  <si>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</si>
  <si>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</si>
  <si>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</si>
  <si>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</si>
  <si>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</si>
  <si>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</si>
  <si>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</si>
  <si>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</si>
  <si>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</si>
  <si>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</si>
  <si>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</si>
  <si>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</si>
  <si>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</si>
  <si>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</si>
  <si>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</si>
  <si>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</si>
  <si>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</si>
  <si>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</si>
  <si>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</si>
  <si>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</si>
  <si>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</si>
  <si>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</si>
  <si>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</si>
  <si>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</si>
  <si>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</si>
  <si>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</si>
  <si>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</si>
  <si>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</si>
  <si>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</si>
  <si>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</si>
  <si>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</si>
  <si>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</si>
  <si>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</si>
  <si>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</si>
  <si>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</si>
  <si>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</si>
  <si>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</si>
  <si>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</si>
  <si>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</si>
  <si>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</si>
  <si>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</si>
  <si>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</si>
  <si>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</si>
  <si>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</si>
  <si>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</si>
  <si>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</si>
  <si>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</si>
  <si>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</si>
  <si>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</si>
  <si>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</si>
  <si>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</si>
  <si>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</si>
  <si>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</si>
  <si>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</si>
  <si>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</si>
  <si>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</si>
  <si>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</si>
  <si>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</si>
  <si>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</si>
  <si>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</si>
  <si>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</si>
  <si>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</si>
  <si>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</si>
  <si>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</si>
  <si>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</si>
  <si>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</si>
  <si>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</si>
  <si>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</si>
  <si>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</si>
  <si>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</si>
  <si>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</si>
  <si>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</si>
  <si>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</si>
  <si>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</si>
  <si>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</si>
  <si>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</si>
  <si>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</si>
  <si>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</si>
  <si>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</si>
  <si>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</si>
  <si>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</si>
  <si>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</si>
  <si>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</si>
  <si>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</si>
  <si>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</si>
  <si>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</si>
  <si>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</si>
  <si>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</si>
  <si>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</si>
  <si>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</si>
  <si>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</si>
  <si>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</si>
  <si>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</si>
  <si>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</si>
  <si>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</si>
  <si>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</si>
  <si>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</si>
  <si>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</si>
  <si>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</si>
  <si>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</si>
  <si>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</si>
  <si>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</si>
  <si>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</si>
  <si>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</si>
  <si>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</si>
  <si>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</si>
  <si>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</si>
  <si>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</si>
  <si>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</si>
  <si>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</si>
  <si>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</si>
  <si>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</si>
  <si>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</si>
  <si>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</si>
  <si>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</si>
  <si>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</si>
  <si>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</si>
  <si>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</si>
  <si>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</si>
  <si>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</si>
  <si>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</si>
  <si>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</si>
  <si>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</si>
  <si>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</si>
  <si>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</si>
  <si>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</si>
  <si>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</si>
  <si>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</si>
  <si>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</si>
  <si>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</si>
  <si>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</si>
  <si>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</si>
  <si>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</si>
  <si>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</si>
  <si>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</si>
  <si>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</si>
  <si>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</si>
  <si>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</si>
  <si>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</si>
  <si>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</si>
  <si>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</si>
  <si>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</si>
  <si>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</si>
  <si>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</si>
  <si>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</si>
  <si>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</si>
  <si>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</si>
  <si>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</si>
  <si>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</si>
  <si>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</si>
  <si>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</si>
  <si>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</si>
  <si>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</si>
  <si>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</si>
  <si>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</si>
  <si>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</si>
  <si>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</si>
  <si>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</si>
  <si>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</si>
  <si>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</si>
  <si>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</si>
  <si>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</si>
  <si>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</si>
  <si>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</si>
  <si>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</si>
  <si>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</si>
  <si>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</si>
  <si>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</si>
  <si>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</si>
  <si>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</si>
  <si>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</si>
  <si>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</si>
  <si>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</si>
  <si>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</si>
  <si>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</si>
  <si>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</si>
  <si>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</si>
  <si>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</si>
  <si>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</si>
  <si>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</si>
  <si>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</si>
  <si>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</si>
  <si>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</si>
  <si>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</si>
  <si>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</si>
  <si>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</si>
  <si>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</si>
  <si>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</si>
  <si>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</si>
  <si>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</si>
  <si>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</si>
  <si>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</si>
  <si>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</si>
  <si>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</si>
  <si>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</si>
  <si>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</si>
  <si>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</si>
  <si>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</si>
  <si>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</si>
  <si>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</si>
  <si>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</si>
  <si>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</si>
  <si>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</si>
  <si>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</si>
  <si>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</si>
  <si>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</si>
  <si>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</si>
  <si>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</si>
  <si>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</si>
  <si>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</si>
  <si>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</si>
  <si>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</si>
  <si>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</si>
  <si>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</si>
  <si>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</si>
  <si>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</si>
  <si>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</si>
  <si>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</si>
  <si>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</si>
  <si>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</si>
  <si>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</si>
  <si>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</si>
  <si>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</si>
  <si>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</si>
  <si>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</si>
  <si>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</si>
  <si>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</si>
  <si>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</si>
  <si>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</si>
  <si>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</si>
  <si>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</si>
  <si>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</si>
  <si>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</si>
  <si>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</si>
  <si>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</si>
  <si>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</si>
  <si>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</si>
  <si>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</si>
  <si>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</si>
  <si>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</si>
  <si>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</si>
  <si>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</si>
  <si>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</si>
  <si>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</si>
  <si>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</si>
  <si>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</si>
  <si>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</si>
  <si>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</si>
  <si>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</si>
  <si>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</si>
  <si>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</si>
  <si>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</si>
  <si>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</si>
  <si>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</si>
  <si>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</si>
  <si>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</si>
  <si>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</si>
  <si>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</si>
  <si>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</si>
  <si>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</si>
  <si>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</si>
  <si>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</si>
  <si>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</si>
  <si>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</si>
  <si>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</si>
  <si>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</si>
  <si>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</si>
  <si>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</si>
  <si>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</si>
  <si>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</si>
  <si>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</si>
  <si>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</si>
  <si>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</si>
  <si>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</si>
  <si>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</si>
  <si>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</si>
  <si>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</si>
  <si>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</si>
  <si>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</si>
  <si>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</si>
  <si>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</si>
  <si>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</si>
  <si>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</si>
  <si>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</si>
  <si>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</si>
  <si>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</si>
  <si>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</si>
  <si>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</si>
  <si>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</si>
  <si>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</si>
  <si>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</si>
  <si>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</si>
  <si>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</si>
  <si>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</si>
  <si>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</si>
  <si>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</si>
  <si>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</si>
  <si>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</si>
  <si>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</si>
  <si>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</si>
  <si>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</si>
  <si>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</si>
  <si>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</si>
  <si>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</si>
  <si>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</si>
  <si>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</si>
  <si>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</si>
  <si>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</si>
  <si>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</si>
  <si>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</si>
  <si>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</si>
  <si>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</si>
  <si>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</si>
  <si>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</si>
  <si>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</si>
  <si>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</si>
  <si>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</si>
  <si>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</si>
  <si>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</si>
  <si>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</si>
  <si>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</si>
  <si>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</si>
  <si>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</si>
  <si>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</si>
  <si>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</si>
  <si>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</si>
  <si>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</si>
  <si>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</si>
  <si>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</si>
  <si>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</si>
  <si>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</si>
  <si>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</si>
  <si>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</si>
  <si>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</si>
  <si>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</si>
  <si>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</si>
  <si>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</si>
  <si>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</si>
  <si>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</si>
  <si>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</si>
  <si>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</si>
  <si>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</si>
  <si>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</si>
  <si>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</si>
  <si>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</si>
  <si>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</si>
  <si>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</si>
  <si>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</si>
  <si>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</si>
  <si>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</si>
  <si>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</si>
  <si>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</si>
  <si>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</si>
  <si>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</si>
  <si>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</si>
  <si>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</si>
  <si>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</si>
  <si>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</si>
  <si>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</si>
  <si>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</si>
  <si>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</si>
  <si>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</si>
  <si>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</si>
  <si>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</si>
  <si>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</si>
  <si>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</si>
  <si>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</si>
  <si>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</si>
  <si>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</si>
  <si>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</si>
  <si>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</si>
  <si>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</si>
  <si>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</si>
  <si>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</si>
  <si>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</si>
  <si>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</si>
  <si>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</si>
  <si>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</si>
  <si>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</si>
  <si>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</si>
  <si>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</si>
  <si>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</si>
  <si>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</si>
  <si>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</si>
  <si>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</si>
  <si>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</si>
  <si>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</si>
  <si>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</si>
  <si>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</si>
  <si>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</si>
  <si>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</si>
  <si>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</si>
  <si>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</si>
  <si>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</si>
  <si>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</si>
  <si>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</si>
  <si>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</si>
  <si>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</si>
  <si>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</si>
  <si>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</si>
  <si>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</si>
  <si>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</si>
  <si>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</si>
  <si>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</si>
  <si>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</si>
  <si>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</si>
  <si>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</si>
  <si>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</si>
  <si>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</si>
  <si>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</si>
  <si>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</si>
  <si>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</si>
  <si>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</si>
  <si>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</si>
  <si>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</si>
  <si>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</si>
  <si>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</si>
  <si>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</si>
  <si>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</si>
  <si>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</si>
  <si>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</si>
  <si>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</si>
  <si>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</si>
  <si>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</si>
  <si>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</si>
  <si>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</si>
  <si>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</si>
  <si>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</si>
  <si>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</si>
  <si>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</si>
  <si>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</si>
  <si>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</si>
  <si>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</si>
  <si>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</si>
  <si>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</si>
  <si>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</si>
  <si>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</si>
  <si>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</si>
  <si>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</si>
  <si>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</si>
  <si>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</si>
  <si>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</si>
  <si>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</si>
  <si>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</si>
  <si>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</si>
  <si>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</si>
  <si>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</si>
  <si>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</si>
  <si>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</si>
  <si>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</si>
  <si>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</si>
  <si>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</si>
  <si>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</si>
  <si>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</si>
  <si>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</si>
  <si>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</si>
  <si>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</si>
  <si>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</si>
  <si>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</si>
  <si>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</si>
  <si>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</si>
  <si>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</si>
  <si>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</si>
  <si>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</si>
  <si>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</si>
  <si>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</si>
  <si>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</si>
  <si>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</si>
  <si>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</si>
  <si>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</si>
  <si>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</si>
  <si>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</si>
  <si>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</si>
  <si>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</si>
  <si>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</si>
  <si>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</si>
  <si>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</si>
  <si>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</si>
  <si>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</si>
  <si>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</si>
  <si>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</si>
  <si>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</si>
  <si>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</si>
  <si>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</si>
  <si>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</si>
  <si>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</si>
  <si>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</si>
  <si>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</si>
  <si>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</si>
  <si>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</si>
  <si>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</si>
  <si>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</si>
  <si>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</si>
  <si>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</si>
  <si>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</si>
  <si>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</si>
  <si>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</si>
  <si>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</si>
  <si>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</si>
  <si>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</si>
  <si>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</si>
  <si>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</si>
  <si>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</si>
  <si>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</si>
  <si>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</si>
  <si>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</si>
  <si>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</si>
  <si>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</si>
  <si>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</si>
  <si>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</si>
  <si>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</si>
  <si>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</si>
  <si>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</si>
  <si>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</si>
  <si>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</si>
  <si>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</si>
  <si>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</si>
  <si>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</si>
  <si>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</si>
  <si>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</si>
  <si>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</si>
  <si>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</si>
  <si>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</si>
  <si>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</si>
  <si>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</si>
  <si>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</si>
  <si>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</si>
  <si>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</si>
  <si>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</si>
  <si>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</si>
  <si>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</si>
  <si>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</si>
  <si>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</si>
  <si>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</si>
  <si>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</si>
  <si>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</si>
  <si>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</si>
  <si>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</si>
  <si>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</si>
  <si>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</si>
  <si>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</si>
  <si>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</si>
  <si>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</si>
  <si>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</si>
  <si>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</si>
  <si>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</si>
  <si>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</si>
  <si>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</si>
  <si>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</si>
  <si>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</si>
  <si>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</si>
  <si>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</si>
  <si>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</si>
  <si>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</si>
  <si>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</si>
  <si>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</si>
  <si>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</si>
  <si>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</si>
  <si>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</si>
  <si>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</si>
  <si>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</si>
  <si>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</si>
  <si>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</si>
  <si>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</si>
  <si>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</si>
  <si>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</si>
  <si>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</si>
  <si>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</si>
  <si>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</si>
  <si>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</si>
  <si>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</si>
  <si>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</si>
  <si>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</si>
  <si>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</si>
  <si>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</si>
  <si>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</si>
  <si>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</si>
  <si>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</si>
  <si>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</si>
  <si>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</si>
  <si>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</si>
  <si>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</si>
  <si>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</si>
  <si>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</si>
  <si>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</si>
  <si>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</si>
  <si>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</si>
  <si>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</si>
  <si>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</si>
  <si>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</si>
  <si>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</si>
  <si>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</si>
  <si>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</si>
  <si>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</si>
  <si>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</si>
  <si>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</si>
  <si>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</si>
  <si>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</si>
  <si>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</si>
  <si>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</si>
  <si>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</si>
  <si>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</si>
  <si>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</si>
  <si>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</si>
  <si>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</si>
  <si>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</si>
  <si>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</si>
  <si>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</si>
  <si>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</si>
  <si>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</si>
  <si>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</si>
  <si>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</si>
  <si>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</si>
  <si>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</si>
  <si>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</si>
  <si>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</si>
  <si>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</si>
  <si>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</si>
  <si>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</si>
  <si>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</si>
  <si>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</si>
  <si>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</si>
  <si>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</si>
  <si>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</si>
  <si>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</si>
  <si>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</si>
  <si>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</si>
  <si>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</si>
  <si>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</si>
  <si>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</si>
  <si>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</si>
  <si>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</si>
  <si>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</si>
  <si>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</si>
  <si>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</si>
  <si>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</si>
  <si>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</si>
  <si>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</si>
  <si>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</si>
  <si>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</si>
  <si>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</si>
  <si>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</si>
  <si>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</si>
  <si>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</si>
  <si>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</si>
  <si>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</si>
  <si>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</si>
  <si>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</si>
  <si>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</si>
  <si>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</si>
  <si>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</si>
  <si>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</si>
  <si>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</si>
  <si>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</si>
  <si>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</si>
  <si>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</si>
  <si>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</si>
  <si>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</si>
  <si>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</si>
  <si>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</si>
  <si>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</si>
  <si>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</si>
  <si>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</si>
  <si>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</si>
  <si>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</si>
  <si>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</si>
  <si>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</si>
  <si>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</si>
  <si>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</si>
  <si>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</si>
  <si>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</si>
  <si>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</si>
  <si>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</si>
  <si>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</si>
  <si>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</si>
  <si>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</si>
  <si>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</si>
  <si>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</si>
  <si>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</si>
  <si>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</si>
  <si>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</si>
  <si>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</si>
  <si>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</si>
  <si>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</si>
  <si>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</si>
  <si>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</si>
  <si>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</si>
  <si>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</si>
  <si>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</si>
  <si>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</si>
  <si>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</si>
  <si>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</si>
  <si>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</si>
  <si>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</si>
  <si>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</si>
  <si>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</si>
  <si>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</si>
  <si>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</si>
  <si>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</si>
  <si>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</si>
  <si>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</si>
  <si>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</si>
  <si>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</si>
  <si>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</si>
  <si>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</si>
  <si>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</si>
  <si>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</si>
  <si>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</si>
  <si>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</si>
  <si>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</si>
  <si>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</si>
  <si>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</si>
  <si>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</si>
  <si>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</si>
  <si>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</si>
  <si>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</si>
  <si>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</si>
  <si>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</si>
  <si>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</si>
  <si>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</si>
  <si>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</si>
  <si>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</si>
  <si>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</si>
  <si>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</si>
  <si>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</si>
  <si>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</si>
  <si>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</si>
  <si>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</si>
  <si>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</si>
  <si>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</si>
  <si>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</si>
  <si>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</si>
  <si>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</si>
  <si>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</si>
  <si>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</si>
  <si>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</si>
  <si>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</si>
  <si>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</si>
  <si>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</si>
  <si>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</si>
  <si>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</si>
  <si>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</si>
  <si>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</si>
  <si>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</si>
  <si>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</si>
  <si>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</si>
  <si>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</si>
  <si>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</si>
  <si>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</si>
  <si>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</si>
  <si>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</si>
  <si>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</si>
  <si>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</si>
  <si>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</si>
  <si>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</si>
  <si>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</si>
  <si>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</si>
  <si>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</si>
  <si>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</si>
  <si>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</si>
  <si>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</si>
  <si>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</si>
  <si>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</si>
  <si>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</si>
  <si>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</si>
  <si>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</si>
  <si>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</si>
  <si>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</si>
  <si>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</si>
  <si>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</si>
  <si>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</si>
  <si>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</si>
  <si>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</si>
  <si>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</si>
  <si>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</si>
  <si>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</si>
  <si>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</si>
  <si>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</si>
  <si>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</si>
  <si>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</si>
  <si>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</si>
  <si>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</si>
  <si>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</si>
  <si>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</si>
  <si>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</si>
  <si>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</si>
  <si>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</si>
  <si>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</si>
  <si>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</si>
  <si>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</si>
  <si>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</si>
  <si>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</si>
  <si>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</si>
  <si>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</si>
  <si>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</si>
  <si>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</si>
  <si>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</si>
  <si>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</si>
  <si>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</si>
  <si>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</si>
  <si>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</si>
  <si>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</si>
  <si>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</si>
  <si>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</si>
  <si>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</si>
  <si>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</si>
  <si>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</si>
  <si>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</si>
  <si>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</si>
  <si>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</si>
  <si>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</si>
  <si>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</si>
  <si>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</si>
  <si>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</si>
  <si>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</si>
  <si>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</si>
  <si>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</si>
  <si>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</si>
  <si>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</si>
  <si>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</si>
  <si>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</si>
  <si>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</si>
  <si>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</si>
  <si>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</si>
  <si>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</si>
  <si>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</si>
  <si>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</si>
  <si>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</si>
  <si>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</si>
  <si>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</si>
  <si>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</si>
  <si>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</si>
  <si>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</si>
  <si>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</si>
  <si>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</si>
  <si>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</si>
  <si>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</si>
  <si>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</si>
  <si>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</si>
  <si>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</si>
  <si>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</si>
  <si>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</si>
  <si>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</si>
  <si>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</si>
  <si>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</si>
  <si>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</si>
  <si>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</si>
  <si>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</si>
  <si>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</si>
  <si>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</si>
  <si>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</si>
  <si>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</si>
  <si>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</si>
  <si>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</si>
  <si>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</si>
  <si>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</si>
  <si>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</si>
  <si>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</si>
  <si>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</si>
  <si>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</si>
  <si>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</si>
  <si>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</si>
  <si>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</si>
  <si>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</si>
  <si>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</si>
  <si>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</si>
  <si>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</si>
  <si>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</si>
  <si>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</si>
  <si>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</si>
  <si>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</si>
  <si>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</si>
  <si>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</si>
  <si>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</si>
  <si>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</si>
  <si>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</si>
  <si>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</si>
  <si>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</si>
  <si>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</si>
  <si>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</si>
  <si>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</si>
  <si>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</si>
  <si>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</si>
  <si>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</si>
  <si>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</si>
  <si>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</si>
  <si>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</si>
  <si>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</si>
  <si>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</si>
  <si>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</si>
  <si>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</si>
  <si>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</si>
  <si>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</si>
  <si>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</si>
  <si>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</si>
  <si>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</si>
  <si>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</si>
  <si>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</si>
  <si>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</si>
  <si>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</si>
  <si>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</si>
  <si>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</si>
  <si>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</si>
  <si>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</si>
  <si>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</si>
  <si>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</si>
  <si>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</si>
  <si>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</si>
  <si>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</si>
  <si>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</si>
  <si>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</si>
  <si>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</si>
  <si>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</si>
  <si>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</si>
  <si>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</si>
  <si>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</si>
  <si>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</si>
  <si>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</si>
  <si>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</si>
  <si>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</si>
  <si>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</si>
  <si>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</si>
  <si>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</si>
  <si>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</si>
  <si>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</si>
  <si>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</si>
  <si>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</si>
  <si>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</si>
  <si>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</si>
  <si>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</si>
  <si>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</si>
  <si>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</si>
  <si>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</si>
  <si>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</si>
  <si>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</si>
  <si>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</si>
  <si>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</si>
  <si>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</si>
  <si>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</si>
  <si>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</si>
  <si>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</si>
  <si>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</si>
  <si>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</si>
  <si>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</si>
  <si>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</si>
  <si>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</si>
  <si>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</si>
  <si>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</si>
  <si>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</si>
  <si>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</si>
  <si>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</si>
  <si>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</si>
  <si>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</si>
  <si>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</si>
  <si>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</si>
  <si>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</si>
  <si>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</si>
  <si>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</si>
  <si>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</si>
  <si>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</si>
  <si>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</si>
  <si>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</si>
  <si>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</si>
  <si>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</si>
  <si>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</si>
  <si>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</si>
  <si>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</si>
  <si>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</si>
  <si>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</si>
  <si>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</si>
  <si>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</si>
  <si>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</si>
  <si>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</si>
  <si>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</si>
  <si>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</si>
  <si>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</si>
  <si>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</si>
  <si>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</si>
  <si>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</si>
  <si>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</si>
  <si>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</si>
  <si>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</si>
  <si>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</si>
  <si>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</si>
  <si>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</si>
  <si>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</si>
  <si>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</si>
  <si>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</si>
  <si>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</si>
  <si>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</si>
  <si>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</si>
  <si>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</si>
  <si>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</si>
  <si>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</si>
  <si>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</si>
  <si>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</si>
  <si>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</si>
  <si>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</si>
  <si>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</si>
  <si>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</si>
  <si>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</si>
  <si>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</si>
  <si>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</si>
  <si>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</si>
  <si>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</si>
  <si>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</si>
  <si>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</si>
  <si>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</si>
  <si>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</si>
  <si>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</si>
  <si>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</si>
  <si>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</si>
  <si>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</si>
  <si>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</si>
  <si>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</si>
  <si>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</si>
  <si>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</si>
  <si>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</si>
  <si>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</si>
  <si>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</si>
  <si>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</si>
  <si>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</si>
  <si>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</si>
  <si>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</si>
  <si>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</si>
  <si>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</si>
  <si>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</si>
  <si>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</si>
  <si>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</si>
  <si>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</si>
  <si>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</si>
  <si>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</si>
  <si>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</si>
  <si>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</si>
  <si>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</si>
  <si>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</si>
  <si>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</si>
  <si>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</si>
  <si>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</si>
  <si>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</si>
  <si>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</si>
  <si>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</si>
  <si>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</si>
  <si>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</si>
  <si>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</si>
  <si>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</si>
  <si>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</si>
  <si>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</si>
  <si>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</si>
  <si>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</si>
  <si>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</si>
  <si>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</si>
  <si>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</si>
  <si>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</si>
  <si>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</si>
  <si>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</si>
  <si>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</si>
  <si>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</si>
  <si>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</si>
  <si>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</si>
  <si>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</si>
  <si>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</si>
  <si>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</si>
  <si>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</si>
  <si>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</si>
  <si>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</si>
  <si>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</si>
  <si>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</si>
  <si>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</si>
  <si>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</si>
  <si>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</si>
  <si>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</si>
  <si>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</si>
  <si>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</si>
  <si>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</si>
  <si>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</si>
  <si>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</si>
  <si>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</si>
  <si>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</si>
  <si>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</si>
  <si>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</si>
  <si>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</si>
  <si>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</si>
  <si>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</si>
  <si>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</si>
  <si>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</si>
  <si>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</si>
  <si>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</si>
  <si>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</si>
  <si>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</si>
  <si>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</si>
  <si>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</si>
  <si>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</si>
  <si>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</si>
  <si>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</si>
  <si>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</si>
  <si>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</si>
  <si>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</si>
  <si>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</si>
  <si>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</si>
  <si>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</si>
  <si>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</si>
  <si>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</si>
  <si>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</si>
  <si>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</si>
  <si>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</si>
  <si>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</si>
  <si>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</si>
  <si>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</si>
  <si>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</si>
  <si>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</si>
  <si>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</si>
  <si>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</si>
  <si>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</si>
  <si>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</si>
  <si>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</si>
  <si>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</si>
  <si>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</si>
  <si>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</si>
  <si>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</si>
  <si>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</si>
  <si>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</si>
  <si>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</si>
  <si>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</si>
  <si>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</si>
  <si>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</si>
  <si>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</si>
  <si>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</si>
  <si>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</si>
  <si>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</si>
  <si>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</si>
  <si>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</si>
  <si>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</si>
  <si>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</si>
  <si>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</si>
  <si>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</si>
  <si>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</si>
  <si>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</si>
  <si>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</si>
  <si>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</si>
  <si>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</si>
  <si>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</si>
  <si>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</si>
  <si>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</si>
  <si>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</si>
  <si>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</si>
  <si>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</si>
  <si>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</si>
  <si>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</si>
  <si>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</si>
  <si>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</si>
  <si>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</si>
  <si>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</si>
  <si>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</si>
  <si>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</si>
  <si>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</si>
  <si>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</si>
  <si>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</si>
  <si>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</si>
  <si>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</si>
  <si>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</si>
  <si>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</si>
  <si>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</si>
  <si>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</si>
  <si>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</si>
  <si>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</si>
  <si>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</si>
  <si>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</si>
  <si>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</si>
  <si>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</si>
  <si>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</si>
  <si>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</si>
  <si>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</si>
  <si>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</si>
  <si>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</si>
  <si>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</si>
  <si>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</si>
  <si>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</si>
  <si>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</si>
  <si>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</si>
  <si>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</si>
  <si>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</si>
  <si>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</si>
  <si>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</si>
  <si>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</si>
  <si>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</si>
  <si>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</si>
  <si>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</si>
  <si>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</si>
  <si>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</si>
  <si>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</si>
  <si>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</si>
  <si>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</si>
  <si>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</si>
  <si>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</si>
  <si>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</si>
  <si>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</si>
  <si>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</si>
  <si>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</si>
  <si>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</si>
  <si>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</si>
  <si>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</si>
  <si>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</si>
  <si>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</si>
  <si>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</si>
  <si>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</si>
  <si>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</si>
  <si>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</si>
  <si>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</si>
  <si>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</si>
  <si>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</si>
  <si>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</si>
  <si>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</si>
  <si>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</si>
  <si>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</si>
  <si>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</si>
  <si>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</si>
  <si>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</si>
  <si>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</si>
  <si>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</si>
  <si>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</si>
  <si>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</si>
  <si>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</si>
  <si>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</si>
  <si>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</si>
  <si>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</si>
  <si>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</si>
  <si>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</si>
  <si>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</si>
  <si>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</si>
  <si>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</si>
  <si>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</si>
  <si>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</si>
  <si>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</si>
  <si>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</si>
  <si>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</si>
  <si>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</si>
  <si>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</si>
  <si>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</si>
  <si>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</si>
  <si>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</si>
  <si>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</si>
  <si>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</si>
  <si>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</si>
  <si>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</si>
  <si>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</si>
  <si>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</si>
  <si>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</si>
  <si>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</si>
  <si>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</si>
  <si>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</si>
  <si>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</si>
  <si>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</si>
  <si>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</si>
  <si>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</si>
  <si>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</si>
  <si>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</si>
  <si>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</si>
  <si>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</si>
  <si>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</si>
  <si>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</si>
  <si>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</si>
  <si>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</si>
  <si>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</si>
  <si>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</si>
  <si>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</si>
  <si>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</si>
  <si>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</si>
  <si>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</si>
  <si>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</si>
  <si>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</si>
  <si>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</si>
  <si>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</si>
  <si>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</si>
  <si>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</si>
  <si>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</si>
  <si>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</si>
  <si>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</si>
  <si>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</si>
  <si>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</si>
  <si>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</si>
  <si>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</si>
  <si>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</si>
  <si>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</si>
  <si>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</si>
  <si>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</si>
  <si>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</si>
  <si>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</si>
  <si>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</si>
  <si>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</si>
  <si>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</si>
  <si>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</si>
  <si>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</si>
  <si>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</si>
  <si>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</si>
  <si>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</si>
  <si>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</si>
  <si>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</si>
  <si>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</si>
  <si>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</si>
  <si>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</si>
  <si>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</si>
  <si>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</si>
  <si>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</si>
  <si>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</si>
  <si>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</si>
  <si>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</si>
  <si>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</si>
  <si>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</si>
  <si>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</si>
  <si>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</si>
  <si>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</si>
  <si>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</si>
  <si>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</si>
  <si>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</si>
  <si>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</si>
  <si>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</si>
  <si>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</si>
  <si>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</si>
  <si>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</si>
  <si>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</si>
  <si>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</si>
  <si>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</si>
  <si>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</si>
  <si>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</si>
  <si>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</si>
  <si>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</si>
  <si>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</si>
  <si>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</si>
  <si>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</si>
  <si>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</si>
  <si>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</si>
  <si>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</si>
  <si>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</si>
  <si>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</si>
  <si>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</si>
  <si>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</si>
  <si>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</si>
  <si>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</si>
  <si>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</si>
  <si>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</si>
  <si>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</si>
  <si>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</si>
  <si>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</si>
  <si>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</si>
  <si>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</si>
  <si>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</si>
  <si>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</si>
  <si>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</si>
  <si>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</si>
  <si>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</si>
  <si>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</si>
  <si>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</si>
  <si>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</si>
  <si>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</si>
  <si>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</si>
  <si>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</si>
  <si>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</si>
  <si>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</si>
  <si>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</si>
  <si>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</si>
  <si>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</si>
  <si>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</si>
  <si>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</si>
  <si>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</si>
  <si>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</si>
  <si>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</si>
  <si>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</si>
  <si>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</si>
  <si>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</si>
  <si>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</si>
  <si>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</si>
  <si>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</si>
  <si>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</si>
  <si>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</si>
  <si>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</si>
  <si>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</si>
  <si>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</si>
  <si>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</si>
  <si>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</si>
  <si>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</si>
  <si>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</si>
  <si>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</si>
  <si>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</si>
  <si>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</si>
  <si>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</si>
  <si>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</si>
  <si>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</si>
  <si>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</si>
  <si>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</si>
  <si>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</si>
  <si>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</si>
  <si>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</si>
  <si>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</si>
  <si>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</si>
  <si>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</si>
  <si>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</si>
  <si>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</si>
  <si>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</si>
  <si>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</si>
  <si>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</si>
  <si>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</si>
  <si>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</si>
  <si>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</si>
  <si>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</si>
  <si>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</si>
  <si>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</si>
  <si>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</si>
  <si>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</si>
  <si>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</si>
  <si>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</si>
  <si>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</si>
  <si>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</si>
  <si>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</si>
  <si>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</si>
  <si>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</si>
  <si>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</si>
  <si>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</si>
  <si>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</si>
  <si>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</si>
  <si>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</si>
  <si>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</si>
  <si>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</si>
  <si>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</si>
  <si>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</si>
  <si>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</si>
  <si>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</si>
  <si>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</si>
  <si>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</si>
  <si>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</si>
  <si>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</si>
  <si>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</si>
  <si>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</si>
  <si>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</si>
  <si>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</si>
  <si>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</si>
  <si>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</si>
  <si>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</si>
  <si>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</si>
  <si>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</si>
  <si>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</si>
  <si>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</si>
  <si>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</si>
  <si>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</si>
  <si>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</si>
  <si>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</si>
  <si>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</si>
  <si>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</si>
  <si>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</si>
  <si>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</si>
  <si>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</si>
  <si>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</si>
  <si>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</si>
  <si>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</si>
  <si>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</si>
  <si>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</si>
  <si>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</si>
  <si>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</si>
  <si>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</si>
  <si>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</si>
  <si>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</si>
  <si>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</si>
  <si>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</si>
  <si>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</si>
  <si>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</si>
  <si>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</si>
  <si>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</si>
  <si>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</si>
  <si>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</si>
  <si>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</si>
  <si>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</si>
  <si>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</si>
  <si>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</si>
  <si>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</si>
  <si>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</si>
  <si>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</si>
  <si>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</si>
  <si>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</si>
  <si>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</si>
  <si>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</si>
  <si>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</si>
  <si>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</si>
  <si>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</si>
  <si>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</si>
  <si>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</si>
  <si>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</si>
  <si>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</si>
  <si>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</si>
  <si>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</si>
  <si>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</si>
  <si>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</si>
  <si>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</si>
  <si>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</si>
  <si>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</si>
  <si>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</si>
  <si>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</si>
  <si>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</si>
  <si>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</si>
  <si>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</si>
  <si>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</si>
  <si>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</si>
  <si>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</si>
  <si>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</si>
  <si>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</si>
  <si>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</si>
  <si>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</si>
  <si>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</si>
  <si>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</si>
  <si>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</si>
  <si>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</si>
  <si>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</si>
  <si>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</si>
  <si>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</si>
  <si>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</si>
  <si>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</si>
  <si>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</si>
  <si>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</si>
  <si>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</si>
  <si>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</si>
  <si>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</si>
  <si>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</si>
  <si>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</si>
  <si>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</si>
  <si>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</si>
  <si>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</si>
  <si>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</si>
  <si>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</si>
  <si>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</si>
  <si>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</si>
  <si>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</si>
  <si>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</si>
  <si>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</si>
  <si>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</si>
  <si>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</si>
  <si>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</si>
  <si>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</si>
  <si>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</si>
  <si>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</si>
  <si>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</si>
  <si>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</si>
  <si>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</si>
  <si>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</si>
  <si>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</si>
  <si>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</si>
  <si>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</si>
  <si>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</si>
  <si>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</si>
  <si>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</si>
  <si>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</si>
  <si>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</si>
  <si>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</si>
  <si>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</si>
  <si>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</si>
  <si>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</si>
  <si>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</si>
  <si>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</si>
  <si>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</si>
  <si>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</si>
  <si>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</si>
  <si>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</si>
  <si>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</si>
  <si>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</si>
  <si>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</si>
  <si>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</si>
  <si>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</si>
  <si>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</si>
  <si>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</si>
  <si>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</si>
  <si>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</si>
  <si>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</si>
  <si>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</si>
  <si>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</si>
  <si>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</si>
  <si>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</si>
  <si>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</si>
  <si>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</si>
  <si>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</si>
  <si>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</si>
  <si>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</si>
  <si>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</si>
  <si>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</si>
  <si>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</si>
  <si>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</si>
  <si>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</si>
  <si>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</si>
  <si>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</si>
  <si>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</si>
  <si>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</si>
  <si>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</si>
  <si>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</si>
  <si>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</si>
  <si>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</si>
  <si>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</si>
  <si>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</si>
  <si>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</si>
  <si>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</si>
  <si>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</si>
  <si>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</si>
  <si>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</si>
  <si>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</si>
  <si>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</si>
  <si>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</si>
  <si>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</si>
  <si>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</si>
  <si>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</si>
  <si>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</si>
  <si>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</si>
  <si>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</si>
  <si>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</si>
  <si>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</si>
  <si>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</si>
  <si>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</si>
  <si>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</si>
  <si>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</si>
  <si>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</si>
  <si>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</si>
  <si>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</si>
  <si>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</si>
  <si>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</si>
  <si>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</si>
  <si>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</si>
  <si>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</si>
  <si>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</si>
  <si>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</si>
  <si>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</si>
  <si>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</si>
  <si>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</si>
  <si>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</si>
  <si>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</si>
  <si>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</si>
  <si>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</si>
  <si>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</si>
  <si>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</si>
  <si>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</si>
  <si>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</si>
  <si>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</si>
  <si>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</si>
  <si>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</si>
  <si>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</si>
  <si>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</si>
  <si>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</si>
  <si>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</si>
  <si>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</si>
  <si>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</si>
  <si>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</si>
  <si>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</si>
  <si>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</si>
  <si>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</si>
  <si>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</si>
  <si>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</si>
  <si>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</si>
  <si>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</si>
  <si>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</si>
  <si>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</si>
  <si>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</si>
  <si>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</si>
  <si>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</si>
  <si>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</si>
  <si>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</si>
  <si>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</si>
  <si>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</si>
  <si>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</si>
  <si>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</si>
  <si>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</si>
  <si>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</si>
  <si>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</si>
  <si>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</si>
  <si>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</si>
  <si>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</si>
  <si>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</si>
  <si>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</si>
  <si>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</si>
  <si>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</si>
  <si>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</si>
  <si>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</si>
  <si>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</si>
  <si>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</si>
  <si>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</si>
  <si>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</si>
  <si>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</si>
  <si>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</si>
  <si>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</si>
  <si>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</si>
  <si>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</si>
  <si>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</si>
  <si>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</si>
  <si>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</si>
  <si>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</si>
  <si>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</si>
  <si>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</si>
  <si>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</si>
  <si>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</si>
  <si>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</si>
  <si>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</si>
  <si>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</si>
  <si>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</si>
  <si>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</si>
  <si>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</si>
  <si>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</si>
  <si>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</si>
  <si>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</si>
  <si>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</si>
  <si>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</si>
  <si>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</si>
  <si>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</si>
  <si>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</si>
  <si>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</si>
  <si>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</si>
  <si>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</si>
  <si>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</si>
  <si>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</si>
  <si>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</si>
  <si>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</si>
  <si>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</si>
  <si>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</si>
  <si>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</si>
  <si>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</si>
  <si>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</si>
  <si>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</si>
  <si>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</si>
  <si>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</si>
  <si>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</si>
  <si>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</si>
  <si>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</si>
  <si>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</si>
  <si>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</si>
  <si>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</si>
  <si>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</si>
  <si>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</si>
  <si>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</si>
  <si>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</si>
  <si>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</si>
  <si>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</si>
  <si>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</si>
  <si>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</si>
  <si>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</si>
  <si>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</si>
  <si>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</si>
  <si>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</si>
  <si>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</si>
  <si>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</si>
  <si>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</si>
  <si>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</si>
  <si>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</si>
  <si>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</si>
  <si>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</si>
  <si>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</si>
  <si>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</si>
  <si>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</si>
  <si>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</si>
  <si>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</si>
  <si>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</si>
  <si>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</si>
  <si>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</si>
  <si>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</si>
  <si>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</si>
  <si>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</si>
  <si>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</si>
  <si>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</si>
  <si>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</si>
  <si>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</si>
  <si>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</si>
  <si>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</si>
  <si>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</si>
  <si>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</si>
  <si>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</si>
  <si>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</si>
  <si>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</si>
  <si>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</si>
  <si>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</si>
  <si>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</si>
  <si>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</si>
  <si>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</si>
  <si>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</si>
  <si>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</si>
  <si>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</si>
  <si>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</si>
  <si>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</si>
  <si>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</si>
  <si>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</si>
  <si>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</si>
  <si>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</si>
  <si>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</si>
  <si>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</si>
  <si>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</si>
  <si>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</si>
  <si>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</si>
  <si>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</si>
  <si>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</si>
  <si>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</si>
  <si>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</si>
  <si>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</si>
  <si>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</si>
  <si>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</si>
  <si>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</si>
  <si>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</si>
  <si>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</si>
  <si>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</si>
  <si>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</si>
  <si>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</si>
  <si>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</si>
  <si>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</si>
  <si>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</si>
  <si>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</si>
  <si>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</si>
  <si>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</si>
  <si>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</si>
  <si>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</si>
  <si>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</si>
  <si>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</si>
  <si>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</si>
  <si>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</si>
  <si>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</si>
  <si>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</si>
  <si>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</si>
  <si>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</si>
  <si>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</si>
  <si>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</si>
  <si>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</si>
  <si>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</si>
  <si>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</si>
  <si>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</si>
  <si>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</si>
  <si>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</si>
  <si>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</si>
  <si>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</si>
  <si>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</si>
  <si>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</si>
  <si>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</si>
  <si>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</si>
  <si>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</si>
  <si>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</si>
  <si>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</si>
  <si>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</si>
  <si>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</si>
  <si>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</si>
  <si>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</si>
  <si>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</si>
  <si>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</si>
  <si>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</si>
  <si>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</si>
  <si>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</si>
  <si>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</si>
  <si>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</si>
  <si>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</si>
  <si>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</si>
  <si>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</si>
  <si>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</si>
  <si>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</si>
  <si>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</si>
  <si>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</si>
  <si>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</si>
  <si>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</si>
  <si>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</si>
  <si>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</si>
  <si>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</si>
  <si>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</si>
  <si>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</si>
  <si>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</si>
  <si>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</si>
  <si>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</si>
  <si>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</si>
  <si>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</si>
  <si>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</si>
  <si>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</si>
  <si>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</si>
  <si>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</si>
  <si>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</si>
  <si>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</si>
  <si>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</si>
  <si>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</si>
  <si>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</si>
  <si>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</si>
  <si>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</si>
  <si>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</si>
  <si>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</si>
  <si>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</si>
  <si>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</si>
  <si>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</si>
  <si>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</si>
  <si>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</si>
  <si>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</si>
  <si>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</si>
  <si>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</si>
  <si>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</si>
  <si>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</si>
  <si>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</si>
  <si>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</si>
  <si>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</si>
  <si>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</si>
  <si>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</si>
  <si>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</si>
  <si>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</si>
  <si>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</si>
  <si>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</si>
  <si>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</si>
  <si>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</si>
  <si>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</si>
  <si>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</si>
  <si>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</si>
  <si>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</si>
  <si>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</si>
  <si>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</si>
  <si>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</si>
  <si>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</si>
  <si>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</si>
  <si>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</si>
  <si>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</si>
  <si>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</si>
  <si>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</si>
  <si>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</si>
  <si>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</si>
  <si>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</si>
  <si>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</si>
  <si>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</si>
  <si>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</si>
  <si>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</si>
  <si>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</si>
  <si>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</si>
  <si>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</si>
  <si>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</si>
  <si>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</si>
  <si>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</si>
  <si>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</si>
  <si>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</si>
  <si>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</si>
  <si>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</si>
  <si>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</si>
  <si>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</si>
  <si>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</si>
  <si>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</si>
  <si>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</si>
  <si>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</si>
  <si>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</si>
  <si>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</si>
  <si>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</si>
  <si>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</si>
  <si>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</si>
  <si>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</si>
  <si>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</si>
  <si>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</si>
  <si>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</si>
  <si>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</si>
  <si>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</si>
  <si>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</si>
  <si>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</si>
  <si>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</si>
  <si>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</si>
  <si>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</si>
  <si>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</si>
  <si>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</si>
  <si>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</si>
  <si>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</si>
  <si>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</si>
  <si>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</si>
  <si>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</si>
  <si>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</si>
  <si>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</si>
  <si>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</si>
  <si>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</si>
  <si>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</si>
  <si>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</si>
  <si>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</si>
  <si>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</si>
  <si>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</si>
  <si>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</si>
  <si>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</si>
  <si>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</si>
  <si>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</si>
  <si>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</si>
  <si>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</si>
  <si>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</si>
  <si>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</si>
  <si>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</si>
  <si>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</si>
  <si>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</si>
  <si>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</si>
  <si>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</si>
  <si>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</si>
  <si>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</si>
  <si>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</si>
  <si>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</si>
  <si>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</si>
  <si>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</si>
  <si>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</si>
  <si>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</si>
  <si>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</si>
  <si>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</si>
  <si>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</si>
  <si>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</si>
  <si>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</si>
  <si>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</si>
  <si>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</si>
  <si>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</si>
  <si>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</si>
  <si>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</si>
  <si>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</si>
  <si>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</si>
  <si>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</si>
  <si>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</si>
  <si>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</si>
  <si>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</si>
  <si>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</si>
  <si>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</si>
  <si>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</si>
  <si>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</si>
  <si>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</si>
  <si>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</si>
  <si>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</si>
  <si>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</si>
  <si>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</si>
  <si>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</si>
  <si>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</si>
  <si>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</si>
  <si>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</si>
  <si>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</si>
  <si>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</si>
  <si>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</si>
  <si>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</si>
  <si>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</si>
  <si>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</si>
  <si>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</si>
  <si>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</si>
  <si>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</si>
  <si>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</si>
  <si>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</si>
  <si>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</si>
  <si>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</si>
  <si>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</si>
  <si>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</si>
  <si>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</si>
  <si>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</si>
  <si>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</si>
  <si>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</si>
  <si>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</si>
  <si>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</si>
  <si>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</si>
  <si>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</si>
  <si>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</si>
  <si>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</si>
  <si>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</si>
  <si>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</si>
  <si>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</si>
  <si>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</si>
  <si>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</si>
  <si>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</si>
  <si>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</si>
  <si>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</si>
  <si>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</si>
  <si>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</si>
  <si>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</si>
  <si>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</si>
  <si>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</si>
  <si>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</si>
  <si>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</si>
  <si>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</si>
  <si>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</si>
  <si>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</si>
  <si>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</si>
  <si>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</si>
  <si>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</si>
  <si>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</si>
  <si>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</si>
  <si>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</si>
  <si>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</si>
  <si>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</si>
  <si>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</si>
  <si>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</si>
  <si>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</si>
  <si>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</si>
  <si>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</si>
  <si>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</si>
  <si>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</si>
  <si>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</si>
  <si>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</si>
  <si>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</si>
  <si>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</si>
  <si>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</si>
  <si>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</si>
  <si>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</si>
  <si>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</si>
  <si>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</si>
  <si>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</si>
  <si>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</si>
  <si>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</si>
  <si>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</si>
  <si>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</si>
  <si>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</si>
  <si>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</si>
  <si>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</si>
  <si>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</si>
  <si>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</si>
  <si>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</si>
  <si>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</si>
  <si>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</si>
  <si>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</si>
  <si>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</si>
  <si>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</si>
  <si>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</si>
  <si>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</si>
  <si>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</si>
  <si>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</si>
  <si>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</si>
  <si>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</si>
  <si>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</si>
  <si>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</si>
  <si>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</si>
  <si>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</si>
  <si>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</si>
  <si>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</si>
  <si>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</si>
  <si>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</si>
  <si>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</si>
  <si>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</si>
  <si>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</si>
  <si>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</si>
  <si>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</si>
  <si>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</si>
  <si>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</si>
  <si>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</si>
  <si>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</si>
  <si>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</si>
  <si>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</si>
  <si>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</si>
  <si>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</si>
  <si>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</si>
  <si>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</si>
  <si>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</si>
  <si>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</si>
  <si>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</si>
  <si>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</si>
  <si>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</si>
  <si>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</si>
  <si>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</si>
  <si>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</si>
  <si>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</si>
  <si>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</si>
  <si>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</si>
  <si>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</si>
  <si>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</si>
  <si>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</si>
  <si>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</si>
  <si>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</si>
  <si>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</si>
  <si>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</si>
  <si>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</si>
  <si>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</si>
  <si>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</si>
  <si>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</si>
  <si>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</si>
  <si>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</si>
  <si>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</si>
  <si>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</si>
  <si>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</si>
  <si>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</si>
  <si>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</si>
  <si>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</si>
  <si>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</si>
  <si>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</si>
  <si>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</si>
  <si>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</si>
  <si>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</si>
  <si>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</si>
  <si>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</si>
  <si>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</si>
  <si>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</si>
  <si>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</si>
  <si>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</si>
  <si>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</si>
  <si>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</si>
  <si>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</si>
  <si>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</si>
  <si>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</si>
  <si>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</si>
  <si>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</si>
  <si>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</si>
  <si>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</si>
  <si>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</si>
  <si>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</si>
  <si>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</si>
  <si>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</si>
  <si>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</si>
  <si>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</si>
  <si>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</si>
  <si>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</si>
  <si>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</si>
  <si>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</si>
  <si>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</si>
  <si>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</si>
  <si>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</si>
  <si>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</si>
  <si>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</si>
  <si>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</si>
  <si>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</si>
  <si>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</si>
  <si>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</si>
  <si>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</si>
  <si>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</si>
  <si>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</si>
  <si>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</si>
  <si>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</si>
  <si>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</si>
  <si>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</si>
  <si>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</si>
  <si>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</si>
  <si>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</si>
  <si>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</si>
  <si>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</si>
  <si>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</si>
  <si>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</si>
  <si>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</si>
  <si>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</si>
  <si>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</si>
  <si>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</si>
  <si>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</si>
  <si>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</si>
  <si>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</si>
  <si>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</si>
  <si>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</si>
  <si>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</si>
  <si>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</si>
  <si>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</si>
  <si>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</si>
  <si>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</si>
  <si>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</si>
  <si>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</si>
  <si>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</si>
  <si>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</si>
  <si>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</si>
  <si>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</si>
  <si>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</si>
  <si>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</si>
  <si>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</si>
  <si>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</si>
  <si>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</si>
  <si>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</si>
  <si>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</si>
  <si>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</si>
  <si>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</si>
  <si>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</si>
  <si>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</si>
  <si>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</si>
  <si>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</si>
  <si>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</si>
  <si>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</si>
  <si>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</si>
  <si>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</si>
  <si>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</si>
  <si>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</si>
  <si>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</si>
  <si>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</si>
  <si>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</si>
  <si>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</si>
  <si>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</si>
  <si>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</si>
  <si>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</si>
  <si>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</si>
  <si>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</si>
  <si>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</si>
  <si>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</si>
  <si>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</si>
  <si>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</si>
  <si>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</si>
  <si>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</si>
  <si>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</si>
  <si>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</si>
  <si>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</si>
  <si>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</si>
  <si>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</si>
  <si>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</si>
  <si>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</si>
  <si>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</si>
  <si>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</si>
  <si>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</si>
  <si>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</si>
  <si>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</si>
  <si>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</si>
  <si>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</si>
  <si>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</si>
  <si>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</si>
  <si>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</si>
  <si>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</si>
  <si>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</si>
  <si>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</si>
  <si>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</si>
  <si>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</si>
  <si>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</si>
  <si>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</si>
  <si>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</si>
  <si>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</si>
  <si>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</si>
  <si>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</si>
  <si>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</si>
  <si>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</si>
  <si>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</si>
  <si>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</si>
  <si>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</si>
  <si>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</si>
  <si>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</si>
  <si>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</si>
  <si>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</si>
  <si>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</si>
  <si>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</si>
  <si>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</si>
  <si>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</si>
  <si>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</si>
  <si>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</si>
  <si>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</si>
  <si>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</si>
  <si>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</si>
  <si>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</si>
  <si>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</si>
  <si>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</si>
  <si>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</si>
  <si>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</si>
  <si>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</si>
  <si>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</si>
  <si>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</si>
  <si>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</si>
  <si>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</si>
  <si>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</si>
  <si>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</si>
  <si>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</si>
  <si>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</si>
  <si>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</si>
  <si>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</si>
  <si>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</si>
  <si>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</si>
  <si>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</si>
  <si>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</si>
  <si>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</si>
  <si>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</si>
  <si>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</si>
  <si>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</si>
  <si>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</si>
  <si>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</si>
  <si>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</si>
  <si>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</si>
  <si>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</si>
  <si>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</si>
  <si>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</si>
  <si>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</si>
  <si>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</si>
  <si>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</si>
  <si>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</si>
  <si>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</si>
  <si>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</si>
  <si>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</si>
  <si>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</si>
  <si>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</si>
  <si>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</si>
  <si>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</si>
  <si>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</si>
  <si>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</si>
  <si>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</si>
  <si>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</si>
  <si>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</si>
  <si>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</si>
  <si>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</si>
  <si>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</si>
  <si>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</si>
  <si>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</si>
  <si>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</si>
  <si>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</si>
  <si>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</si>
  <si>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</si>
  <si>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</si>
  <si>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</si>
  <si>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</si>
  <si>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</si>
  <si>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</si>
  <si>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</si>
  <si>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</si>
  <si>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</si>
  <si>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</si>
  <si>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</si>
  <si>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</si>
  <si>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</si>
  <si>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</si>
  <si>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</si>
  <si>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</si>
  <si>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</si>
  <si>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</si>
  <si>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</si>
  <si>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</si>
  <si>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</si>
  <si>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</si>
  <si>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</si>
  <si>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</si>
  <si>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</si>
  <si>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</si>
  <si>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</si>
  <si>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</si>
  <si>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</si>
  <si>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</si>
  <si>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</si>
  <si>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</si>
  <si>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</si>
  <si>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</si>
  <si>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</si>
  <si>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</si>
  <si>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</si>
  <si>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</si>
  <si>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</si>
  <si>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</si>
  <si>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</si>
  <si>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</si>
  <si>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</si>
  <si>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</si>
  <si>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</si>
  <si>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</si>
  <si>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</si>
  <si>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</si>
  <si>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</si>
  <si>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</si>
  <si>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</si>
  <si>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</si>
  <si>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</si>
  <si>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</si>
  <si>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</si>
  <si>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</si>
  <si>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</si>
  <si>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</si>
  <si>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</si>
  <si>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</si>
  <si>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</si>
  <si>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</si>
  <si>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</si>
  <si>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</si>
  <si>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</si>
  <si>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</si>
  <si>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</si>
  <si>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</si>
  <si>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</si>
  <si>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</si>
  <si>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</si>
  <si>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</si>
  <si>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</si>
  <si>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</si>
  <si>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</si>
  <si>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</si>
  <si>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</si>
  <si>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</si>
  <si>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</si>
  <si>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</si>
  <si>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</si>
  <si>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</si>
  <si>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</si>
  <si>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</si>
  <si>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</si>
  <si>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</si>
  <si>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</si>
  <si>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</si>
  <si>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</si>
  <si>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</si>
  <si>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</si>
  <si>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</si>
  <si>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</si>
  <si>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</si>
  <si>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</si>
  <si>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</si>
  <si>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</si>
  <si>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</si>
  <si>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</si>
  <si>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</si>
  <si>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</si>
  <si>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</si>
  <si>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</si>
  <si>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</si>
  <si>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</si>
  <si>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</si>
  <si>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</si>
  <si>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</si>
  <si>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</si>
  <si>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</si>
  <si>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</si>
  <si>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</si>
  <si>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</si>
  <si>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</si>
  <si>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</si>
  <si>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</si>
  <si>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</si>
  <si>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</si>
  <si>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</si>
  <si>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</si>
  <si>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</si>
  <si>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</si>
  <si>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</si>
  <si>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</si>
  <si>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</si>
  <si>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</si>
  <si>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</si>
  <si>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</si>
  <si>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</si>
  <si>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</si>
  <si>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</si>
  <si>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</si>
  <si>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</si>
  <si>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</si>
  <si>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</si>
  <si>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</si>
  <si>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</si>
  <si>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</si>
  <si>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</si>
  <si>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</si>
  <si>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</si>
  <si>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</si>
  <si>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</si>
  <si>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</si>
  <si>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</si>
  <si>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</si>
  <si>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</si>
  <si>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</si>
  <si>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</si>
  <si>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</si>
  <si>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</si>
  <si>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</si>
  <si>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</si>
  <si>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</si>
  <si>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</si>
  <si>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</si>
  <si>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</si>
  <si>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</si>
  <si>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</si>
  <si>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</si>
  <si>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</si>
  <si>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</si>
  <si>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</si>
  <si>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</si>
  <si>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</si>
  <si>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</si>
  <si>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</si>
  <si>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</si>
  <si>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</si>
  <si>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</si>
  <si>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</si>
  <si>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</si>
  <si>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</si>
  <si>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</si>
  <si>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</si>
  <si>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</si>
  <si>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</si>
  <si>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</si>
  <si>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</si>
  <si>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</si>
  <si>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</si>
  <si>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</si>
  <si>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</si>
  <si>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</si>
  <si>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</si>
  <si>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</si>
  <si>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</si>
  <si>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</si>
  <si>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</si>
  <si>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</si>
  <si>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</si>
  <si>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</si>
  <si>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</si>
  <si>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</si>
  <si>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</si>
  <si>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</si>
  <si>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</si>
  <si>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</si>
  <si>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</si>
  <si>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</si>
  <si>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</si>
  <si>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</si>
  <si>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</si>
  <si>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</si>
  <si>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</si>
  <si>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</si>
  <si>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</si>
  <si>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</si>
  <si>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</si>
  <si>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</si>
  <si>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</si>
  <si>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</si>
  <si>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</si>
  <si>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</si>
  <si>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</si>
  <si>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</si>
  <si>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</si>
  <si>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</si>
  <si>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</si>
  <si>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</si>
  <si>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</si>
  <si>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</si>
  <si>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</si>
  <si>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</si>
  <si>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</si>
  <si>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</si>
  <si>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</si>
  <si>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</si>
  <si>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</si>
  <si>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</si>
  <si>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</si>
  <si>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</si>
  <si>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</si>
  <si>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</si>
  <si>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</si>
  <si>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</si>
  <si>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</si>
  <si>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</si>
  <si>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</si>
  <si>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</si>
  <si>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</si>
  <si>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</si>
  <si>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</si>
  <si>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</si>
  <si>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</si>
  <si>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</si>
  <si>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</si>
  <si>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</si>
  <si>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</si>
  <si>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</si>
  <si>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</si>
  <si>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</si>
  <si>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</si>
  <si>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</si>
  <si>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</si>
  <si>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</si>
  <si>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</si>
  <si>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</si>
  <si>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</si>
  <si>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</si>
  <si>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</si>
  <si>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</si>
  <si>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</si>
  <si>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</si>
  <si>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</si>
  <si>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</si>
  <si>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</si>
  <si>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</si>
  <si>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</si>
  <si>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</si>
  <si>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</si>
  <si>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</si>
  <si>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</si>
  <si>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</si>
  <si>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</si>
  <si>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</si>
  <si>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</si>
  <si>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</si>
  <si>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</si>
  <si>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</si>
  <si>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</si>
  <si>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</si>
  <si>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</si>
  <si>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</si>
  <si>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</si>
  <si>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</si>
  <si>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</si>
  <si>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</si>
  <si>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</si>
  <si>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</si>
  <si>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</si>
  <si>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</si>
  <si>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</si>
  <si>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</si>
  <si>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</si>
  <si>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</si>
  <si>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</si>
  <si>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</si>
  <si>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</si>
  <si>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</si>
  <si>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</si>
  <si>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</si>
  <si>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</si>
  <si>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</si>
  <si>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</si>
  <si>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</si>
  <si>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</si>
  <si>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</si>
  <si>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</si>
  <si>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</si>
  <si>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</si>
  <si>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</si>
  <si>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</si>
  <si>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</si>
  <si>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</si>
  <si>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</si>
  <si>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</si>
  <si>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</si>
  <si>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</si>
  <si>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</si>
  <si>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</si>
  <si>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</si>
  <si>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</si>
  <si>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</si>
  <si>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</si>
  <si>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</si>
  <si>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</si>
  <si>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</si>
  <si>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</si>
  <si>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</si>
  <si>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</si>
  <si>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</si>
  <si>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</si>
  <si>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</si>
  <si>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</si>
  <si>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</si>
  <si>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</si>
  <si>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</si>
  <si>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</si>
  <si>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</si>
  <si>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</si>
  <si>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</si>
  <si>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</si>
  <si>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</si>
  <si>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</si>
  <si>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</si>
  <si>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</si>
  <si>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</si>
  <si>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</si>
  <si>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</si>
  <si>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</si>
  <si>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</si>
  <si>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</si>
  <si>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</si>
  <si>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</si>
  <si>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</si>
  <si>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</si>
  <si>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</si>
  <si>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</si>
  <si>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</si>
  <si>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</si>
  <si>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</si>
  <si>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</si>
  <si>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</si>
  <si>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</si>
  <si>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</si>
  <si>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</si>
  <si>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</si>
  <si>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</si>
  <si>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</si>
  <si>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</si>
  <si>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</si>
  <si>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</si>
  <si>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</si>
  <si>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</si>
  <si>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</si>
  <si>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</si>
  <si>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</si>
  <si>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</si>
  <si>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</si>
  <si>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</si>
  <si>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</si>
  <si>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</si>
  <si>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</si>
  <si>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</si>
  <si>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</si>
  <si>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</si>
  <si>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</si>
  <si>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</si>
  <si>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</si>
  <si>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</si>
  <si>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</si>
  <si>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</si>
  <si>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</si>
  <si>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</si>
  <si>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</si>
  <si>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</si>
  <si>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</si>
  <si>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</si>
  <si>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</si>
  <si>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</si>
  <si>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</si>
  <si>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</si>
  <si>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</si>
  <si>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</si>
  <si>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</si>
  <si>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</si>
  <si>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</si>
  <si>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</si>
  <si>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</si>
  <si>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</si>
  <si>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</si>
  <si>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</si>
  <si>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</si>
  <si>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</si>
  <si>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</si>
  <si>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</si>
  <si>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</si>
  <si>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</si>
  <si>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</si>
  <si>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</si>
  <si>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</si>
  <si>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</si>
  <si>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</si>
  <si>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</si>
  <si>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</si>
  <si>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</si>
  <si>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</si>
  <si>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</si>
  <si>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</si>
  <si>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</si>
  <si>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</si>
  <si>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</si>
  <si>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</si>
  <si>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</si>
  <si>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</si>
  <si>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</si>
  <si>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</si>
  <si>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</si>
  <si>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</si>
  <si>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</si>
  <si>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</si>
  <si>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</si>
  <si>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</si>
  <si>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</si>
  <si>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</si>
  <si>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</si>
  <si>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</si>
  <si>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</si>
  <si>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</si>
  <si>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</si>
  <si>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</si>
  <si>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</si>
  <si>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</si>
  <si>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</si>
  <si>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</si>
  <si>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</si>
  <si>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</si>
  <si>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</si>
  <si>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</si>
  <si>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</si>
  <si>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</si>
  <si>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</si>
  <si>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</si>
  <si>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</si>
  <si>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</si>
  <si>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</si>
  <si>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</si>
  <si>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</si>
  <si>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</si>
  <si>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</si>
  <si>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</si>
  <si>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</si>
  <si>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</si>
  <si>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</si>
  <si>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</si>
  <si>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</si>
  <si>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</si>
  <si>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</si>
  <si>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</si>
  <si>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</si>
  <si>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</si>
  <si>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</si>
  <si>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</si>
  <si>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</si>
  <si>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</si>
  <si>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</si>
  <si>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</si>
  <si>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</si>
  <si>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</si>
  <si>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</si>
  <si>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</si>
  <si>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</si>
  <si>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</si>
  <si>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</si>
  <si>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</si>
  <si>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</si>
  <si>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</si>
  <si>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</si>
  <si>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</si>
  <si>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</si>
  <si>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</si>
  <si>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</si>
  <si>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</si>
  <si>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</si>
  <si>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</si>
  <si>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</si>
  <si>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</si>
  <si>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</si>
  <si>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</si>
  <si>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</si>
  <si>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</si>
  <si>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</si>
  <si>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</si>
  <si>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</si>
  <si>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</si>
  <si>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</si>
  <si>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</si>
  <si>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</si>
  <si>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</si>
  <si>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</si>
  <si>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</si>
  <si>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</si>
  <si>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</si>
  <si>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</si>
  <si>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</si>
  <si>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</si>
  <si>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</si>
  <si>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</si>
  <si>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</si>
  <si>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</si>
  <si>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</si>
  <si>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</si>
  <si>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</si>
  <si>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</si>
  <si>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</si>
  <si>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</si>
  <si>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</si>
  <si>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</si>
  <si>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</si>
  <si>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</si>
  <si>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</si>
  <si>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</si>
  <si>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</si>
  <si>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</si>
  <si>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</si>
  <si>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</si>
  <si>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</si>
  <si>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</si>
  <si>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</si>
  <si>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</si>
  <si>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</si>
  <si>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</si>
  <si>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</si>
  <si>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</si>
  <si>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</si>
  <si>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</si>
  <si>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</si>
  <si>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</si>
  <si>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</si>
  <si>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</si>
  <si>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</si>
  <si>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</si>
  <si>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</si>
  <si>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</si>
  <si>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</si>
  <si>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</si>
  <si>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</si>
  <si>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</si>
  <si>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</si>
  <si>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</si>
  <si>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</si>
  <si>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</si>
  <si>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</si>
  <si>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</si>
  <si>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</si>
  <si>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</si>
  <si>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</si>
  <si>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</si>
  <si>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</si>
  <si>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</si>
  <si>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</si>
  <si>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</si>
  <si>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</si>
  <si>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</si>
  <si>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</si>
  <si>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</si>
  <si>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</si>
  <si>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</si>
  <si>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</si>
  <si>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</si>
  <si>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</si>
  <si>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</si>
  <si>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</si>
  <si>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</si>
  <si>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</si>
  <si>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</si>
  <si>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</si>
  <si>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</si>
  <si>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</si>
  <si>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</si>
  <si>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</si>
  <si>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</si>
  <si>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</si>
  <si>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</si>
  <si>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</si>
  <si>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</si>
  <si>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</si>
  <si>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</si>
  <si>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</si>
  <si>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</si>
  <si>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</si>
  <si>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</si>
  <si>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</si>
  <si>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</si>
  <si>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</si>
  <si>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</si>
  <si>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</si>
  <si>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</si>
  <si>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</si>
  <si>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</si>
  <si>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</si>
  <si>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</si>
  <si>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</si>
  <si>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</si>
  <si>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</si>
  <si>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</si>
  <si>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</si>
  <si>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</si>
  <si>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</si>
  <si>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</si>
  <si>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</si>
  <si>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</si>
  <si>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</si>
  <si>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</si>
  <si>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</si>
  <si>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</si>
  <si>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</si>
  <si>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</si>
  <si>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</si>
  <si>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</si>
  <si>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</si>
  <si>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</si>
  <si>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</si>
  <si>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</si>
  <si>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</si>
  <si>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</si>
  <si>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</si>
  <si>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</si>
  <si>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</si>
  <si>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</si>
  <si>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</si>
  <si>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</si>
  <si>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</si>
  <si>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</si>
  <si>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</si>
  <si>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</si>
  <si>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</si>
  <si>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</si>
  <si>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</si>
  <si>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</si>
  <si>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</si>
  <si>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</si>
  <si>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</si>
  <si>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</si>
  <si>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</si>
  <si>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</si>
  <si>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</si>
  <si>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</si>
  <si>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</si>
  <si>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</si>
  <si>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</si>
  <si>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</si>
  <si>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</si>
  <si>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</si>
  <si>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</si>
  <si>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</si>
  <si>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</si>
  <si>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</si>
  <si>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</si>
  <si>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</si>
  <si>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</si>
  <si>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</si>
  <si>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</si>
  <si>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</si>
  <si>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</si>
  <si>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</si>
  <si>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</si>
  <si>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</si>
  <si>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</si>
  <si>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</si>
  <si>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</si>
  <si>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</si>
  <si>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</si>
  <si>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</si>
  <si>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</si>
  <si>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</si>
  <si>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</si>
  <si>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</si>
  <si>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</si>
  <si>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</si>
  <si>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</si>
  <si>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</si>
  <si>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</si>
  <si>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</si>
  <si>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</si>
  <si>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</si>
  <si>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</si>
  <si>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</si>
  <si>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</si>
  <si>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</si>
  <si>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</si>
  <si>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</si>
  <si>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</si>
  <si>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</si>
  <si>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</si>
  <si>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</si>
  <si>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</si>
  <si>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</si>
  <si>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</si>
  <si>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</si>
  <si>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</si>
  <si>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</si>
  <si>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</si>
  <si>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</si>
  <si>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</si>
  <si>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</si>
  <si>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</si>
  <si>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</si>
  <si>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</si>
  <si>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</si>
  <si>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</si>
  <si>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</si>
  <si>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</si>
  <si>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</si>
  <si>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</si>
  <si>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</si>
  <si>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</si>
  <si>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</si>
  <si>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</si>
  <si>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</si>
  <si>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</si>
  <si>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</si>
  <si>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</si>
  <si>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</si>
  <si>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</si>
  <si>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</si>
  <si>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</si>
  <si>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</si>
  <si>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</si>
  <si>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</si>
  <si>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</si>
  <si>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</si>
  <si>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</si>
  <si>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</si>
  <si>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</si>
  <si>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</si>
  <si>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</si>
  <si>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</si>
  <si>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</si>
  <si>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</si>
  <si>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</si>
  <si>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</si>
  <si>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</si>
  <si>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</si>
  <si>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</si>
  <si>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</si>
  <si>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</si>
  <si>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</si>
  <si>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</si>
  <si>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</si>
  <si>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</si>
  <si>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</si>
  <si>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</si>
  <si>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</si>
  <si>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</si>
  <si>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</si>
  <si>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</si>
  <si>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</si>
  <si>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</si>
  <si>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</si>
  <si>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</si>
  <si>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</si>
  <si>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</si>
  <si>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</si>
  <si>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</si>
  <si>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</si>
  <si>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</si>
  <si>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</si>
  <si>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</si>
  <si>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</si>
  <si>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</si>
  <si>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</si>
  <si>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</si>
  <si>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</si>
  <si>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</si>
  <si>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</si>
  <si>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</si>
  <si>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</si>
  <si>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</si>
  <si>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</si>
  <si>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</si>
  <si>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</si>
  <si>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</si>
  <si>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</si>
  <si>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</si>
  <si>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</si>
  <si>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</si>
  <si>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</si>
  <si>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</si>
  <si>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</si>
  <si>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</si>
  <si>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</si>
  <si>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</si>
  <si>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</si>
  <si>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</si>
  <si>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</si>
  <si>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</si>
  <si>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</si>
  <si>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</si>
  <si>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</si>
  <si>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</si>
  <si>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</si>
  <si>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</si>
  <si>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</si>
  <si>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</si>
  <si>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</si>
  <si>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</si>
  <si>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</si>
  <si>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</si>
  <si>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</si>
  <si>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</si>
  <si>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</si>
  <si>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</si>
  <si>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</si>
  <si>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</si>
  <si>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</si>
  <si>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</si>
  <si>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</si>
  <si>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</si>
  <si>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</si>
  <si>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</si>
  <si>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</si>
  <si>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</si>
  <si>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</si>
  <si>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</si>
  <si>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</si>
  <si>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</si>
  <si>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</si>
  <si>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</si>
  <si>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</si>
  <si>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</si>
  <si>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</si>
  <si>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</si>
  <si>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</si>
  <si>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</si>
  <si>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</si>
  <si>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</si>
  <si>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</si>
  <si>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</si>
  <si>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</si>
  <si>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</si>
  <si>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</si>
  <si>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</si>
  <si>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</si>
  <si>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</si>
  <si>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</si>
  <si>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</si>
  <si>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</si>
  <si>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</si>
  <si>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</si>
  <si>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</si>
  <si>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</si>
  <si>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</si>
  <si>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</si>
  <si>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</si>
  <si>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</si>
  <si>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</si>
  <si>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</si>
  <si>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</si>
  <si>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</si>
  <si>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</si>
  <si>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</si>
  <si>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</si>
  <si>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</si>
  <si>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</si>
  <si>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</si>
  <si>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</si>
  <si>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</si>
  <si>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</si>
  <si>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</si>
  <si>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</si>
  <si>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</si>
  <si>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</si>
  <si>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</si>
  <si>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</si>
  <si>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</si>
  <si>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</si>
  <si>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</si>
  <si>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</si>
  <si>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</si>
  <si>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</si>
  <si>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</si>
  <si>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</si>
  <si>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</si>
  <si>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</si>
  <si>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</si>
  <si>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</si>
  <si>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</si>
  <si>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</si>
  <si>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</si>
  <si>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</si>
  <si>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</si>
  <si>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</si>
  <si>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</si>
  <si>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</si>
  <si>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</si>
  <si>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</si>
  <si>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</si>
  <si>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</si>
  <si>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</si>
  <si>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</si>
  <si>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</si>
  <si>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</si>
  <si>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</si>
  <si>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</si>
  <si>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</si>
  <si>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</si>
  <si>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</si>
  <si>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</si>
  <si>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</si>
  <si>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</si>
  <si>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</si>
  <si>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</si>
  <si>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</si>
  <si>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</si>
  <si>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</si>
  <si>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</si>
  <si>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</si>
  <si>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</si>
  <si>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</si>
  <si>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</si>
  <si>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</si>
  <si>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</si>
  <si>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</si>
  <si>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</si>
  <si>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</si>
  <si>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</si>
  <si>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</si>
  <si>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</si>
  <si>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</si>
  <si>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</si>
  <si>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</si>
  <si>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</si>
  <si>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</si>
  <si>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</si>
  <si>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</si>
  <si>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</si>
  <si>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</si>
  <si>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</si>
  <si>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</si>
  <si>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</si>
  <si>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</si>
  <si>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</si>
  <si>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</si>
  <si>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</si>
  <si>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</si>
  <si>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</si>
  <si>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</si>
  <si>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</si>
  <si>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</si>
  <si>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</si>
  <si>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</si>
  <si>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</si>
  <si>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</si>
  <si>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</si>
  <si>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</si>
  <si>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</si>
  <si>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</si>
  <si>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</si>
  <si>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</si>
  <si>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</si>
  <si>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</si>
  <si>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</si>
  <si>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</si>
  <si>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</si>
  <si>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</si>
  <si>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</si>
  <si>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</si>
  <si>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</si>
  <si>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</si>
  <si>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</si>
  <si>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</si>
  <si>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</si>
  <si>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</si>
  <si>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</si>
  <si>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</si>
  <si>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</si>
  <si>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</si>
  <si>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</si>
  <si>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</si>
  <si>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</si>
  <si>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</si>
  <si>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</si>
  <si>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</si>
  <si>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</si>
  <si>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</si>
  <si>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</si>
  <si>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</si>
  <si>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</si>
  <si>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</si>
  <si>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</si>
  <si>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</si>
  <si>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</si>
  <si>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</si>
  <si>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</si>
  <si>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</si>
  <si>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</si>
  <si>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</si>
  <si>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</si>
  <si>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</si>
  <si>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</si>
  <si>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</si>
  <si>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</si>
  <si>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</si>
  <si>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</si>
  <si>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</si>
  <si>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</si>
  <si>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</si>
  <si>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</si>
  <si>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</si>
  <si>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</si>
  <si>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</si>
  <si>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</si>
  <si>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</si>
  <si>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</si>
  <si>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</si>
  <si>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</si>
  <si>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</si>
  <si>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</si>
  <si>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</si>
  <si>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</si>
  <si>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</si>
  <si>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</si>
  <si>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</si>
  <si>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</si>
  <si>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</si>
  <si>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</si>
  <si>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</si>
  <si>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</si>
  <si>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</si>
  <si>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</si>
  <si>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</si>
  <si>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</si>
  <si>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</si>
  <si>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</si>
  <si>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</si>
  <si>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</si>
  <si>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</si>
  <si>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</si>
  <si>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</si>
  <si>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</si>
  <si>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</si>
  <si>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</si>
  <si>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</si>
  <si>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</si>
  <si>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</si>
  <si>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</si>
  <si>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</si>
  <si>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</si>
  <si>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</si>
  <si>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</si>
  <si>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</si>
  <si>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</si>
  <si>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</si>
  <si>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</si>
  <si>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</si>
  <si>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</si>
  <si>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</si>
  <si>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</si>
  <si>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</si>
  <si>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</si>
  <si>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</si>
  <si>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</si>
  <si>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</si>
  <si>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</si>
  <si>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</si>
  <si>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</si>
  <si>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</si>
  <si>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</si>
  <si>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</si>
  <si>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</si>
  <si>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</si>
  <si>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</si>
  <si>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</si>
  <si>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</si>
  <si>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</si>
  <si>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</si>
  <si>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</si>
  <si>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</si>
  <si>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</si>
  <si>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</si>
  <si>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</si>
  <si>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</si>
  <si>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</si>
  <si>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</si>
  <si>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</si>
  <si>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</si>
  <si>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</si>
  <si>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</si>
  <si>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</si>
  <si>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</si>
  <si>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</si>
  <si>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</si>
  <si>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</si>
  <si>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</si>
  <si>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</si>
  <si>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</si>
  <si>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</si>
  <si>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</si>
  <si>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</si>
  <si>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</si>
  <si>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</si>
  <si>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</si>
  <si>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</si>
  <si>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</si>
  <si>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</si>
  <si>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</si>
  <si>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</si>
  <si>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</si>
  <si>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</si>
  <si>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</si>
  <si>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</si>
  <si>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</si>
  <si>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</si>
  <si>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</si>
  <si>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</si>
  <si>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</si>
  <si>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</si>
  <si>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</si>
  <si>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</si>
  <si>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</si>
  <si>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</si>
  <si>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</si>
  <si>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</si>
  <si>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</si>
  <si>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</si>
  <si>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</si>
  <si>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</si>
  <si>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</si>
  <si>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</si>
  <si>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</si>
  <si>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</si>
  <si>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</si>
  <si>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</si>
  <si>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</si>
  <si>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</si>
  <si>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</si>
  <si>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</si>
  <si>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</si>
  <si>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</si>
  <si>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</si>
  <si>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</si>
  <si>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</si>
  <si>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</si>
  <si>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</si>
  <si>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</si>
  <si>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</si>
  <si>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</si>
  <si>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</si>
  <si>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</si>
  <si>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</si>
  <si>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</si>
  <si>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</si>
  <si>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</si>
  <si>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</si>
  <si>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</si>
  <si>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</si>
  <si>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</si>
  <si>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</si>
  <si>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</si>
  <si>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</si>
  <si>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</si>
  <si>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</si>
  <si>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</si>
  <si>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</si>
  <si>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</si>
  <si>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</si>
  <si>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</si>
  <si>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</si>
  <si>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</si>
  <si>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</si>
  <si>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</si>
  <si>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</si>
  <si>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</si>
  <si>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</si>
  <si>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</si>
  <si>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</si>
  <si>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</si>
  <si>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</si>
  <si>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</si>
  <si>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</si>
  <si>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</si>
  <si>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</si>
  <si>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</si>
  <si>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</si>
  <si>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</si>
  <si>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</si>
  <si>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</si>
  <si>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</si>
  <si>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</si>
  <si>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</si>
  <si>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</si>
  <si>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</si>
  <si>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</si>
  <si>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</si>
  <si>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</si>
  <si>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</si>
  <si>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</si>
  <si>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</si>
  <si>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</si>
  <si>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</si>
  <si>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</si>
  <si>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</si>
  <si>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</si>
  <si>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</si>
  <si>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</si>
  <si>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</si>
  <si>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</si>
  <si>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</si>
  <si>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</si>
  <si>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</si>
  <si>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</si>
  <si>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</si>
  <si>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</si>
  <si>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</si>
  <si>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</si>
  <si>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</si>
  <si>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</si>
  <si>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</si>
  <si>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</si>
  <si>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</si>
  <si>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</si>
  <si>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</si>
  <si>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</si>
  <si>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</si>
  <si>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</si>
  <si>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Row Labels</t>
  </si>
  <si>
    <t>Grand Total</t>
  </si>
  <si>
    <t>Average of discounted_price</t>
  </si>
  <si>
    <t>discount_percentage B</t>
  </si>
  <si>
    <t>Average of discount_percentage B</t>
  </si>
  <si>
    <t>Count of review_content</t>
  </si>
  <si>
    <t>Average of rating</t>
  </si>
  <si>
    <t>Average of actual_price</t>
  </si>
  <si>
    <t>Column Labels</t>
  </si>
  <si>
    <t>Actual price* rating count</t>
  </si>
  <si>
    <t>Sum of Actual price* rating count</t>
  </si>
  <si>
    <t>Price Range</t>
  </si>
  <si>
    <t>Greater than 500</t>
  </si>
  <si>
    <t>200 to 500</t>
  </si>
  <si>
    <t>Less than 200</t>
  </si>
  <si>
    <t xml:space="preserve"> </t>
  </si>
  <si>
    <t>Average of discount_percentage</t>
  </si>
  <si>
    <t>discount range</t>
  </si>
  <si>
    <t>0% to 20%</t>
  </si>
  <si>
    <t>41% to 60%</t>
  </si>
  <si>
    <t>61% to 80%</t>
  </si>
  <si>
    <t>81% to 100%</t>
  </si>
  <si>
    <t>21% to 40%</t>
  </si>
  <si>
    <t>Max of discount_percentage B</t>
  </si>
  <si>
    <t>Products by Rating &amp; Reviews</t>
  </si>
  <si>
    <t>Distinct Count of product_id</t>
  </si>
  <si>
    <t>Category A</t>
  </si>
  <si>
    <t>Car&amp;Motorbike</t>
  </si>
  <si>
    <t>Computers&amp;Accessories</t>
  </si>
  <si>
    <t>Electronics</t>
  </si>
  <si>
    <t>Health&amp;PersonalCare</t>
  </si>
  <si>
    <t>Home&amp;Kitchen</t>
  </si>
  <si>
    <t>HomeImprovement</t>
  </si>
  <si>
    <t>MusicalInstruments</t>
  </si>
  <si>
    <t>OfficeProducts</t>
  </si>
  <si>
    <t>Toys&amp;Games</t>
  </si>
  <si>
    <t>product_name A</t>
  </si>
  <si>
    <t>Syncwire LTG to USB Cable for Fast Charging Compatible with Phone</t>
  </si>
  <si>
    <t>REDTECH USB-C to Lightning Cable 3.3FT, [Apple MFi Certified] Lig</t>
  </si>
  <si>
    <t>Amazon Basics Wireless Mouse | 2.4 GHz Connection, 1600 DPI | Typ</t>
  </si>
  <si>
    <t>Swiffer Instant Electric Water Heater Faucet Tap Home-Kitchen Ins</t>
  </si>
  <si>
    <t>Oratech Coffee Frother electric, milk frother electric, coffee be</t>
  </si>
  <si>
    <t>Instant Pot Air Fryer, Vortex 2QT, Touch Control Panel, 360¬∞ Eve</t>
  </si>
  <si>
    <t>Spigen EZ Fit Tempered Glass Screen Protector for iPhone 14 Pro M</t>
  </si>
  <si>
    <t>Sony Bravia 164 cm (65 inches) 4K Ultra HD Smart LED Google TV KD</t>
  </si>
  <si>
    <t>Zuvexa USB Rechargeable Electric Foam Maker - Handheld Milk Wand</t>
  </si>
  <si>
    <t>Multifunctional 2 in 1 Electric Egg Boiling Steamer Egg Frying Pa</t>
  </si>
  <si>
    <t>FIGMENT Handheld Milk Frother Rechargeable, 3-Speed Electric Frot</t>
  </si>
  <si>
    <t>Campfire Spring Chef Prolix Instant Portable Water Heater Geyser</t>
  </si>
  <si>
    <t>Xiaomi Pad 5| Qualcomm Snapdragon 860| 120Hz Refresh Rate| 6GB, 1</t>
  </si>
  <si>
    <t>VRPRIME Lint Roller Lint Remover for Clothes, Pet | 360 Sheets Re</t>
  </si>
  <si>
    <t>Spigen EZ Fit Tempered Glass Screen Protector for iPhone 14 Pro -</t>
  </si>
  <si>
    <t>WeCool S5 Long Selfie Stick, with Large Reinforced Tripod Stand u</t>
  </si>
  <si>
    <t>Spigen EZ Fit Tempered Glass Screen Protector Guard for iPhone 14</t>
  </si>
  <si>
    <t>Melbon VM-905 2000-Watt Room Heater (ISI Certified, White Color)</t>
  </si>
  <si>
    <t>Lint Remover Woolen Clothes Lint Extractor Battery Lint Removing</t>
  </si>
  <si>
    <t>Logitech G402 Hyperion Fury USB Wired Gaming Mouse, 4,000 DPI, Li</t>
  </si>
  <si>
    <t>Logitech M331 Silent Plus Wireless Mouse, 2.4GHz with USB Nano Re</t>
  </si>
  <si>
    <t>Logitech Pebble M350 Wireless Mouse with Bluetooth or USB - Silen</t>
  </si>
  <si>
    <t>Ikea 903.391.72 Polypropylene Plastic Solid Bevara Sealing Clip (</t>
  </si>
  <si>
    <t>10k 8k 4k HDMI Cable, Certified 48Gbps 1ms Ultra High Speed HDMI</t>
  </si>
  <si>
    <t>Aquadpure Copper + Mineral RO+UV+UF 10 to 12 Liter RO + UV + TDS</t>
  </si>
  <si>
    <t>SupCares Laptop Stand 7 Height Adjustable, Aluminium, Ventilated,</t>
  </si>
  <si>
    <t>Seagate Expansion 1TB External HDD - USB 3.0 for Windows and Mac</t>
  </si>
  <si>
    <t>TP-Link UE300C USB Type-C to RJ45 Gigabit Ethernet Network Adapte</t>
  </si>
  <si>
    <t>SanDisk Extreme microSD UHS I Card 128GB for 4K Video on Smartpho</t>
  </si>
  <si>
    <t>Seagate One Touch 2TB External HDD with Password Protection ‚Äì B</t>
  </si>
  <si>
    <t>TP-Link UE300 USB 3.0 to RJ45 Gigabit Ethernet Network Adapter -</t>
  </si>
  <si>
    <t>SanDisk Extreme SD UHS I 64GB Card for 4K Video for DSLR and Mirr</t>
  </si>
  <si>
    <t>Tukzer Gel Mouse Pad Wrist Rest Memory-Foam Ergonomic Mousepad| C</t>
  </si>
  <si>
    <t>Scarters Mouse Pad, Desk Mat Extended for Work from Home/Office/G</t>
  </si>
  <si>
    <t>WANBO X1 Pro (Upgraded) | Native 1080P Full HD | Android 9 | Proj</t>
  </si>
  <si>
    <t>RPM Euro Games Gaming Mousepad Speed Type Extended Large (Size -</t>
  </si>
  <si>
    <t>Sujata Powermatic Plus, Juicer Mixer Grinder with Chutney Jar, 90</t>
  </si>
  <si>
    <t>Logitech K380 Wireless Multi-Device Keyboard for Windows, Apple i</t>
  </si>
  <si>
    <t>oraimo 65W Type C to C Fast Charging Cable USB C to USB C Cable H</t>
  </si>
  <si>
    <t>Logitech M235 Wireless Mouse, 1000 DPI Optical Tracking, 12 Month</t>
  </si>
  <si>
    <t>Philips Daily Collection HD2582/00 830-Watt 2-Slice Pop-up Toaste</t>
  </si>
  <si>
    <t>Logitech G102 USB Light Sync Gaming Mouse with Customizable RGB L</t>
  </si>
  <si>
    <t>Noise_Colorfit Smart Watch Charger 2 Pin USB Fast Charger Magneti</t>
  </si>
  <si>
    <t>Redragon K617 Fizz 60% Wired RGB Gaming Keyboard, 61 Keys Compact</t>
  </si>
  <si>
    <t>InstaCuppa Portable Blender for Smoothie, Milk Shakes, Crushing I</t>
  </si>
  <si>
    <t>Gizga Essentials Hard Drive Case Shell, 6.35cm/2.5-inch, Portable</t>
  </si>
  <si>
    <t>Gadgetronics Digital Kitchen Weighing Scale &amp; Food Weight Machine</t>
  </si>
  <si>
    <t>Dell MS116 1000Dpi USB Wired Optical Mouse, Led Tracking, Scrolli</t>
  </si>
  <si>
    <t>Cuzor 12V Mini ups for WiFi Router | Power Backup up to 4 Hours |</t>
  </si>
  <si>
    <t>Havells Aqua Plus 1.2 litre Double Wall Kettle / 304 Stainless St</t>
  </si>
  <si>
    <t>KINGONE Wireless Charging Pencil (2nd Generation) for iPad with M</t>
  </si>
  <si>
    <t>Lenovo 600 Bluetooth 5.0 Silent Mouse: Compact, Portable, Dongle-</t>
  </si>
  <si>
    <t>Duracell USB Lightning Apple Certified (Mfi) Braided Sync &amp; Charg</t>
  </si>
  <si>
    <t>Goldmedal Curve Plus 202042 Plastic Spice 3-Pin 240V Universal Tr</t>
  </si>
  <si>
    <t>Elv Aluminium Adjustable Mobile Phone Foldable Holder Tabletop St</t>
  </si>
  <si>
    <t>Homeistic Applience‚Ñ¢ Instant Electric Water Heater Faucet Tap F</t>
  </si>
  <si>
    <t>ELV Aluminum Adjustable Mobile Phone Foldable Tabletop Stand Dock</t>
  </si>
  <si>
    <t>INALSA Air Fryer Digital 4L Nutri Fry - 1400W with Smart AirCrisp</t>
  </si>
  <si>
    <t>ESR Screen Protector Compatible with iPad Pro 11 Inch (2022/2021/</t>
  </si>
  <si>
    <t>Crucial BX500 240GB 3D NAND SATA 6.35 cm (2.5-inch) SSD (CT240BX5</t>
  </si>
  <si>
    <t>Kyosei Advanced Tempered Glass Compatible with Google Pixel 6a wi</t>
  </si>
  <si>
    <t>Crucial RAM 8GB DDR4 3200MHz CL22 (or 2933MHz or 2666MHz) Laptop</t>
  </si>
  <si>
    <t>Lapster 65W compatible for OnePlus Dash Warp Charge Cable , type</t>
  </si>
  <si>
    <t>Fujifilm Instax Mini Single Pack 10 Sheets Instant Film for Fuji</t>
  </si>
  <si>
    <t>Gizga Essentials Cable Organiser, Cord Management System for PC,</t>
  </si>
  <si>
    <t>AirCase Rugged Hard Drive Case for 2.5-inch Western Digital, Seag</t>
  </si>
  <si>
    <t>Belkin USB C to USB-C Fast Charging Type C Cable, 60W PD, 3.3 fee</t>
  </si>
  <si>
    <t>Belkin Essential Series 4-Socket Surge Protector Universal Socket</t>
  </si>
  <si>
    <t>AmazonBasics New Release Nylon USB-A to Lightning Cable Cord, MFi</t>
  </si>
  <si>
    <t>AmazonBasics USB 2.0 - A-Male to A-Female Extension Cable for Per</t>
  </si>
  <si>
    <t>AmazonBasics USB 2.0 Cable - A-Male to B-Male - for Personal Comp</t>
  </si>
  <si>
    <t>AmazonBasics USB 2.0 Extension Cable for Personal Computer, Print</t>
  </si>
  <si>
    <t>Cafe JEI French Press Coffee and Tea Maker 600ml with 4 Level Fil</t>
  </si>
  <si>
    <t>Aqua d pure Active Copper 12-L RO+UV Water Filter Purifier for Ho</t>
  </si>
  <si>
    <t>Classmate Drawing Book - Unruled, 40 Pages, 210 mm x 297 mm - Pac</t>
  </si>
  <si>
    <t>Classmate Long Book - Unruled, 160 Pages, 314 mm x 194 mm - Pack</t>
  </si>
  <si>
    <t>AmazonBasics 10.2 Gbps High-Speed 4K HDMI Cable with Braided Cord</t>
  </si>
  <si>
    <t>Classmate Soft Cover 6 Subject Spiral Binding Notebook, Unruled,</t>
  </si>
  <si>
    <t>Classmate Soft Cover 6 Subject Spiral Binding Notebook, Single Li</t>
  </si>
  <si>
    <t>!!1000 Watt/2000-Watt Room Heater!! Fan Heater!!Pure White!!HN-25</t>
  </si>
  <si>
    <t>Cotbolt Silicone Protective Case Cover for LG an MR21GA Magic Rem</t>
  </si>
  <si>
    <t>TP-Link AC600 600 Mbps WiFi Wireless Network USB Adapter for Desk</t>
  </si>
  <si>
    <t>Western Digital WD 2TB My Passport Portable Hard Disk Drive, USB</t>
  </si>
  <si>
    <t>V-Guard Divino 5 Star Rated 15 Litre Storage Water Heater (Geyser</t>
  </si>
  <si>
    <t>TP-LINK AC1300 Archer T3U Plus High Gain USB 3.0 Wi-Fi Dongle, Wi</t>
  </si>
  <si>
    <t>Samsung Original 25W USB Travel Lightning Adapter for Cellular Ph</t>
  </si>
  <si>
    <t>SanDisk Ultra SDHC UHS-I Card 32GB 120MB/s R for DSLR Cameras, fo</t>
  </si>
  <si>
    <t>SanDisk 1TB Extreme Portable SSD 1050MB/s R, 1000MB/s W,Upto 2 Me</t>
  </si>
  <si>
    <t>SanDisk Ultra¬Æ microSDXC‚Ñ¢ UHS-I Card, 128GB, 140MB/s R, 10 Y W</t>
  </si>
  <si>
    <t>ZEBRONICS Aluminium Alloy Laptop Stand, Compatible with 9-15.6 in</t>
  </si>
  <si>
    <t>SanDisk Ultra¬Æ microSDXC‚Ñ¢ UHS-I Card, 256GB, 150MB/s R, 10 Y W</t>
  </si>
  <si>
    <t>TP-Link AC1300 USB WiFi Adapter (Archer T3U) - 2.4G/5G Dual Band</t>
  </si>
  <si>
    <t>SanDisk Ultra¬Æ microSDXC‚Ñ¢ UHS-I Card, 64GB, 140MB/s R, 10 Y Wa</t>
  </si>
  <si>
    <t>TP-Link Archer AC1200 Archer C6 Wi-Fi Speed Up to 867 Mbps/5 GHz</t>
  </si>
  <si>
    <t>SLOVIC¬Æ Tripod Mount Adapter| Tripod Mobile Holder|Tripod Phone</t>
  </si>
  <si>
    <t>Universal Remote Control for All Sony TV for All LCD LED and Brav</t>
  </si>
  <si>
    <t>Wacom One by CTL-472/K0-CX Digital Drawing Graphics Pen Tablet (R</t>
  </si>
  <si>
    <t>SUJATA Powermatic Plus, Juicer Mixer Grinder, 900 Watts, 2 Jars (</t>
  </si>
  <si>
    <t>Western Digital WD 1.5TB Elements Portable Hard Disk Drive, USB 3</t>
  </si>
  <si>
    <t>Tesora - Inspired by you Large Premium Electric Kettle 1.8L, Stai</t>
  </si>
  <si>
    <t>Western Digital WD Green SATA 240GB Internal SSD Solid State Driv</t>
  </si>
  <si>
    <t>Tizum Mouse Pad/ Computer Mouse Mat with Anti-Slip Rubber Base |</t>
  </si>
  <si>
    <t>Zebronics Zeb-Transformer-M Optical USB Gaming Mouse with LED Eff</t>
  </si>
  <si>
    <t>TP-Link AC1200 Archer A6 Smart WiFi, 5GHz Gigabit Dual Band MU-MI</t>
  </si>
  <si>
    <t>Zuvexa Egg Boiler Poacher Automatic Off Steaming, Cooking, Boilin</t>
  </si>
  <si>
    <t>Proven¬Æ Copper + Mineral RO+UV+UF 10 to 12 Liter RO + UV + TDS A</t>
  </si>
  <si>
    <t>Philips GC026/30 Fabric Shaver, Lint Remover for Woolen Sweaters,</t>
  </si>
  <si>
    <t>Luxor 5 Subject Single Ruled Notebook - A5 Size, 70 GSM, 300 Page</t>
  </si>
  <si>
    <t>PIDILITE Fevicryl Acrylic Colours Sunflower Kit (10 Colors x 15 m</t>
  </si>
  <si>
    <t>Logitech B170 Wireless Mouse, 2.4 GHz with USB Nano Receiver, Opt</t>
  </si>
  <si>
    <t>Logitech M221 Wireless Mouse, Silent Buttons, 2.4 GHz with USB Mi</t>
  </si>
  <si>
    <t>Philips HD6975/00 25 Litre Digital Oven Toaster Grill, Grey, 25 l</t>
  </si>
  <si>
    <t>Libra Roti Maker Electric Automatic | chapati Maker Electric Auto</t>
  </si>
  <si>
    <t>Panasonic Eneloop BQ-CC55N Advanced, Smart and Quick Charger for</t>
  </si>
  <si>
    <t>Portable, Handy Compact Plug-in Portable Digital Electric Heater</t>
  </si>
  <si>
    <t>PHILIPS Air Fryer HD9200/90, uses up to 90% less fat, 1400W, 4.1</t>
  </si>
  <si>
    <t>Quantum RJ45 Ethernet Patch Cable/LAN Router Cable with Heavy Dut</t>
  </si>
  <si>
    <t>Logitech K480 Wireless Multi-Device Keyboard for Windows, macOS,</t>
  </si>
  <si>
    <t>PHILIPS Digital Air Fryer HD9252/90 with Touch Panel, uses up to</t>
  </si>
  <si>
    <t>Havells Instanio 1-Litre 3KW Instant Water Heater (Geyser), White</t>
  </si>
  <si>
    <t>INOVERA World Map Extended Anti Slip Rubber Gaming Stitched Mouse</t>
  </si>
  <si>
    <t>Dell WM118 Wireless Mouse, 2.4 Ghz with USB Nano Receiver, Optica</t>
  </si>
  <si>
    <t>Kodak 139 cm (55 inches) 4K Ultra HD Smart LED TV 55CA0909 (Black</t>
  </si>
  <si>
    <t>Epson 003 65 ml for EcoTank L1110/L3100/L3101/L3110/L3115/L3116/L</t>
  </si>
  <si>
    <t>Lenovo 400 Wireless Mouse, 1200DPI Optical Sensor, 2.4GHz Wireles</t>
  </si>
  <si>
    <t>Digitek DTR 550 LW (67 Inch) Tripod For DSLR, Camera |Operating H</t>
  </si>
  <si>
    <t>INALSA Electric Chopper Bullet- 400 Watts with 100% Pure Copper M</t>
  </si>
  <si>
    <t>ESR USB C to Lightning Cable, 10 ft (3 m), MFi-Certified, Braided</t>
  </si>
  <si>
    <t>Duracell USB C To Lightning Apple Certified (Mfi) Braided Sync &amp;</t>
  </si>
  <si>
    <t>LAPSTER 12pcs Spiral Cable Protectors for Charger, Wires, Data Ch</t>
  </si>
  <si>
    <t>FABWARE Lint Remover for Clothes - Sticky Lint Roller for Clothes</t>
  </si>
  <si>
    <t>Lenovo 130 Wireless Compact Mouse, 1K DPI Optical sensor, 2.4GHz</t>
  </si>
  <si>
    <t>FEDUS Cat6 Ethernet Cable, 10 Meter High Speed 550MHZ / 10 Gigabi</t>
  </si>
  <si>
    <t>Fire-Boltt Gladiator 1.96" Biggest Display Smart Watch with Bluet</t>
  </si>
  <si>
    <t>HUL Pureit Eco Water Saver Mineral RO+UV+MF AS wall mounted/Count</t>
  </si>
  <si>
    <t>Fire-Boltt Tank 1.85" Bluetooth Calling Smart Watch, 123 Sports M</t>
  </si>
  <si>
    <t>INALSA Hand Blender 1000 Watt with Chopper, Whisker, 600 ml Multi</t>
  </si>
  <si>
    <t>Duracell 38W Fast Car Charger Adapter with Dual Output. Quick Cha</t>
  </si>
  <si>
    <t>iQOO Neo 6 5G (Dark Nova, 8GB RAM, 128GB Storage) | Snapdragon¬Æ</t>
  </si>
  <si>
    <t>Lenovo GX20L29764 65W Laptop Adapter/Charger with Power Cord for</t>
  </si>
  <si>
    <t>Dyazo 6 Angles Adjustable Aluminum Ergonomic Foldable Portable Ta</t>
  </si>
  <si>
    <t>Duracell CR2025 3V Lithium Coin Battery, 5 pcs, 2025 Coin Button</t>
  </si>
  <si>
    <t>ECOVACS DEEBOT N8 2-in-1 Robotic Vacuum Cleaner, 2022 New Launch,</t>
  </si>
  <si>
    <t>Havells Instanio 10 Litre Storage Water Heater with Flexi Pipe an</t>
  </si>
  <si>
    <t>Lenovo 300 Wired Plug &amp; Play USB Mouse, High Resolution 1600 DPI</t>
  </si>
  <si>
    <t>Amazonbasics Nylon Braided Usb-C To Lightning Cable, Fast Chargin</t>
  </si>
  <si>
    <t>Amazon Basics High-Speed HDMI Cable, 6 Feet - Supports Ethernet,</t>
  </si>
  <si>
    <t>AmazonBasics USB C to Lightning Aluminum with Nylon Braided MFi C</t>
  </si>
  <si>
    <t>AmazonBasics 6 Feet DisplayPort to DisplayPort Cable - (Not HDMI</t>
  </si>
  <si>
    <t>3M Post-it Sticky Note Cube, 200 Sheets (4 Colors x 50 Sheets) |</t>
  </si>
  <si>
    <t>Amazon Basics 10.2 Gbps High-Speed 4K HDMI Cable with Braided Cor</t>
  </si>
  <si>
    <t>Belkin Apple Certified Lightning To Type C Cable, Fast Charging F</t>
  </si>
  <si>
    <t>Classmate Long Notebook - 140 Pages, Single Line, 297mm x 210mm (</t>
  </si>
  <si>
    <t>Belkin Apple Certified Lightning To Type C Cable, Tough Unbreakab</t>
  </si>
  <si>
    <t>Borosil Electric Egg Boiler, 8 Egg Capacity, For Hard, Soft, Medi</t>
  </si>
  <si>
    <t>Belkin Apple Certified Lightning to USB Charge and Sync Cable for</t>
  </si>
  <si>
    <t>Brayden Chopro, Electric Vegetable Chopper for Kitchen with 500 M</t>
  </si>
  <si>
    <t>Belkin Apple Certified Lightning to USB Charge and Sync Tough Bra</t>
  </si>
  <si>
    <t>AmazonBasics Flexible Premium HDMI Cable (Black, 4K@60Hz, 18Gbps)</t>
  </si>
  <si>
    <t>AmazonBasics - High-Speed Male to Female HDMI Extension Cable - 6</t>
  </si>
  <si>
    <t>AmazonBasics High-Speed Braided HDMI Cable - 3 Feet - Supports Et</t>
  </si>
  <si>
    <t>AirCase Protective Laptop Bag Sleeve fits Upto 13.3" Laptop/ MacB</t>
  </si>
  <si>
    <t>Casio FX-82MS 2nd Gen Non-Programmable Scientific Calculator, 240</t>
  </si>
  <si>
    <t>AmazonBasics 3.5mm to 2-Male RCA Adapter Cable For Tablet, Smartp</t>
  </si>
  <si>
    <t>Casio MJ-120D 150 Steps Check and Correct Desktop Calculator with</t>
  </si>
  <si>
    <t>Bestor ¬Æ 8K Hdmi 2.1 Cable 48Gbps 9.80Ft/Ultra High Speed Hdmi B</t>
  </si>
  <si>
    <t>Classmate 2100117 Soft Cover 6 Subject Spiral Binding Notebook, S</t>
  </si>
  <si>
    <t>BlueRigger High Speed HDMI Cable with Ethernet - Supports 3D, 4K</t>
  </si>
  <si>
    <t>Classmate Octane Colour Burst-Multicolour Gel Pens (Pack of 10) |</t>
  </si>
  <si>
    <t>boAt A 350 Type C Cable for Smartphone, Charging Adapter (1.5m, C</t>
  </si>
  <si>
    <t>Coway Professional Air Purifier for Home, Longest Filter Life 850</t>
  </si>
  <si>
    <t>Balzano High Speed Nutri Blender/Mixer/Smoothie Maker - 500 Watt</t>
  </si>
  <si>
    <t>Samsung 138 cm (55 inches) Crystal 4K Series Ultra HD Smart LED T</t>
  </si>
  <si>
    <t>Wayona Usb C 65W Fast Charging Cable Compatible For Tablets Samsu</t>
  </si>
  <si>
    <t>VU 139 cm (55 inches) The GloLED Series 4K Smart LED Google TV 55</t>
  </si>
  <si>
    <t>Samsung 24-inch(60.46cm) FHD Monitor, IPS, 75 Hz, Bezel Less Desi</t>
  </si>
  <si>
    <t>Storite Super Speed USB 3.0 Male to Male Cable for Hard Drive Enc</t>
  </si>
  <si>
    <t>SanDisk Ultra 64 GB USB Pen Drives (SDDDC2-064G-I35, Black, Silve</t>
  </si>
  <si>
    <t>Usha Janome Dream Stitch Automatic Zig-Zag Electric Sewing Machin</t>
  </si>
  <si>
    <t>Samsung 80 cm (32 inches) Wondertainment Series HD Ready LED Smar</t>
  </si>
  <si>
    <t>Samsung 138 cm (55 inches) Crystal 4K Neo Series Ultra HD Smart L</t>
  </si>
  <si>
    <t>Wayona Usb Type C To Usb Nylon Braided Quick Charger Fast Chargin</t>
  </si>
  <si>
    <t>STRIFF Adjustable Laptop Tabletop Stand Patented Riser Ventilated</t>
  </si>
  <si>
    <t>Zoul USB C 60W Fast Charging 3A 6ft/2M Long Type C Nylon Braided</t>
  </si>
  <si>
    <t>SOFLIN Egg Boiler Electric Automatic Off 7 Egg Poacher for Steami</t>
  </si>
  <si>
    <t>Samsung EVO Plus 128GB microSDXC UHS-I U3 130MB/s Full HD &amp; 4K UH</t>
  </si>
  <si>
    <t>V-Guard Zenora RO+UF+MB Water Purifier | Suitable for water with</t>
  </si>
  <si>
    <t>SWAPKART Portable Flexible Adjustable Eye Protection USB LED Desk</t>
  </si>
  <si>
    <t>VW 80 cm (32 inches) Playwall Frameless Series HD Ready Android S</t>
  </si>
  <si>
    <t>Synqe Type C to Type C Short Fast Charging 60W Cable Compatible w</t>
  </si>
  <si>
    <t>Wayona Type C To Type C 65W/3.25A Nylon Braided Fast Charging Cab</t>
  </si>
  <si>
    <t>Synqe USB C to USB C 60W Nylon Braided Fast Charging Type C to Ty</t>
  </si>
  <si>
    <t>Wayona USB Type C 65W Fast Charging 2M/6Ft Long Flash Charge Cabl</t>
  </si>
  <si>
    <t>Synqe USB Type C Fast Charging Cable 2M Charger Cord Data Cable C</t>
  </si>
  <si>
    <t>Syska SDI-07 1000 W Stellar with Golden American Heritage Solepla</t>
  </si>
  <si>
    <t>Wipro Vesta Electric Egg Boiler, 360 Watts, 3 Boiling Modes, Stai</t>
  </si>
  <si>
    <t>SYVO WT 3130 Aluminum Tripod (133CM), Universal Lightweight Tripo</t>
  </si>
  <si>
    <t>STRIFF PS2_01 Multi Angle Mobile/Tablet Tabletop Stand. Phone Hol</t>
  </si>
  <si>
    <t>TABLE MAGIC Multipurpose Laptop Table Mat Finish Top Work at Home</t>
  </si>
  <si>
    <t>Tarkan Portable Folding Laptop Desk for Bed, Lapdesk with Handle,</t>
  </si>
  <si>
    <t>Usha EI 3710 Heavy Weight 1000-Watt Dry Iron with Golden American</t>
  </si>
  <si>
    <t>Zoul USB Type C Fast Charging 3A Nylon Braided Data Cable Quick C</t>
  </si>
  <si>
    <t>RESONATE RouterUPS CRU12V2A | Zero Drop | UPS for WiFi Router | M</t>
  </si>
  <si>
    <t>Robustrion Smart Trifold Hard Back Flip Stand Case Cover for Appl</t>
  </si>
  <si>
    <t>SanDisk Ultra Dual Drive Go USB Type C Pendrive for Mobile (Black</t>
  </si>
  <si>
    <t>VU 164 cm (65 inches) The GloLED Series 4K Smart LED Google TV 65</t>
  </si>
  <si>
    <t>Themisto TH-WS20 Digital Kitchen Weighing Scale Stainless Steel (</t>
  </si>
  <si>
    <t>Samsung 108 cm (43 inches) Crystal 4K Series Ultra HD Smart LED T</t>
  </si>
  <si>
    <t>SanDisk Ultra Dual Drive Luxe USB Type C Flash Drive (Silver, 128</t>
  </si>
  <si>
    <t>Wayona Type C Cable Nylon Braided USB C QC 3.0 Fast Charging Shor</t>
  </si>
  <si>
    <t>Toshiba 108 cm (43 inches) V Series Full HD Smart Android LED TV</t>
  </si>
  <si>
    <t>Wayona Type C To Type C Long Fast Charging Cable Type C Charger C</t>
  </si>
  <si>
    <t>Wayona Usb Type C 65W 6Ft/2M Long Fast Charging Cable Compatible</t>
  </si>
  <si>
    <t>Sansui 140cm (55 inches) 4K Ultra HD Certified Android LED TV wit</t>
  </si>
  <si>
    <t>Wayona USB Type C Fast Charging Cable Charger Cord 3A QC 3.0 Data</t>
  </si>
  <si>
    <t>rts [2 Pack] Mini USB C Type C Adapter Plug, Type C Female to USB</t>
  </si>
  <si>
    <t>WeCool B1 Mobile Holder for Bikes or Bike Mobile Holder for Maps</t>
  </si>
  <si>
    <t>SAIELLIN Electric Lint Remover for Clothes Fabric Shaver Lint Sha</t>
  </si>
  <si>
    <t>Spigen Ultra Hybrid Back Cover Case Compatible with iPhone 14 Pro</t>
  </si>
  <si>
    <t>TP-Link AC750 Dual Band Wireless Cable Router, 4 10/100 LAN + 10/</t>
  </si>
  <si>
    <t>Storite USB Extension Cable USB 3.0 Male to Female Extension Cabl</t>
  </si>
  <si>
    <t>Samsung 108 cm (43 inches) Crystal 4K Neo Series Ultra HD Smart L</t>
  </si>
  <si>
    <t>Room Heater Warmer Wall-Outlet 400 Watts Electric Handy Room Heat</t>
  </si>
  <si>
    <t>TP-Link Nano AC600 USB Wi-Fi Adapter(Archer T2U Nano)- 2.4G/5G Du</t>
  </si>
  <si>
    <t>Zebronics Zeb-Transformer Gaming Keyboard and Mouse Combo (USB, B</t>
  </si>
  <si>
    <t>Samsung EVO Plus 64GB microSDXC UHS-I U1 130MB/s Full HD &amp; 4K UHD</t>
  </si>
  <si>
    <t>ZORBES¬Æ Wall Adapter Holder for Alexa Echo Dot 4th Generation,A</t>
  </si>
  <si>
    <t>Samsung Galaxy Watch4 Bluetooth(4.4 cm, Black, Compatible with An</t>
  </si>
  <si>
    <t>TP-Link USB Bluetooth Adapter for PC, 5.0 Bluetooth Dongle Receiv</t>
  </si>
  <si>
    <t>TATA SKY HD Connection with 1 month basic package and free instal</t>
  </si>
  <si>
    <t>Logitech MK240 Nano Wireless USB Keyboard and Mouse Set, 12 Funct</t>
  </si>
  <si>
    <t>Portronics Konnect L 1.2Mtr, Fast Charging 3A Micro USB Cable wit</t>
  </si>
  <si>
    <t>MI 10000mAh 3i Lithium Polymer Power Bank Dual Input(Micro-USB an</t>
  </si>
  <si>
    <t>MI 108 cm (43 inches) 5X Series 4K Ultra HD LED Smart Android TV</t>
  </si>
  <si>
    <t>MI 360¬∞ Home Security Wireless Camera 2K Pro with Bluetooth Gate</t>
  </si>
  <si>
    <t>Philips EasySpeed Plus Steam Iron GC2147/30-2400W, Quick Heat up</t>
  </si>
  <si>
    <t>Mi 80 cm (32 inches) HD Ready Android Smart LED TV 4A PRO | L32M5</t>
  </si>
  <si>
    <t>MI 10000mAh Lithium Ion, Lithium Polymer Power Bank Pocket Pro wi</t>
  </si>
  <si>
    <t>Mi Air Purifier 3 with True HEPA Filter, removes air pollutants,</t>
  </si>
  <si>
    <t>Portronics Ruffpad 15 Re-Writable LCD Screen 38.1cm (15-inch) Wri</t>
  </si>
  <si>
    <t>Livpure Glo Star RO+UV+UF+Mineraliser - 7 L Storage Tank, 15 LPH</t>
  </si>
  <si>
    <t>Redgear Cosmo 7,1 Usb Gaming Wired Over Ear Headphones With Mic W</t>
  </si>
  <si>
    <t>MI Power Bank 3i 20000mAh Lithium Polymer 18W Fast Power Delivery</t>
  </si>
  <si>
    <t>MemeHo¬Æ Smart Standard Multi-Purpose Laptop Table with Dock Stan</t>
  </si>
  <si>
    <t>Mi 10000mAH Li-Polymer, Micro-USB and Type C Input Port, Power Ba</t>
  </si>
  <si>
    <t>MI Xiaomi USB Type C HYperCharge Cable 6A 100cm Sturdy and Durabl</t>
  </si>
  <si>
    <t>POPIO Tempered Glass Compatible for iPhone 13 / iPhone 13 Pro/iPh</t>
  </si>
  <si>
    <t>MILTON Smart Egg Boiler 360-Watts (Transparent and Silver Grey),</t>
  </si>
  <si>
    <t>Portronics MPORT 31 4 Ports USB Hub (USB A to 4 USB-A Ports 4 in</t>
  </si>
  <si>
    <t>Preethi MGA-502 0.4-Litre Grind and Store Jar (White), stainless</t>
  </si>
  <si>
    <t>Logitech C270 Digital HD Webcam with Widescreen HD Video Calling,</t>
  </si>
  <si>
    <t>RC PRINT GI 790 Ink Refill for Canon G1000, G1010, G1100, G2000,</t>
  </si>
  <si>
    <t>Newly Launched Boult Dive+ with 1.85" HD Display, Bluetooth Calli</t>
  </si>
  <si>
    <t>Parker Vector Camouflage Gift Set - Roller Ball Pen &amp; Parker Logo</t>
  </si>
  <si>
    <t>LS LAPSTER Quality Assured USB 2.0 morpho cable, morpho device ca</t>
  </si>
  <si>
    <t>MI 138.8 cm (55 inches) 5X Series 4K Ultra HD LED Smart Android T</t>
  </si>
  <si>
    <t>Philips EasySpeed Plus Steam Iron GC2145/20-2200W, Quick Heat Up</t>
  </si>
  <si>
    <t>Philips Hi113 1000-Watt Plastic Body Ptfe Coating Dry Iron, Pack</t>
  </si>
  <si>
    <t>OpenTech¬Æ Military-Grade Tempered Glass Screen Protector Compati</t>
  </si>
  <si>
    <t>Philips Viva Collection HR1832/00 1.5-Litre400-Watt Juicer (Ink B</t>
  </si>
  <si>
    <t>LG 80 cm (32 inches) HD Ready Smart LED TV 32LM563BPTC (Dark Iron</t>
  </si>
  <si>
    <t>Lifelong 2-in1 Egg Boiler and Poacher 500-Watt (Transparent and S</t>
  </si>
  <si>
    <t>POPIO Tempered Glass Screen Protector Compatible for iPhone 12 /</t>
  </si>
  <si>
    <t>Lint Remover For Clothes With 1 Year Warranty Fabric Shaver Lint</t>
  </si>
  <si>
    <t>Portronics Konnect L POR-1081 Fast Charging 3A Type-C Cable 1.2Me</t>
  </si>
  <si>
    <t>Orico 2.5"(6.3cm) USB 3.0 HDD Enclosure Case Cover for SATA SSD H</t>
  </si>
  <si>
    <t>LIRAMARK Webcam Cover Slide, Ultra Thin Laptop Camera Cover Slide</t>
  </si>
  <si>
    <t>Posh 1.5 Meter High Speed Gold Plated HDMI Male to Female Extensi</t>
  </si>
  <si>
    <t>Logitech B100 Wired USB Mouse, 3 yr Warranty, 800 DPI Optical Tra</t>
  </si>
  <si>
    <t>ProElite Faux Leather Smart Flip Case Cover for Apple iPad 10.2"</t>
  </si>
  <si>
    <t>LG 139 cm (55 inches) 4K Ultra HD Smart LED TV 55UQ7500PSF (Ceram</t>
  </si>
  <si>
    <t>Mi 108 cm (43 inches) Full HD Android LED TV 4C | L43M6-INC (Blac</t>
  </si>
  <si>
    <t>Redgear A-15 Wired Gaming Mouse with Upto 6400 DPI, RGB &amp; Driver</t>
  </si>
  <si>
    <t>LG 80 cm (32 inches) HD Ready Smart LED TV 32LQ576BPSA (Ceramic B</t>
  </si>
  <si>
    <t>Philips Air Purifier Ac2887/20,Vitashield Intelligent Purificatio</t>
  </si>
  <si>
    <t>iQOO Z6 Pro 5G by vivo (Legion Sky, 6GB RAM, 128GB Storage) | Sna</t>
  </si>
  <si>
    <t>Gizga Essentials Webcam Cover, Privacy Protector Webcam Cover Sli</t>
  </si>
  <si>
    <t>JBL Go 2, Wireless Portable Bluetooth Speaker with Mic, JBL Signa</t>
  </si>
  <si>
    <t>Elv Mobile Phone Mount Tabletop Holder for Phones and Tablets - B</t>
  </si>
  <si>
    <t>Fire-Boltt Visionary 1.78" AMOLED Bluetooth Calling Smartwatch wi</t>
  </si>
  <si>
    <t>iQOO 9 SE 5G (Sunset Sierra, 8GB RAM, 128GB Storage) | Qualcomm S</t>
  </si>
  <si>
    <t>iQOO Z6 Pro 5G by vivo (Phantom Dusk, 8GB RAM, 128GB Storage) | S</t>
  </si>
  <si>
    <t>HP 65W AC Laptops Charger Adapter 4.5mm for HP Pavilion Black (Wi</t>
  </si>
  <si>
    <t>Dell KB216 Wired Multimedia USB Keyboard with Super Quite Plunger</t>
  </si>
  <si>
    <t>HP GK320 Wired Full Size RGB Backlight Mechanical Gaming Keyboard</t>
  </si>
  <si>
    <t>Havells D'zire 1000 watt Dry Iron With American Heritage Sole Pla</t>
  </si>
  <si>
    <t>DIGITEK¬Æ (DLS-9FT) Lightweight &amp; Portable Aluminum Alloy Light S</t>
  </si>
  <si>
    <t>HP K500F Backlit Membrane Wired Gaming Keyboard with Mixed Color</t>
  </si>
  <si>
    <t>HP M270 Backlit USB Wired Gaming Mouse with 6 Buttons, 4-Speed Cu</t>
  </si>
  <si>
    <t>HP X1000 Wired USB Mouse with 3 Handy Buttons, Fast-Moving Scroll</t>
  </si>
  <si>
    <t>iQOO Z6 Pro 5G by vivo (Legion Sky, 8GB RAM, 128GB Storage) | Sna</t>
  </si>
  <si>
    <t>GILTON Egg Boiler Electric Automatic Off 7 Egg Poacher for Steami</t>
  </si>
  <si>
    <t>IT2M Designer Mouse Pad for Laptop/Computer (9.2 X 7.6 Inches, 12</t>
  </si>
  <si>
    <t>iBELL SM1301 3-in-1 Sandwich Maker with Detachable Plates for Toa</t>
  </si>
  <si>
    <t>KINGONE Upgraded Stylus Pen, iPad Pencil, Ultra High Precision &amp;</t>
  </si>
  <si>
    <t>Crucial P3 500GB PCIe 3.0 3D NAND NVMe M.2 SSD, up to 3500MB/s -</t>
  </si>
  <si>
    <t>Kitchenwell Multipurpose Portable Electronic Digital Weighing Sca</t>
  </si>
  <si>
    <t>Dealfreez Case Compatible with Fire TV Stick 3rd Gen 2021 Full Wr</t>
  </si>
  <si>
    <t>KONVIO NEER 10 Inch Spun Filter (PP SPUN) Cartridge Compatible fo</t>
  </si>
  <si>
    <t>Duracell CR2016 3V Lithium Coin Battery, 5 pcs, 2016 Coin Button</t>
  </si>
  <si>
    <t>Eureka Forbes Euroclean Paper Vacuum Cleaner Dust Bags for Excel,</t>
  </si>
  <si>
    <t>Fire-Boltt Phoenix Smart Watch with Bluetooth Calling 1.3",120+ S</t>
  </si>
  <si>
    <t>INKULTURE Stainless_Steel Measuring Cups &amp; Spoon Combo for Dry or</t>
  </si>
  <si>
    <t>LG 108 cm (43 inches) 4K Ultra HD Smart LED TV 43UQ7500PSF (Ceram</t>
  </si>
  <si>
    <t>CROSSVOLT Compatible Dash/Warp Data Sync Fast Charging Cable Supp</t>
  </si>
  <si>
    <t>HealthSense Weight Machine for Kitchen, Kitchen Food Weighing Sca</t>
  </si>
  <si>
    <t>LG 1.5 Ton 5 Star AI DUAL Inverter Split AC (Copper, Super Conver</t>
  </si>
  <si>
    <t>Gizga Essentials Earphone Carrying Case, Multi-Purpose Pocket Sto</t>
  </si>
  <si>
    <t>HealthSense Chef-Mate KS 33 Digital Kitchen Weighing Scale &amp; Food</t>
  </si>
  <si>
    <t>Acer 80 cm (32 inches) S Series HD Ready Android Smart LED TV AR3</t>
  </si>
  <si>
    <t>Acer 127 cm (50 inches) I Series 4K Ultra HD Android Smart LED TV</t>
  </si>
  <si>
    <t>AirCase Protective Laptop Bag Sleeve fits Upto 15.6" Laptop/ MacB</t>
  </si>
  <si>
    <t>AmazonBasics 3 Feet High Speed HDMI Male to Female 2.0 Extension</t>
  </si>
  <si>
    <t>Acer 139 cm (55 inches) I Series 4K Ultra HD Android Smart LED TV</t>
  </si>
  <si>
    <t>7SEVEN¬Æ Compatible for Tata Sky Remote Original Set Top¬†HD Box</t>
  </si>
  <si>
    <t>Amazon Basics USB Type-C to USB-A 2.0 Male Fast Charging Cable fo</t>
  </si>
  <si>
    <t>AGARO Royal Double Layered Kettle, 1.5 Litres, Double Layered Coo</t>
  </si>
  <si>
    <t>Acer 109 cm (43 inches) I Series 4K Ultra HD Android Smart LED TV</t>
  </si>
  <si>
    <t>AmazonBasics Double Braided Nylon USB Type-C to Type-C 2.0 Cable</t>
  </si>
  <si>
    <t>Amozo Ultra Hybrid Camera and Drop Protection Back Cover Case for</t>
  </si>
  <si>
    <t>AmazonBasics Double Braided Nylon USB Type-C to Type-C 2.0 Cable,</t>
  </si>
  <si>
    <t>atomberg Renesa 1200mm BLDC Motor with Remote 3 Blade Energy Savi</t>
  </si>
  <si>
    <t>AGARO Royal Stand 1000W Mixer with 5L SS Bowl and 8 Speed Setting</t>
  </si>
  <si>
    <t>Amazon Basics USB 3.0 Cable - A Male to Micro B - 6 Feet (1.8 Met</t>
  </si>
  <si>
    <t>boAt A400 USB Type-C to USB-A 2.0 Male Data Cable, 2 Meter (Black</t>
  </si>
  <si>
    <t>boAt Dual Port Rapid Car Charger (Qualcomm Certified) with Quick</t>
  </si>
  <si>
    <t>Caldipree Silicone Case Cover Compatible for 2022 Samsung Smart T</t>
  </si>
  <si>
    <t>boAt Laptop, Smartphone Type-c A400 Male Data Cable (Carbon Black</t>
  </si>
  <si>
    <t>Airtel Digital TV HD Set Top Box with FTA Pack | Unlimited Entert</t>
  </si>
  <si>
    <t>boAt Type-c A400 Type-c to USB A Cable for All Type C Phones (Lg</t>
  </si>
  <si>
    <t>Acer 139 cm (55 inches) H Series 4K Ultra HD Android Smart LED TV</t>
  </si>
  <si>
    <t>AGARO Supreme High Pressure Washer, 1800 Watts, 120 Bars, 6.5L/Mi</t>
  </si>
  <si>
    <t>AmazonBasics New Release Nylon USB-A to Lightning Cable Cord, Fas</t>
  </si>
  <si>
    <t>Acer 80 cm (32 inches) I Series HD Ready Android Smart LED TV AR3</t>
  </si>
  <si>
    <t>Acer 100 cm (40 inches) P Series Full HD Android Smart LED TV AR4</t>
  </si>
  <si>
    <t>Amazon Basics New Release Nylon USB-A to Lightning Cable Cord, Fa</t>
  </si>
  <si>
    <t>Brand Conquer 6 in 1 with OTG, SD Card Reader, USB Type C, USB 3.</t>
  </si>
  <si>
    <t>Classmate Octane Neon- Blue Gel Pens(Pack of 5)|Smooth Writing Pe</t>
  </si>
  <si>
    <t>AirCase Protective Laptop Bag Sleeve fits Upto 14.1" Laptop/ MacB</t>
  </si>
  <si>
    <t>BRUSTRO Copytinta Coloured Craft Paper A4 Size 80 GSM Mixed Brigh</t>
  </si>
  <si>
    <t>AGARO Glory Cool Mist Ultrasonic Humidifier, 4.5Litres, For Large</t>
  </si>
  <si>
    <t>Cablet 2.5 Inch SATA USB 3.0 HDD/SSD Portable External Enclosure</t>
  </si>
  <si>
    <t>Wayona Nylon Braided 3A Lightning to USB A Syncing and Fast Charg</t>
  </si>
  <si>
    <t>Smashtronics¬Æ - Case for Firetv Remote, Fire Stick Remote Cover</t>
  </si>
  <si>
    <t>Wayona Usb Nylon Braided Data Sync And Charging Cable For Iphone,</t>
  </si>
  <si>
    <t>Robustrion [Anti-Scratch] &amp; [Smudge Proof] [S Pen Compatible] Pre</t>
  </si>
  <si>
    <t>Samsung Galaxy M04 Dark Blue, 4GB RAM, 128GB Storage | Upto 8GB R</t>
  </si>
  <si>
    <t>TIZUM High Speed HDMI Cable Aura -Gold Plated-High Speed Data 10.</t>
  </si>
  <si>
    <t>Wayona Nylon Braided USB to Lightning Fast Charging and Data Sync</t>
  </si>
  <si>
    <t>Tizum High Speed HDMI Cable with Ethernet | Supports 3D 4K | for</t>
  </si>
  <si>
    <t>Tabelito¬Æ Polyester Foam, Nylon Hybrid laptopss Bag Sleeve Case</t>
  </si>
  <si>
    <t>Samsung Galaxy M04 Light Green, 4GB RAM, 64GB Storage | Upto 8GB</t>
  </si>
  <si>
    <t>Zebronics Zeb-JUKEBAR 3900, 80W Multimedia soundbar with subwoofe</t>
  </si>
  <si>
    <t>Storite High Speed Micro USB 3.0 Cable A to Micro B for External</t>
  </si>
  <si>
    <t>Wayona Nylon Braided (2 Pack) Lightning Fast Usb Data Cable Fast</t>
  </si>
  <si>
    <t>TP-Link AC750 Wifi Range Extender | Up to 750Mbps | Dual Band WiF</t>
  </si>
  <si>
    <t>Wayona Nylon Braided USB Data Sync and Fast Charging 3A Short Pow</t>
  </si>
  <si>
    <t>TP-link N300 WiFi Wireless Router TL-WR845N | 300Mbps Wi-Fi Speed</t>
  </si>
  <si>
    <t>STRIFF 12 Pieces Highly Flexible Silicone Micro USB Protector, Mo</t>
  </si>
  <si>
    <t>Wayona Usb Type C Fast Charger Cable Fast Charging Usb C Cable/Co</t>
  </si>
  <si>
    <t>TP-Link Nano USB WiFi Dongle 150Mbps High Gain Wireless Network W</t>
  </si>
  <si>
    <t>Wecool Unbreakable 3 in 1 Charging Cable with 3A Speed, Fast Char</t>
  </si>
  <si>
    <t>TP-Link Tapo 360¬∞ 2MP 1080p Full HD Pan/Tilt Home Security Wi-Fi</t>
  </si>
  <si>
    <t>TCL 100 cm (40 inches) Full HD Certified Android R Smart LED TV 4</t>
  </si>
  <si>
    <t>TP-Link TL-WA850RE Single_Band 300Mbps RJ45 Wireless Range Extend</t>
  </si>
  <si>
    <t>Technotech High Speed HDMI Cable 5 Meter V1.4 - Supports Full HD</t>
  </si>
  <si>
    <t>Saiyam Stainless Steel Espresso Maker Stovetop Coffee Percolator</t>
  </si>
  <si>
    <t>Wayona Nylon Braided 2M / 6Ft Fast Charge Usb To Lightning Data S</t>
  </si>
  <si>
    <t>STRIFF Laptop Stand Adjustable Laptop Computer Stand Multi-Angle</t>
  </si>
  <si>
    <t>Wayona Nylon Braided Lightning USB Data Sync &amp; 3A Charging Cable</t>
  </si>
  <si>
    <t>TP-Link USB WiFi Adapter for PC(TL-WN725N), N150 Wireless Network</t>
  </si>
  <si>
    <t>Wayona Nylon Braided Usb Syncing And Charging Cable Sync And Char</t>
  </si>
  <si>
    <t>TP-LINK WiFi Dongle 300 Mbps Mini Wireless Network USB Wi-Fi Adap</t>
  </si>
  <si>
    <t>Wayona Nylon Braided Usb Type C 3Ft 1M 3A Fast Charger Cable For</t>
  </si>
  <si>
    <t>Tuarso 8K HDMI 2.1 Cable 48Gbps , 1.5 Meter High-Speed Braided HD</t>
  </si>
  <si>
    <t>Samsung Ehs64 Ehs64Avfwecinu Hands-Free Wired In Ear Earphones Wi</t>
  </si>
  <si>
    <t>STRIFF Mpad Mouse Mat 230X190X3mm Gaming Mouse Pad, Non-Slip Rubb</t>
  </si>
  <si>
    <t>Shakti Technology S5 High Pressure Car Washer Machine 1900 Watts</t>
  </si>
  <si>
    <t>Tukzer Stylus Pen, iPad Pencil with Palm Rejection Tilt Sensor| 2</t>
  </si>
  <si>
    <t>Shopoflux Silicone Remote Cover for Mi Smart TV and Mi TV Stick/M</t>
  </si>
  <si>
    <t>Wecool Moonwalk M1 ENC True Wireless in Ear Earbuds with Mic, Tit</t>
  </si>
  <si>
    <t>Usha Goliath GO1200WG Heavy Weight 1200-Watt Dry Iron, 1.8 Kg(Red</t>
  </si>
  <si>
    <t>Rts‚Ñ¢ High Speed 3D Full HD 1080p Support (10 Meters) HDMI Male</t>
  </si>
  <si>
    <t>Vedini Transparent Empty Refillable Reusable Fine Mist Spray Bott</t>
  </si>
  <si>
    <t>Tata Swach Bulb 6000-Litre Cartridge, 1 Piece, White, Hollow Fibe</t>
  </si>
  <si>
    <t>V-Guard Zio Instant Water Geyser | 3 Litre | 3000 W Heating | Whi</t>
  </si>
  <si>
    <t>TCL 108 cm (43 inches) 4K Ultra HD Certified Android Smart LED TV</t>
  </si>
  <si>
    <t>VR 18 Pcs - 3 Different Size Plastic Food Snack Bag Pouch Clip Se</t>
  </si>
  <si>
    <t>TCL 80 cm (32 inches) HD Ready Certified Android Smart LED TV 32S</t>
  </si>
  <si>
    <t>Zinq Five Fan Cooling Pad and Laptop Stand with Dual Height Adjus</t>
  </si>
  <si>
    <t>Samsung Galaxy M04 Dark Blue, 4GB RAM, 64GB Storage | Upto 8GB RA</t>
  </si>
  <si>
    <t>Samsung Galaxy S20 FE 5G (Cloud Navy, 8GB RAM, 128GB Storage) wit</t>
  </si>
  <si>
    <t>VW 80 cm (32 inches) Frameless Series HD Ready LED TV VW32A (Blac</t>
  </si>
  <si>
    <t>OPPO A74 5G (Fantastic Purple,6GB RAM,128GB Storage) with No Cost</t>
  </si>
  <si>
    <t>Myvn 30W Warp/20W Dash Charging Usb Type C Charger Cable Compatib</t>
  </si>
  <si>
    <t>Offbeat¬Æ - DASH 2.4GHz Wireless + Bluetooth 5.1 Mouse, Multi-Dev</t>
  </si>
  <si>
    <t>OnePlus 108 cm (43 inches) Y Series 4K Ultra HD Smart Android LED</t>
  </si>
  <si>
    <t>Orient Electric Fabrijoy DIFJ10BP 1000-Watt Dry Iron, Non-Stick (</t>
  </si>
  <si>
    <t>realme narzo 50 (Speed Blue, 4GB RAM+64GB Storage) Helio G96 Proc</t>
  </si>
  <si>
    <t>Redmi 80 cm (32 inches) Android 11 Series HD Ready Smart LED TV |</t>
  </si>
  <si>
    <t>Philips Viva Collection HD4928/01 2100-Watt Induction Cooktop wit</t>
  </si>
  <si>
    <t>MI 80 cm (32 inches) 5A Series HD Ready Smart Android LED TV L32M</t>
  </si>
  <si>
    <t>Racold Pronto Pro 3Litres 3KW Vertical Instant Water Heater (Geys</t>
  </si>
  <si>
    <t>OnePlus 108 cm (43 inches) Y Series Full HD Smart Android LED TV</t>
  </si>
  <si>
    <t>OPPO A74 5G (Fluid Black, 6GB RAM, 128GB Storage) with No Cost EM</t>
  </si>
  <si>
    <t>Pigeon by Stovekraft 2 Slice Auto Pop up Toaster. A Smart Bread T</t>
  </si>
  <si>
    <t>Redmi 108 cm (43 inches) 4K Ultra HD Android Smart LED TV X43 | L</t>
  </si>
  <si>
    <t>Pigeon Healthifry Digital Air Fryer, 360¬∞ High Speed Air Circula</t>
  </si>
  <si>
    <t>MI 80 cm (32 inches) HD Ready Smart Android LED TV 5A Pro | L32M7</t>
  </si>
  <si>
    <t>OnePlus 10R 5G (Forest Green, 8GB RAM, 128GB Storage, 80W SuperVO</t>
  </si>
  <si>
    <t>Logitech MK270r USB Wireless Keyboard and Mouse Set for Windows,</t>
  </si>
  <si>
    <t>OnePlus 126 cm (50 inches) Y Series 4K Ultra HD Smart Android LED</t>
  </si>
  <si>
    <t>PrettyKrafts Laundry Bag / Basket for Dirty Clothes, Folding Roun</t>
  </si>
  <si>
    <t>MI 108 cm (43 inches) 5A Series Full HD Smart Android LED TV L43M</t>
  </si>
  <si>
    <t>NK STAR 950 Mbps USB WiFi Adapter Wireless Network Receiver Dongl</t>
  </si>
  <si>
    <t>Portronics CarPower Mini Car Charger with Dual Output, Fast Charg</t>
  </si>
  <si>
    <t>Racold Eterno Pro 25L Vertical 5 Star Storage Water Heater (Geyse</t>
  </si>
  <si>
    <t>Portronics Konnect CL 20W POR-1067 Type-C to 8 Pin USB 1.2M Cable</t>
  </si>
  <si>
    <t>MI 100 cm (40 inches) 5A Series Full HD Smart Android LED TV with</t>
  </si>
  <si>
    <t>Portronics Konnect L 1.2M Fast Charging 3A 8 Pin USB Cable with C</t>
  </si>
  <si>
    <t>Mi 10W Wall Charger for Mobile Phones with Micro USB Cable (Black</t>
  </si>
  <si>
    <t>Model-P4 6 Way Swivel Tilt Wall Mount 32-55-inch Full Motion Cant</t>
  </si>
  <si>
    <t>OnePlus 80 cm (32 inches) Y Series HD Ready LED Smart Android TV</t>
  </si>
  <si>
    <t>Redgear Pro Wireless Gamepad with 2.4GHz Wireless Technology, Int</t>
  </si>
  <si>
    <t>OnePlus 80 cm (32 inches) Y Series HD Ready Smart Android LED TV</t>
  </si>
  <si>
    <t>Redmi 126 cm (50 inches) 4K Ultra HD Android Smart LED TV X50 | L</t>
  </si>
  <si>
    <t>Portronics MPORT 31C 4-in-1 USB Hub (Type C to 4 USB-A Ports) wit</t>
  </si>
  <si>
    <t>Mi 100 cm (40 inches) Horizon Edition Full HD Android LED TV 4A |</t>
  </si>
  <si>
    <t>Morphy Richards Icon Superb 750W Mixer Grinder, 4 Jars, Silver an</t>
  </si>
  <si>
    <t>OPPO A31 (Mystery Black, 6GB RAM, 128GB Storage) with No Cost EMI</t>
  </si>
  <si>
    <t>Panasonic SR-WA22H (E) Automatic Rice Cooker, Apple Green, 2.2 Li</t>
  </si>
  <si>
    <t>Duracell Type C To Type C 5A (100W) Braided Sync &amp; Fast Charging</t>
  </si>
  <si>
    <t>HUL Pureit Germkill kit for Classic 23 L water purifier - 3000 L</t>
  </si>
  <si>
    <t>Fire-Boltt Ninja Calling 1.69" Bluetooth Calling Smart Watch, Dia</t>
  </si>
  <si>
    <t>DYAZO USB 3.0 Type C Female to USB A Male Connector/Converter/Ada</t>
  </si>
  <si>
    <t>GIZGA Club-laptop Neoprene Reversible for 15.6-inches Laptop Slee</t>
  </si>
  <si>
    <t>Fire-Boltt Ninja 3 Smartwatch Full Touch 1.69 " &amp; 60 Sports Modes</t>
  </si>
  <si>
    <t>Dynore Stainless Steel Set of 4 Measuring Cup and 4 Measuring Spo</t>
  </si>
  <si>
    <t>Kitchengenix's Mini Waffle Maker 4 Inch- 350 Watts: Stainless Ste</t>
  </si>
  <si>
    <t>E-COSMOS Plug in LED Night Light Mini USB LED Light Flexible USB</t>
  </si>
  <si>
    <t>Lapster Caddy for ssd and HDD, Optical Bay 2nd Hard Drive Caddy,</t>
  </si>
  <si>
    <t>Gizga Essentials Professional 3-in-1 Cleaning Kit for Camera, Len</t>
  </si>
  <si>
    <t>Inalsa Hand Blender| Hand Mixer|Beater - Easy Mix, Powerful 250 W</t>
  </si>
  <si>
    <t>Goodscity Garment Steamer for Clothes, Steam Iron Press - Vertica</t>
  </si>
  <si>
    <t>Dell USB Wireless Keyboard and Mouse Set- KM3322W, Anti-Fade &amp; Sp</t>
  </si>
  <si>
    <t>Fire-Boltt Ninja 3 Smartwatch Full Touch 1.69 &amp; 60 Sports Modes w</t>
  </si>
  <si>
    <t>DIGITEK¬Æ (DTR-200MT) (18 CM) Portable &amp; Flexible Mini Tripod wit</t>
  </si>
  <si>
    <t>KENT 16051 Hand Blender 300 W | 5 Variable Speed Control | Multip</t>
  </si>
  <si>
    <t>Kodak 80 cm (32 inches) HD Ready Certified Android LED TV 32HDX7X</t>
  </si>
  <si>
    <t>Havells Glydo 1000 watt Dry Iron With American Heritage Non Stick</t>
  </si>
  <si>
    <t>iBELL Induction Cooktop, 2000W with Auto Shut Off and Overheat Pr</t>
  </si>
  <si>
    <t>Lapster Gel Mouse pad with Wrist Rest , Gaming Mouse Pad with Lyc</t>
  </si>
  <si>
    <t>Havells Instanio 3-Litre 4.5KW Instant Water Heater (Geyser), Whi</t>
  </si>
  <si>
    <t>Inalsa Electric Kettle Prism Inox - 1350 W with LED Illumination</t>
  </si>
  <si>
    <t>Infinity (JBL Glide 510, 72 Hrs Playtime with Quick Charge, Wirel</t>
  </si>
  <si>
    <t>HealthSense Rechargeable Lint Remover for Clothes | Fuzz and Fur</t>
  </si>
  <si>
    <t>Duracell Type-C To Micro 1.2M braided Sync &amp; Charge Cable, USB C</t>
  </si>
  <si>
    <t>Fire-Boltt India's No 1 Smartwatch Brand Talk 2 Bluetooth Calling</t>
  </si>
  <si>
    <t>Fire-Boltt Ninja Call Pro Plus 1.83" Smart Watch with Bluetooth C</t>
  </si>
  <si>
    <t>Dealfreez Case Compatible for Fire TV Stick 4K All Alexa Voice Re</t>
  </si>
  <si>
    <t>Karcher WD3 EU Wet and Dry Vacuum Cleaner, 1000 Watts Powerful Su</t>
  </si>
  <si>
    <t>HP X200 Wireless Mouse with 2.4 GHz Wireless connectivity, Adjust</t>
  </si>
  <si>
    <t>Fire-Boltt Ring 3 Smart Watch 1.8 Biggest Display with Advanced B</t>
  </si>
  <si>
    <t>HP Z3700 Wireless Optical Mouse with USB Receiver and 2.4GHz Wire</t>
  </si>
  <si>
    <t>Kodak 126 cm (50 inches) Bezel-Less Design Series 4K Ultra HD Sma</t>
  </si>
  <si>
    <t>Eureka Forbes Supervac 1600 Watts Powerful Suction,bagless Vacuum</t>
  </si>
  <si>
    <t>Kodak 80 cm (32 inches) HD Ready Certified Android Smart LED TV 3</t>
  </si>
  <si>
    <t>HUL Pureit Germkill kit for Advanced 23 L water purifier - 3000 L</t>
  </si>
  <si>
    <t>CARDEX Digital Kitchen Weighing Machine Multipurpose Electronic W</t>
  </si>
  <si>
    <t>AMERICAN MICRONIC- Imported Wet &amp; Dry Vacuum Cleaner, 21 Litre St</t>
  </si>
  <si>
    <t>AmazonBasics USB Type-C to USB Type-C 2.0 Cable for Charging Adap</t>
  </si>
  <si>
    <t>boAt BassHeads 122 Wired Earphones with Heavy Bass, Integrated Co</t>
  </si>
  <si>
    <t>Bajaj New Shakti Neo 15L Vertical Storage Water Heater (Geyser 15</t>
  </si>
  <si>
    <t>Airtel Digital TV HD Set Top Box with 1 Month Basic Pack with Rec</t>
  </si>
  <si>
    <t>boAt Deuce USB 300 2 in 1 Type-C &amp; Micro USB Stress Resistant, St</t>
  </si>
  <si>
    <t>Classmate Octane Neon- 25 Blue Gel Pens | Smooth Writing Pens| Wa</t>
  </si>
  <si>
    <t>boAt Deuce USB 300 2 in 1 Type-C &amp; Micro USB Stress Resistant, Ta</t>
  </si>
  <si>
    <t>AO Smith HSE-VAS-X-015 Storage 15 Litre Vertical Water Heater (Ge</t>
  </si>
  <si>
    <t>7SEVEN¬Æ Compatible Lg Smart Tv Remote Suitable for Any LG LED OL</t>
  </si>
  <si>
    <t>Amazon Basics USB C to Lightning TPE MFi Certified Charging Cable</t>
  </si>
  <si>
    <t>Cello Quick Boil Popular Electric Kettle 1 Litre 1200 Watts | Sta</t>
  </si>
  <si>
    <t>boAt Rugged v3 Extra Tough Unbreakable Braided Micro USB Cable 1.</t>
  </si>
  <si>
    <t>Black + Decker BD BXIR2201IN 2200-Watt Cord &amp; Cordless Steam Iron</t>
  </si>
  <si>
    <t>boAt Stone 250 Portable Wireless Speaker with 5W RMS Immersive Au</t>
  </si>
  <si>
    <t>Classmate Pulse 1 Subject Notebook - 240mm x 180mm , Soft Cover,</t>
  </si>
  <si>
    <t>boAt Stone 650 10W Bluetooth Speaker with Upto 7 Hours Playback,</t>
  </si>
  <si>
    <t>AmazonBasics Micro USB Fast Charging Cable for Android Phones wit</t>
  </si>
  <si>
    <t>AGARO Esteem Multi Kettle 1.2 Litre, 600W with 3 Heating Modes &amp;</t>
  </si>
  <si>
    <t>boAt Xtend Smartwatch with Alexa Built-in, 1.69‚Äù HD Display, Mu</t>
  </si>
  <si>
    <t>Bajaj Rex 500W Mixer Grinder with Nutri-Pro Feature, 3 Jars, Whit</t>
  </si>
  <si>
    <t>Amazonbasics Micro Usb Fast Charging Cable For Android Smartphone</t>
  </si>
  <si>
    <t>Amazon Basics USB A to Lightning PVC Molded Nylon MFi Certified C</t>
  </si>
  <si>
    <t>AmazonBasics New Release ABS USB-A to Lightning Cable Cord, Fast</t>
  </si>
  <si>
    <t>AmazonBasics Cylinder Bagless Vacuum Cleaner with Power Suction,</t>
  </si>
  <si>
    <t>Croma 1100 W Dry Iron with Weilburger Dual Soleplate Coating (CRS</t>
  </si>
  <si>
    <t>Acer EK220Q 21.5 Inch (54.61 cm) Full HD (1920x1080) VA Panel LCD</t>
  </si>
  <si>
    <t>Borosil Rio 1.5 L Electric Kettle, Stainless Steel Inner Body, Bo</t>
  </si>
  <si>
    <t>Borosil Volcano 13 Fin Oil Filled Radiator Room Heater, 2900 W, B</t>
  </si>
  <si>
    <t>AmazonBasics USB Type-C to USB Type-C 2.0 Cable - 3 Feet Laptop (</t>
  </si>
  <si>
    <t>Bajaj DHX-9 1000W Heavy Weight Dry Iron with Advance Soleplate an</t>
  </si>
  <si>
    <t>Ambrane Fast 100W Output Cable with Type-C to Type-C for Mobile,</t>
  </si>
  <si>
    <t>Bajaj DX-2 600W Dry Iron with Advance Soleplate and Anti-bacteria</t>
  </si>
  <si>
    <t>BlueRigger Digital Optical Audio Toslink Cable (3.3 Feet / 1 Mete</t>
  </si>
  <si>
    <t>Bajaj DX-6 1000W Dry Iron with Advance Soleplate and Anti-bacteri</t>
  </si>
  <si>
    <t>BlueRigger Digital Optical Audio Toslink Cable (6 Feet / 1.8 Mete</t>
  </si>
  <si>
    <t>Bajaj DX-7 1000W Dry Iron with Advance Soleplate and Anti-bacteri</t>
  </si>
  <si>
    <t>Classmate Pulse 6 Subject Notebook - Unruled, 300 Pages, Spiral B</t>
  </si>
  <si>
    <t>AGARO LR2007 Lint Remover, Rechargeable, for Woolen Sweaters, Bla</t>
  </si>
  <si>
    <t>CableCreation RCA to 3.5mm Male Audio Cable, 3.5mm to 2RCA Cable</t>
  </si>
  <si>
    <t>Ant Esports GM320 RGB Optical Wired Gaming Mouse | 8 Programmable</t>
  </si>
  <si>
    <t>Amazfit GTS2 Mini (New Version) Smart Watch with Always-on AMOLED</t>
  </si>
  <si>
    <t>Bajaj Majesty DX-11 1000W Dry Iron with Advance Soleplate and Ant</t>
  </si>
  <si>
    <t>Bajaj New Shakti Neo 10L Vertical Storage Water Heater (Geyser 10</t>
  </si>
  <si>
    <t>Samsung Galaxy M13 (Midnight Blue, 4GB, 64GB Storage) | 6000mAh B</t>
  </si>
  <si>
    <t>USHA EI 1602 1000 W Lightweight Dry Iron with Non-Stick Soleplate</t>
  </si>
  <si>
    <t>Sounce 360 Adjustable Mobile Phone Holder, Universal Phone Holder</t>
  </si>
  <si>
    <t>Robustrion Tempered Glass Screen Protector for iPad 10.2 inch 9th</t>
  </si>
  <si>
    <t>Storite USB 3.0 Cable A to Micro B high Speed Upto 5 Gbps Data Tr</t>
  </si>
  <si>
    <t>STRIFF UPH2W Multi Angle Tablet/Mobile Stand. Holder for iPhone,</t>
  </si>
  <si>
    <t>Samsung Galaxy M13 (Aqua Green, 4GB, 64GB Storage) | 6000mAh Batt</t>
  </si>
  <si>
    <t>Samsung Galaxy M13 5G (Aqua Green, 6GB, 128GB Storage) | 5000mAh</t>
  </si>
  <si>
    <t>Wipro Vesta Grill 1000 Watt Sandwich Maker |Dual function-SW Make</t>
  </si>
  <si>
    <t>Wayona Type C to Lightning MFI Certified 20W Fast charging Nylon</t>
  </si>
  <si>
    <t>ZEBRONICS HAA2021 HDMI version 2.1 cable with 8K @ 60Hz, 4K @ 120</t>
  </si>
  <si>
    <t>USHA 1212 PTC with Adjustable Thermostat Fan Heater (Black/Brown,</t>
  </si>
  <si>
    <t>Verilux¬Æ USB C Hub Multiport Adapter- 6 in 1 Portable Aluminum T</t>
  </si>
  <si>
    <t>Tecno Spark 8T (Turquoise Cyan, 4GB RAM,64GB Storage) | 50MP AI C</t>
  </si>
  <si>
    <t>Robustrion Anti-Scratch &amp; Smudge Proof Tempered Glass Screen Prot</t>
  </si>
  <si>
    <t>Samsung Galaxy M13 5G (Stardust Brown, 6GB, 128GB Storage) | 5000</t>
  </si>
  <si>
    <t>Sennheiser CX 80S in-Ear Wired Headphones with in-line One-Button</t>
  </si>
  <si>
    <t>Samsung Galaxy M13 (Aqua Green, 6GB, 128GB Storage) | 6000mAh Bat</t>
  </si>
  <si>
    <t>STRIFF Wall Mount Phone Holder Wall Mount with Adhesive Strips, C</t>
  </si>
  <si>
    <t>Time Office Scanner Replacement Cable for Startek FM220U (Type C)</t>
  </si>
  <si>
    <t>Shakti Technology S3 High Pressure Car Washer Machine 1800 Watts</t>
  </si>
  <si>
    <t>Xiaomi Mi Wired in Ear Earphones with Mic Basic with Ultra Deep B</t>
  </si>
  <si>
    <t>StyleHouse Lint Remover for Woolen Clothes, Electric Lint Remover</t>
  </si>
  <si>
    <t>Samsung Galaxy M13 (Stardust Brown, 6GB, 128GB Storage) | 6000mAh</t>
  </si>
  <si>
    <t>Zebronics Zeb-Jaguar Wireless Mouse, 2.4GHz with USB Nano Receive</t>
  </si>
  <si>
    <t>Rico IRPRO 1500 Watt Japanese Technology Electric Water Heater Im</t>
  </si>
  <si>
    <t>STRIFF Multi Angle Tablet/Mobile Stand. Holder for iPhone, Androi</t>
  </si>
  <si>
    <t>SHOPTOSHOP Electric Lint Remover, Best Lint Shaver for Clothes,Li</t>
  </si>
  <si>
    <t>ZEBRONICS Zeb-Warrior II 10 watts 2.0 Multimedia Speaker with RGB</t>
  </si>
  <si>
    <t>Zinq UPS for Router, Mini UPS for 12V WiFi Router Broadband Modem</t>
  </si>
  <si>
    <t>VU 138 cm (55 inches) Premium Series 4K Ultra HD Smart IPS LED TV</t>
  </si>
  <si>
    <t>Zoul Type C to Type C Fast Charging Cable 65W 2M/6ft USB C Nylon</t>
  </si>
  <si>
    <t>Singer Aroma 1.8 Liter Electric Kettle High Grade Stainless Steel</t>
  </si>
  <si>
    <t>Zoul USB C to USB C Fast Charging Cable 65W Type C to Type C Nylo</t>
  </si>
  <si>
    <t>Samsung Galaxy M33 5G (Emerald Brown, 6GB, 128GB Storage) | 6000m</t>
  </si>
  <si>
    <t>Samsung Galaxy M33 5G (Mystique Green, 8GB, 128GB Storage) | 6000</t>
  </si>
  <si>
    <t>Portronics Ruffpad 8.5M Multicolor LCD Writing Pad with Screen 21</t>
  </si>
  <si>
    <t>Redmi 9 Activ (Carbon Black, 4GB RAM, 64GB Storage) | Octa-core H</t>
  </si>
  <si>
    <t>PrettyKrafts Folding Laundry Basket for Clothes with Lid &amp; Handle</t>
  </si>
  <si>
    <t>Logitech MK215 Wireless Keyboard and Mouse Combo for Windows, 2.4</t>
  </si>
  <si>
    <t>Redmi Note 11T 5G (Matte Black, 6GB RAM, 128GB ROM)| Dimensity 81</t>
  </si>
  <si>
    <t>Noise ColorFit Ultra Smart Watch with 1.75" HD Display, Aluminium</t>
  </si>
  <si>
    <t>Orient Electric Apex-FX 1200mm Ultra High Speed 400 RPM Ceiling F</t>
  </si>
  <si>
    <t>Raffles Premium Stainless Steel South Indian Coffee Filter/Drip C</t>
  </si>
  <si>
    <t>Redmi Note 11 (Horizon Blue, 6GB RAM, 64GB Storage)|90Hz FHD+ AMO</t>
  </si>
  <si>
    <t>Pajaka¬Æ South Indian Filter Coffee Maker 200 ML 2-4 Cup / Mugs /</t>
  </si>
  <si>
    <t>Portronics Ruffpad 12E Re-Writable LCD Writing Pad with 30.4cm (1</t>
  </si>
  <si>
    <t>Mi Robot Vacuum-Mop P, Best-in-class Laser Navigation in 10-20K I</t>
  </si>
  <si>
    <t>Noise ColorFit Ultra SE Smart Watch with 1.75"(4.3cm) HD Display,</t>
  </si>
  <si>
    <t>Luminous Vento Deluxe 150 mm Exhaust Fan for Kitchen, Bathroom wi</t>
  </si>
  <si>
    <t>Noise Pulse 2 Max Advanced Bluetooth Calling Smart Watch with 1.8</t>
  </si>
  <si>
    <t>Mobilife Bluetooth Extendable Selfie Stick with Tripod Stand and</t>
  </si>
  <si>
    <t>Qubo Smart Cam 360 from Hero Group | Made in India | 2MP 1080p Fu</t>
  </si>
  <si>
    <t>PC SQUARE Laptop Tabletop Stand/ Computer Tablet Stand 6 Angles A</t>
  </si>
  <si>
    <t>NutriPro Juicer Mixer Grinder - Smoothie Maker - 500 Watts (3 Jar</t>
  </si>
  <si>
    <t>Redmi 9A Sport (Coral Green, 2GB RAM, 32GB Storage) | 2GHz Octa-c</t>
  </si>
  <si>
    <t>Philips AC1215/20 Air purifier, removes 99.97% airborne pollutant</t>
  </si>
  <si>
    <t>Redmi Note 11 (Space Black, 6GB RAM, 64GB Storage) | 90Hz FHD+ AM</t>
  </si>
  <si>
    <t>Monitor AC Stand/Heavy Duty Air Conditioner Outdoor Unit Mounting</t>
  </si>
  <si>
    <t>Noise ColorFit Ultra 2 Buzz 1.78" AMOLED Bluetooth Calling Watch</t>
  </si>
  <si>
    <t>Morphy Richards Daisy 1000W Dry Iron with American Heritage Non-S</t>
  </si>
  <si>
    <t>OnePlus 138.7 cm (55 inches) U Series 4K LED Smart Android TV 55U</t>
  </si>
  <si>
    <t>Maharaja Whiteline Nano Carbon Neo, 500 Watts Room Heater (Black,</t>
  </si>
  <si>
    <t>Portronics Toad 23 Wireless Optical Mouse with 2.4GHz, USB Nano D</t>
  </si>
  <si>
    <t>Preethi Blue Leaf Diamond MG-214 mixer grinder 750 watt (Blue/Whi</t>
  </si>
  <si>
    <t>Pick Ur Needs¬Æ Lint Remover for Clothes High Range Rechargeable</t>
  </si>
  <si>
    <t>Pigeon Polypropylene Mini Handy and Compact Chopper with 3 Blades</t>
  </si>
  <si>
    <t>Prestige PIC 20 1600 Watt Induction Cooktop with Push button (Bla</t>
  </si>
  <si>
    <t>Noise Pulse Go Buzz Smart Watch Bluetooth Calling with 1.69" Disp</t>
  </si>
  <si>
    <t>Portronics Adapto 20 Type C 20W Fast PD/Type C Adapter Charger wi</t>
  </si>
  <si>
    <t>R B Nova Lint/Fabric Shaver for Cloths, Lint Remover for Woolen S</t>
  </si>
  <si>
    <t>Portronics Key2 Combo Multimedia USB Wireless Keyboard and Mouse</t>
  </si>
  <si>
    <t>realme Buds Wireless in Ear Bluetooth Earphones with mic, 11.2mm</t>
  </si>
  <si>
    <t>Noise ColorFit Pro 4 Advanced Bluetooth Calling Smart Watch with</t>
  </si>
  <si>
    <t>Oakter Mini UPS for 12V WiFi Router Broadband Modem | Backup Upto</t>
  </si>
  <si>
    <t>Portronics Konnect L 1.2M POR-1401 Fast Charging 3A 8 Pin USB Cab</t>
  </si>
  <si>
    <t>Redmi 9A Sport (Carbon Black, 2GB RAM, 32GB Storage) | 2GHz Octa-</t>
  </si>
  <si>
    <t>Portronics Konnect L 20W PD Quick Charge Type-C to 8-Pin USB Mobi</t>
  </si>
  <si>
    <t>Redmi 9A Sport (Coral Green, 3GB RAM, 32GB Storage) | 2GHz Octa-c</t>
  </si>
  <si>
    <t>Portronics Konnect L 60W PD Type C to Type C Mobile Charging Cabl</t>
  </si>
  <si>
    <t>Redmi Note 11 (Space Black, 4GB RAM, 64GB Storage)|90Hz FHD+ AMOL</t>
  </si>
  <si>
    <t>Portronics Konnect L POR-1403 Fast Charging 3A Type-C Cable 1.2 M</t>
  </si>
  <si>
    <t>Redmi Note 11T 5G (Aquamarine Blue, 6GB RAM, 128GB ROM)| Dimensit</t>
  </si>
  <si>
    <t>Portronics MODESK POR-122 Universal Mobile Tabletop Holder (Black</t>
  </si>
  <si>
    <t>Redmi Note 11T 5G (Stardust White, 6GB RAM, 128GB ROM)| Dimensity</t>
  </si>
  <si>
    <t>OnePlus 163.8 cm (65 inches) U Series 4K LED Smart Android TV 65U</t>
  </si>
  <si>
    <t>Noise ColorFit Ultra Buzz Bluetooth Calling Smart Watch with 1.75</t>
  </si>
  <si>
    <t>JBL C100SI Wired In Ear Headphones with Mic, JBL Pure Bass Sound,</t>
  </si>
  <si>
    <t>KLAM LCD Writing Tablet Screenwriting Toys Board Smart Digital E-</t>
  </si>
  <si>
    <t>KENT 16068 Zoom Vacuum Cleaner for Home and Car 130 W | Cordless,</t>
  </si>
  <si>
    <t>iBELL MPK120L Premium Stainless Steel Multi Purpose Kettle/Cooker</t>
  </si>
  <si>
    <t>Gizga Essentials Spiral Cable Protector Cord Saver for Mac Charge</t>
  </si>
  <si>
    <t>iBELL SM1515NEW Sandwich Maker with Floating Hinges, 1000Watt, Pa</t>
  </si>
  <si>
    <t>Gizga Essentials Laptop Power Cable Cord- 3 Pin Adapter Isi Certi</t>
  </si>
  <si>
    <t>Foxin FTC 12A / Q2612A Black Laser Toner Cartridge Compatible wit</t>
  </si>
  <si>
    <t>Glen 3 in 1 Electric Multi Cooker - Steam, Cook &amp; Egg Boiler with</t>
  </si>
  <si>
    <t>Empty Mist Trigger Plastic Spray Bottle for Multi use 200ml Pack</t>
  </si>
  <si>
    <t>HP Wired Mouse 100 with 1600 DPI Optical Sensor, USB Plug-and -Pl</t>
  </si>
  <si>
    <t>Lenovo 300 FHD Webcam with Full Stereo Dual Built-in mics | FHD 1</t>
  </si>
  <si>
    <t>D-Link DIR-615 Wi-fi Ethernet-N300 Single_band 300Mbps Router, Mo</t>
  </si>
  <si>
    <t>INALSA Electric Kettle 1.5 Litre with Stainless Steel Body - Absa</t>
  </si>
  <si>
    <t>KENT 16044 Hand Blender Stainless Steel 400 W | Variable Speed Co</t>
  </si>
  <si>
    <t>Heart Home Waterproof Round Non Wovan Laundry Bag/Hamper|Metalic</t>
  </si>
  <si>
    <t>Kitchen Mart Stainless Steel South Indian Filter Coffee Drip Make</t>
  </si>
  <si>
    <t>Infinity (JBL Fuze Pint, Wireless Ultra Portable Mini Speaker wit</t>
  </si>
  <si>
    <t>HUL Pureit Germkill kit for Classic 23 L water purifier - 1500 L</t>
  </si>
  <si>
    <t>Hindware Atlantic Compacto 3 Litre Instant water heater with Stai</t>
  </si>
  <si>
    <t>Crompton IHL 251 1500-Watt Immersion Water Heater with Copper Hea</t>
  </si>
  <si>
    <t>Hisense 108 cm (43 inches) 4K Ultra HD Smart Certified Android LE</t>
  </si>
  <si>
    <t>Havells Bero Quartz Heater Black 800w 2 Heat Settings 2 Year Prod</t>
  </si>
  <si>
    <t>InstaCuppa Milk Frother for Coffee - Handheld Battery-Operated El</t>
  </si>
  <si>
    <t>JBL C200SI, Premium in Ear Wired Earphones with Mic, Signature So</t>
  </si>
  <si>
    <t>Hisense 126 cm (50 inches) Bezelless Series 4K Ultra HD Smart LED</t>
  </si>
  <si>
    <t>JM SELLER 180 W 2021 Edition Electric Beater High Speed Hand Mixe</t>
  </si>
  <si>
    <t>InstaCuppa Rechargeable Mini Electric Chopper - Stainless Steel B</t>
  </si>
  <si>
    <t>KENT 16025 Sandwich Grill 700W | Non-Toxic Ceramic Coating | Auto</t>
  </si>
  <si>
    <t>Crompton Insta Delight Fan Circulator Room Heater with 3 Heat Set</t>
  </si>
  <si>
    <t>GIZGA Essentials Portable Tabletop Tablet Stand Mobile Holder, De</t>
  </si>
  <si>
    <t>Fire-Boltt India's No 1 Smartwatch Brand Ring Bluetooth Calling w</t>
  </si>
  <si>
    <t>DIGITEK¬Æ (DRL-14C) Professional (31cm) Dual Temperature LED Ring</t>
  </si>
  <si>
    <t>Crompton IHL 152 1500-Watt Immersion Water Heater with Copper Hea</t>
  </si>
  <si>
    <t>iQOO Z6 44W by vivo (Lumina Blue, 4GB RAM, 128GB Storage) | 6.44"</t>
  </si>
  <si>
    <t>Kingston DataTraveler Exodia DTX/32 GB Pen Drive USB 3.2 Gen 1 (M</t>
  </si>
  <si>
    <t>iQOO Z6 44W by vivo (Lumina Blue, 6GB RAM, 128GB Storage) | 6.44"</t>
  </si>
  <si>
    <t>iQOO Z6 44W by vivo (Raven Black, 4GB RAM, 128GB Storage) | 6.44"</t>
  </si>
  <si>
    <t>KNOWZA Electric Handheld Milk Wand Mixer Frother for Latte Coffee</t>
  </si>
  <si>
    <t>iQOO Z6 44W by vivo (Raven Black, 6GB RAM, 128GB Storage) | 6.44"</t>
  </si>
  <si>
    <t>Demokrazy New Nova Lint Cum Fuzz Remover for All Woolens Sweaters</t>
  </si>
  <si>
    <t>iQOO Z6 Lite 5G by vivo (Mystic Night, 6GB RAM, 128GB Storage) |</t>
  </si>
  <si>
    <t>iBELL Castor CTEK15L Premium 1.5 Litre Stainless Steel Electric K</t>
  </si>
  <si>
    <t>iQOO Z6 Lite 5G by vivo (Stellar Green, 6GB RAM, 128GB Storage) |</t>
  </si>
  <si>
    <t>Kuber Industries Waterproof Round Non Wovan Laundry Bag/Hamper|Me</t>
  </si>
  <si>
    <t>Crompton InstaBliss 3-L Instant Water Heater (Geyser) with Advanc</t>
  </si>
  <si>
    <t>Gizga Essentials Laptop Bag Sleeve Case Cover Pouch with Handle f</t>
  </si>
  <si>
    <t>LAPSTER Spiral Charger Spiral Charger Cable Protectors for Wires</t>
  </si>
  <si>
    <t>Duracell Micro USB 3A Braided Sync &amp; Fast Charging Cable, 3.9 Fee</t>
  </si>
  <si>
    <t>Lapster USB 3.0 A to Micro B SuperSpeed for hard disk cable - sho</t>
  </si>
  <si>
    <t>Imou 360¬∞ 1080P Full HD Security Camera, Human Detection, Motion</t>
  </si>
  <si>
    <t>Crompton InstaGlide 1000-Watts Dry Iron with American Heritage Co</t>
  </si>
  <si>
    <t>Infinity (JBL Fuze 100, Wireless Portable Bluetooth Speaker with</t>
  </si>
  <si>
    <t>boAt Rockerz 330 in-Ear Bluetooth Neckband with Upto 30 Hours Pla</t>
  </si>
  <si>
    <t>Ambrane Unbreakable 3A Fast Charging Braided Type C Cable    1.5</t>
  </si>
  <si>
    <t>AmazonBasics USB Type-C to Micro-B 2.0 Cable - 6 Inches (15.2 Cen</t>
  </si>
  <si>
    <t>Amazon Basics USB A to Lightning MFi Certified Charging Cable (Wh</t>
  </si>
  <si>
    <t>Classmate Pulse Spiral Notebook - 240 mm x 180 mm, Soft Cover, 20</t>
  </si>
  <si>
    <t>boAt Stone 180 5W Bluetooth Speaker with Upto 10 Hours Playback,</t>
  </si>
  <si>
    <t>Ambrane 27000mAh Power Bank, 20W Fast Charging, Triple Output, Ty</t>
  </si>
  <si>
    <t>CEDO 65W OnePlus Dash Warp Charge Cable, USB A to Type C Data Syn</t>
  </si>
  <si>
    <t>Abode Kitchen Essential Measuring Cup &amp; Spoon for Spices | for Co</t>
  </si>
  <si>
    <t>Crompton Amica 15-L 5 Star Rated Storage Water Heater (Geyser) wi</t>
  </si>
  <si>
    <t>Bajaj Majesty RX11 2000 Watts Heat Convector Room Heater (White,</t>
  </si>
  <si>
    <t>boAt Rockerz 450 Bluetooth On Ear Headphones with Mic, Upto 15 Ho</t>
  </si>
  <si>
    <t>Bajaj New Shakti Neo 25L Vertical Storage Water Heater (Geyser 25</t>
  </si>
  <si>
    <t>boAt Type C A750 Stress Resistant, Tangle-free, Sturdy Flat Cable</t>
  </si>
  <si>
    <t>Bajaj OFR Room Heater, 13 Fin 2900 Watts Oil Filled Room Heater w</t>
  </si>
  <si>
    <t>Ambrane 2 in 1 Type-C &amp; Micro USB Cable with 60W / 3A Fast Chargi</t>
  </si>
  <si>
    <t>BAJAJ PYGMY MINI 110 MM 10 W HIGH SPEED OPERATION, USB CHARGING,</t>
  </si>
  <si>
    <t>Activa Heat-Max 2000 Watts Room Heater (White color ) with ABS bo</t>
  </si>
  <si>
    <t>Bajaj Splendora 3 Litre 3KW IWH Instant Water Heater (Geyser), Wh</t>
  </si>
  <si>
    <t>Caprigo Heavy Duty TV Wall Mount Stand for 12 to 27 inches LED/LC</t>
  </si>
  <si>
    <t>AGARO Ace 1600 Watts, 21.5 kPa Suction Power, 21 litres Wet &amp; Dry</t>
  </si>
  <si>
    <t>Amazon Brand - Solimo Fast Charging Braided Type C Data Cable Sea</t>
  </si>
  <si>
    <t>AGARO Marvel 9 Liters Oven Toaster Griller, Cake Baking OTG (Blac</t>
  </si>
  <si>
    <t>boAt Rockerz 255 Pro+ in-Ear Bluetooth Neckband with Upto 40 Hour</t>
  </si>
  <si>
    <t>AGARO Regal Electric Rice Cooker, 3L Ceramic Inner Bowl, Cooks Up</t>
  </si>
  <si>
    <t>boAt Rockerz 400 Bluetooth On Ear Headphones With Mic With Upto 8</t>
  </si>
  <si>
    <t>AmazonBasics 6-Feet DisplayPort (not USB port) to HDMI Cable Blac</t>
  </si>
  <si>
    <t>boAt Rockerz 550 Over Ear Bluetooth Headphones with Upto 20 Hours</t>
  </si>
  <si>
    <t>AmazonBasics High Speed 55 Watt Oscillating Pedestal Fan, 400mm S</t>
  </si>
  <si>
    <t>boAt Type C A325 Tangle-free, Sturdy Type C Cable with 3A Rapid C</t>
  </si>
  <si>
    <t>Ambrane 20000mAh Power Bank with 20W Fast Charging, Triple Output</t>
  </si>
  <si>
    <t>10WeRun Id-116 Bluetooth Smartwatch Wireless Fitness Band for Boy</t>
  </si>
  <si>
    <t>Bulfyss Stainless Steel Digital Kitchen Weighing Scale &amp; Food Wei</t>
  </si>
  <si>
    <t>Ambrane Mobile Holding Stand, 180¬∞ Perfect View, Height Adjustme</t>
  </si>
  <si>
    <t>CARECASE¬Æ Optical Bay 2nd Hard Drive Caddy, 9.5 mm CD/DVD Drive</t>
  </si>
  <si>
    <t>boAt LTG 500 Apple MFI Certified for iPhone, iPad and iPod 2Mtr D</t>
  </si>
  <si>
    <t>Amazon Basics Magic Slate 8.5-inch LCD Writing Tablet with Stylus</t>
  </si>
  <si>
    <t>COI Note Pad/Memo Book with Sticky Notes &amp; Clip Holder with Pen f</t>
  </si>
  <si>
    <t>boAt Micro USB 55 Tangle-free, Sturdy Micro USB Cable with 3A Fas</t>
  </si>
  <si>
    <t>Croma 80 cm (32 Inches) HD Ready LED TV (CREL7369, Black) (2021 M</t>
  </si>
  <si>
    <t>boAt Newly Launched Wave Electra with 1.81" HD Display, Smart Cal</t>
  </si>
  <si>
    <t>Crompton Arno Neo 15-L 5 Star Rated Storage Water Heater (Geyser)</t>
  </si>
  <si>
    <t>AGARO Classic Portable Yogurt Maker, 1.2L Capacity, Electric, Aut</t>
  </si>
  <si>
    <t>Samsung Galaxy Buds Live Bluetooth Truly Wireless in Ear Earbuds</t>
  </si>
  <si>
    <t>Wonderchef Nutri-blend Mixer, Grinder &amp; Blender | Powerful 400W 2</t>
  </si>
  <si>
    <t>Sure From Aquaguard Delight NXT RO+UV+UF+Taste Adjuster(MTDS),6L</t>
  </si>
  <si>
    <t>Sounce 65W OnePlus Dash Warp Charge Cable, 6.5A Type-C to USB C P</t>
  </si>
  <si>
    <t>Rico Japanese Technology Rechargeable Wireless Electric Chopper w</t>
  </si>
  <si>
    <t>Wayona 3in1 Nylon Braided 66W USB Fast Charging Cable with Type C</t>
  </si>
  <si>
    <t>T TOPLINE 180 W Electric Hand Mixer,Hand Blender , Egg Beater, Ca</t>
  </si>
  <si>
    <t>Sounce Protective Case Cover Compatible Boat Xtend Overall Protec</t>
  </si>
  <si>
    <t>STRIFF Laptop Tabletop Stand, Fold-Up, Adjustable, Ventilated, Po</t>
  </si>
  <si>
    <t>Sounce Spiral Charger Cable Protector Data Cable Saver Charging C</t>
  </si>
  <si>
    <t>Xiaomi Mi 4A Dual_Band Ethernet 1200Mbps Speed Router| 2.4GHz &amp; 5</t>
  </si>
  <si>
    <t>RPM Euro Games Laptop/PC Controller Wired for Windows - 7, 8, 8.1</t>
  </si>
  <si>
    <t>Robustrion [Anti-Scratch] &amp; [Smudge Proof] [Bubble Free] Premium</t>
  </si>
  <si>
    <t>Simxen Egg Boiler Electric Automatic Off 7 Egg Poacher for Steami</t>
  </si>
  <si>
    <t>SoniVision SA-D10 SA-D100 SA-D40 Home Theater Systems Remote Comp</t>
  </si>
  <si>
    <t>Tukzer Fully Foldable Tabletop Desktop Tablet Mobile Stand Holder</t>
  </si>
  <si>
    <t>Usha Aurora 1000 W Dry Iron with Innovative Tail Light Indicator,</t>
  </si>
  <si>
    <t>TVARA LCD Writing Tablet 8.5 Inch E-Note Pad LCD Writing Tablet,</t>
  </si>
  <si>
    <t>WIDEWINGS Electric Handheld Milk Wand Mixer Frother for Latte Cof</t>
  </si>
  <si>
    <t>TVARA LCD Writing Tablet, 8.5" Inch Colorful Toddler Doodle Board</t>
  </si>
  <si>
    <t>VW 80 cm (32 inches) HD Ready Android Smart LED TV VW32PRO (Black</t>
  </si>
  <si>
    <t>Tygot Bluetooth Extendable Selfie Sticks with Wireless Remote and</t>
  </si>
  <si>
    <t>WZATCO Pixel | Portable LED Projector | Native 720p with Full HD</t>
  </si>
  <si>
    <t>SKYTONE Stainless Steel Electric Meat Grinders with Bowl 700W Hea</t>
  </si>
  <si>
    <t>USHA RapidMix 500-Watt Copper Motor Mixer Grinder with 3 Jars and</t>
  </si>
  <si>
    <t>URBN 10000 mAh Lithium Power Bank UPR10K with 12 Watt Fast Chargi</t>
  </si>
  <si>
    <t>Zebronics Zeb Wonderbar 10 USB Powered 2.0 Computer Speaker with</t>
  </si>
  <si>
    <t>URBN 20000 mAh Lithium_Polymer 22.5W Super Fast Charging Ultra Co</t>
  </si>
  <si>
    <t>Zebronics Zeb-Power Wired USB Mouse, 3-Button, 1200 DPI Optical S</t>
  </si>
  <si>
    <t>URBN 20000 mAh lithium_polymer Power Bank with 12 Watt Fast Charg</t>
  </si>
  <si>
    <t>Zebronics, ZEB-NC3300 USB Powered Laptop Cooling Pad with Dual Fa</t>
  </si>
  <si>
    <t>USB Charger, Oraimo Elite Dual Port 5V/2.4A Wall Charger, USB Wal</t>
  </si>
  <si>
    <t>VU 108 cm (43 inches) Premium Series Full HD Smart LED TV 43GA (B</t>
  </si>
  <si>
    <t>SaleOn‚Ñ¢ Portable Storage Organizer Bag for Earphone USB Cable P</t>
  </si>
  <si>
    <t>WeCool C1 Car Mobile Holder with One Click Technology,360¬∞ Rotat</t>
  </si>
  <si>
    <t>Saifsmart Outlet Wall Mount Hanger Holder for Dot 3rd Gen, Compac</t>
  </si>
  <si>
    <t>Redmi A1 (Black, 2GB RAM, 32GB Storage) | Segment Best AI Dual Ca</t>
  </si>
  <si>
    <t>Lifelong LLWH106 Flash 3 Litres Instant Water Heater for Home Use</t>
  </si>
  <si>
    <t>Prestige PIC 16.0+ 1900W Induction Cooktop with Soft Touch Push B</t>
  </si>
  <si>
    <t>Oraimo 18W USB &amp; Type-C Dual Output Super Fast Charger Wall Adapt</t>
  </si>
  <si>
    <t>Pinnaclz Original Combo of 2 Micro USB Fast Charging Cable, USB C</t>
  </si>
  <si>
    <t>NEXOMS Instant Heating Water Tap Wall Mounted with 3 Pin Indian P</t>
  </si>
  <si>
    <t>Portronics CLAMP X Car-Vent Mobile Holder 360 Degree Rotational(B</t>
  </si>
  <si>
    <t>PrettyKrafts Laundry Basket for clothes with Lid &amp; Handles, Toys</t>
  </si>
  <si>
    <t>OFIXO Multi-Purpose Laptop Table/Study Table/Bed Table/Foldable a</t>
  </si>
  <si>
    <t>PROLEGEND¬Æ PL-T002 Universal TV Stand Table Top for Most 22 to 6</t>
  </si>
  <si>
    <t>Redmi 10A (Sea Blue, 4GB RAM, 64GB Storage) | 2 Ghz Octa Core Hel</t>
  </si>
  <si>
    <t>Nokia 105 Plus Single SIM, Keypad Mobile Phone with Wireless FM R</t>
  </si>
  <si>
    <t>Noise ColorFit Pro 2 Full Touch Control Smart Watch with 35g Weig</t>
  </si>
  <si>
    <t>pTron Bullet Pro 36W PD Quick Charger, 3 Port Fast Car Charger Ad</t>
  </si>
  <si>
    <t>Redmi A1 (Light Green, 2GB RAM 32GB ROM) | Segment Best AI Dual C</t>
  </si>
  <si>
    <t>pTron Volta Dual Port 12W Smart USB Charger Adapter, Multi-Layer</t>
  </si>
  <si>
    <t>PHILIPS Handheld Garment Steamer STH3000/20 - Compact &amp; Foldable,</t>
  </si>
  <si>
    <t>Redgear Cloak Wired RGB Wired Over Ear Gaming Headphones with Mic</t>
  </si>
  <si>
    <t>Noise ColorFit Pulse Grand Smart Watch with 1.69"(4.29cm) HD Disp</t>
  </si>
  <si>
    <t>PHILIPS Drip Coffee Maker HD7432/20, 0.6 L, Ideal for 2-7 cups, B</t>
  </si>
  <si>
    <t>Redmi 10A (Charcoal Black, 4GB RAM, 64GB Storage) | 2 Ghz Octa Co</t>
  </si>
  <si>
    <t>Nokia 105 Single SIM, Keypad Mobile Phone with Wireless FM Radio</t>
  </si>
  <si>
    <t>Redmi 10A (Slate Grey, 4GB RAM, 64GB Storage) | 2 Ghz Octa Core H</t>
  </si>
  <si>
    <t>Pinnaclz Original Combo of 2 USB Type C Fast Charging Cable, USB</t>
  </si>
  <si>
    <t>Noir Aqua - 5pcs PP Spun Filter + 1 Spanner | for All Types of RO</t>
  </si>
  <si>
    <t>Motorola a10 Dual Sim keypad Mobile with 1750 mAh Battery, Expand</t>
  </si>
  <si>
    <t>Redmi A1 (Light Blue, 2GB RAM, 32GB Storage) | Segment Best AI Du</t>
  </si>
  <si>
    <t>Philips EasyTouch Plus Standing Garment Steamer GC523/60 - 1600 W</t>
  </si>
  <si>
    <t>realme narzo 50i (Mint Green, 2GB RAM+32GB Storage) Octa Core Pro</t>
  </si>
  <si>
    <t>Noise ColorFit Pulse Smartwatch with 3.56 cm (1.4") Full Touch HD</t>
  </si>
  <si>
    <t>Noise ColorFit Pulse Grand Smart Watch with 1.69" HD Display, 60</t>
  </si>
  <si>
    <t>Morphy Richards OFR Room Heater, 09 Fin 2000 Watts Oil Filled Roo</t>
  </si>
  <si>
    <t>FLiX (Beetel USB to Micro USB PVC Data Sync &amp; 2A Fast Charging Ca</t>
  </si>
  <si>
    <t>FLiX (Beetel) USB to iPhone Lightning Textured Pattern Data Sync</t>
  </si>
  <si>
    <t>ESnipe Mart Worldwide Travel Adapter with Build in Dual USB Charg</t>
  </si>
  <si>
    <t>Kuber Industries Waterproof Round Laundry Bag/Hamper|Polka Dots P</t>
  </si>
  <si>
    <t>iBELL SEK15L Premium 1.5 Litre Stainless Steel Electric Kettle,15</t>
  </si>
  <si>
    <t>iQOO vivo Z6 5G (Chromatic Blue, 8GB RAM, 128GB Storage) | Snapdr</t>
  </si>
  <si>
    <t>Isoelite Remote Compatible for Samsung LED/LCD Remote Control Wor</t>
  </si>
  <si>
    <t>HP 150 Wireless USB Mouse with Ergonomic and ambidextrous Design,</t>
  </si>
  <si>
    <t>Kuber Industries Round Non Woven Fabric Foldable Laundry Basket|T</t>
  </si>
  <si>
    <t>FLiX (Beetel Flow USB to Micro USB PVC Data Sync &amp; 12W(2.4A) Fast</t>
  </si>
  <si>
    <t>FLiX (Beetel USB to Type C PVC Data Sync &amp; 15W(3A) TPE Fast Charg</t>
  </si>
  <si>
    <t>JIALTO Mini Waffle Maker 4 Inch- 350 Watts: Stainless Steel Non-S</t>
  </si>
  <si>
    <t>Crompton Hill Briz Deco 1200mm (48 inch) High Speed Designer Ceil</t>
  </si>
  <si>
    <t>EYNK Extra Long Micro USB Fast Charging USB Cable | Micro USB Dat</t>
  </si>
  <si>
    <t>Flix (Beetel) Usb To Type C Pvc Data Sync And 2A 480Mbps Data Syn</t>
  </si>
  <si>
    <t>Kanget [2 Pack] Type C Female to USB A Male Charger | Charging Ca</t>
  </si>
  <si>
    <t>HB Plus Folding Height Adjustable Aluminum Foldable Portable Adju</t>
  </si>
  <si>
    <t>Ionix Jewellery Scale | Weight Scale | Digital Weight Machine | w</t>
  </si>
  <si>
    <t>Cubetek 3 in 1 LCD Display V5.0 Bluetooth Transmitter Receiver, B</t>
  </si>
  <si>
    <t>Kuber Industries Waterproof Canvas Laundry Bag/Hamper|Metalic Pri</t>
  </si>
  <si>
    <t>Crompton Insta Comfort Heater 2000 Watts Heat Convector with Adju</t>
  </si>
  <si>
    <t>Hi-Mobiler iPhone Charger Lightning Cable,2 Pack Apple MFi Certif</t>
  </si>
  <si>
    <t>KENT 16052 Elegant Electric Glass Kettle 1.8L 2000 W | Blue LED I</t>
  </si>
  <si>
    <t>Lapster 1.5 mtr USB 2.0 Type A Male to USB A Male Cable for compu</t>
  </si>
  <si>
    <t>KENT 16055 Amaze Cool Touch Electric Kettle 1.8 L 1500 W | Plasti</t>
  </si>
  <si>
    <t>Lapster 5 pin mini usb cable, usb b cable,camera cable usb2.0 for</t>
  </si>
  <si>
    <t>Eureka Forbes Active Clean 700 Watts Powerful Suction &amp; Blower Va</t>
  </si>
  <si>
    <t>iQOO vivo Z6 5G (Chromatic Blue, 6GB RAM, 128GB Storage) | Snapdr</t>
  </si>
  <si>
    <t>iQOO vivo Z6 5G (Dynamo Black, 6GB RAM, 128GB Storage) | Snapdrag</t>
  </si>
  <si>
    <t>Crompton Solarium Qube 15-L 5 Star Rated Storage Water Heater (Ge</t>
  </si>
  <si>
    <t>FLiX (Beetel) 3in1 (Type C|Micro|Iphone Lightening) Textured Patt</t>
  </si>
  <si>
    <t>HP USB Wireless Spill Resistance Keyboard and Mouse Set with 10m</t>
  </si>
  <si>
    <t>FLiX (Beetel) USB to Type C PVC Data Sync &amp; 2A Smartphone Fast Ch</t>
  </si>
  <si>
    <t>ENEM Sealing Machine | 12 Inch (300 mm) | 1 Year Warranty | Full</t>
  </si>
  <si>
    <t>Lenovo IdeaPad 3 11th Gen Intel Core i3 15.6" FHD Thin &amp; Light La</t>
  </si>
  <si>
    <t>Kitchenwell 18Pc Plastic Food Snack Bag Pouch Clip Sealer for Kee</t>
  </si>
  <si>
    <t>Fire-Boltt Ring Pro Bluetooth Calling, 1.75‚Äù 320*385px High Res</t>
  </si>
  <si>
    <t>Electvision Remote Control Compatible with Kodak/Thomson Smart le</t>
  </si>
  <si>
    <t>Aquaguard Aura RO+UV+UF+Taste Adjuster(MTDS) with Active Copper &amp;</t>
  </si>
  <si>
    <t>Caprigo Heavy Duty TV Wall Mount Bracket for 14 to 32 Inch LED/HD</t>
  </si>
  <si>
    <t>AGARO Regal 800 Watts Handheld Vacuum Cleaner, Lightweight &amp; Dura</t>
  </si>
  <si>
    <t>Anjaney Enterprise Smart Multipurpose Foldable Laptop Table with</t>
  </si>
  <si>
    <t>Amazon Basics 1500 W Electric Kettle (Stainless Steel Body, 1.5 L</t>
  </si>
  <si>
    <t>Croma 500W Mixer Grinder with 3 Stainless Steel Leak-proof Jars,</t>
  </si>
  <si>
    <t>Ambrane 10000mAh Slim Power Bank, 20W Fast Charging, Dual Output,</t>
  </si>
  <si>
    <t>Aine HDMI Male to VGA Female Video Converter Adapter Cable (Black</t>
  </si>
  <si>
    <t>Amkette 30 Pin to USB Charging &amp; Data Sync Cable for iPhone 3G/3G</t>
  </si>
  <si>
    <t>Allin Exporters J66 Ultrasonic Humidifier Cool Mist Air Purifier</t>
  </si>
  <si>
    <t>boAt Flash Edition Smart Watch with Activity Tracker, Multiple Sp</t>
  </si>
  <si>
    <t>AmazonBasics Digital Optical Coax to Analog RCA Audio Converter A</t>
  </si>
  <si>
    <t>Boya ByM1 Auxiliary Omnidirectional Lavalier Condenser Microphone</t>
  </si>
  <si>
    <t>Ambrane Unbreakable 60W / 3A Fast Charging 1.5m Braided Type C Ca</t>
  </si>
  <si>
    <t>Ambrane 60W / 3A Fast Charging Output Cable with Micro to USB for</t>
  </si>
  <si>
    <t>Ambrane Unbreakable 60W / 3A Fast Charging 1.5m Braided Type C to</t>
  </si>
  <si>
    <t>Ambrane 60W / 3A Fast Charging Output Cable with Type-C to USB fo</t>
  </si>
  <si>
    <t>Amazon Basics 300 W Hand Blender with Stainless Steel Stem for Ho</t>
  </si>
  <si>
    <t>Bajaj Rex 750W Mixer Grinder with Nutri Pro Feature, 4 Jars, Whit</t>
  </si>
  <si>
    <t>boAt Rockerz 370 On Ear Bluetooth Headphones with Upto 12 Hours P</t>
  </si>
  <si>
    <t>Bulfyss USB Rechargeable Lint Remover Fabric Shaver Pet Hair Remo</t>
  </si>
  <si>
    <t>AGARO 33398 Rapid 1000-Watt, 10-Litre Wet &amp; Dry Vacuum Cleaner, w</t>
  </si>
  <si>
    <t>Ambrane 60W / 3A Type C Fast Charging Unbreakable 1.5m L Shaped B</t>
  </si>
  <si>
    <t>Amazon Brand - Solimo 2000/1000 Watts Room Heater with Adjustable</t>
  </si>
  <si>
    <t>Cotbolt Silicone Case Cover Compatible for Samsung BN59-01312A QL</t>
  </si>
  <si>
    <t>Ambrane Unbreakable 3 in 1 Fast Charging Braided Multipurpose Cab</t>
  </si>
  <si>
    <t>Crompton Brio 1000-Watts Dry Iron with Weilburger Coating (Sky Bl</t>
  </si>
  <si>
    <t>Callas Multipurpose Foldable Laptop Table with Cup Holder | Drawe</t>
  </si>
  <si>
    <t>Ambrane Unbreakable 60W / 3A Fast Charging 1.5m Braided Micro USB</t>
  </si>
  <si>
    <t>ZEBRONICS Zeb-Fame 5watts 2.0 Multi Media Speakers with AUX, USB</t>
  </si>
  <si>
    <t>USHA Armor AR1100WB 1100 W Dry Iron with Black Weilburger Solepla</t>
  </si>
  <si>
    <t>Sounce Gold Plated 3.5 mm Headphone Splitter for Computer 2 Male</t>
  </si>
  <si>
    <t>Storite USB 2.0 A to Mini 5 pin B Cable for External HDDS/Camera/</t>
  </si>
  <si>
    <t>Tom &amp; Jerry Folding Laundry Basket for Clothes with Lid &amp; Handle,</t>
  </si>
  <si>
    <t>SWAPKART Fast Charging Cable and Data Sync USB Cable Compatible f</t>
  </si>
  <si>
    <t>Zebronics ZEB-COUNTY 3W Wireless Bluetooth Portable Speaker With</t>
  </si>
  <si>
    <t>TTK Prestige Limited Orion Mixer Grinder 500 Watts, 3 Jars (1200m</t>
  </si>
  <si>
    <t>Swiss Military VC03 Wireless Car Vacuum Cleaner | Wireless Vacuum</t>
  </si>
  <si>
    <t>Zebronics CU3100V Fast charging Type C cable with QC 18W support,</t>
  </si>
  <si>
    <t>SaiEllin Room Heater For Home 2000 Watts Room Heater For Bedroom</t>
  </si>
  <si>
    <t>Sounce Fast Phone Charging Cable &amp; Data Sync USB Cable Compatible</t>
  </si>
  <si>
    <t>Venus Digital Kitchen Weighing Scale &amp; Food Weight Machine for He</t>
  </si>
  <si>
    <t>Samsung Galaxy M53 5G (Deep Ocean Blue, 6GB, 128GB Storage) | 108</t>
  </si>
  <si>
    <t>Zebronics Wired Keyboard and Mouse Combo with 104 Keys and a USB</t>
  </si>
  <si>
    <t>ZEBRONICS Zeb-Astra 20 Wireless BT v5.0 Portable Speaker with 10W</t>
  </si>
  <si>
    <t>LONAXA Mini Travel Rechargeable Fruit Juicer - USB Electric Fruit</t>
  </si>
  <si>
    <t>Pigeon Kessel Multipurpose Kettle (12173) 1.2 litres with Stainle</t>
  </si>
  <si>
    <t>MI 2-in-1 USB Type C Cable (Micro USB to Type C) 30cm for Smartph</t>
  </si>
  <si>
    <t>LOHAYA Television Remote Compatible with Samsung Smart LED/LCD/HD</t>
  </si>
  <si>
    <t>Redmi Note 11 Pro + 5G (Phantom White, 8GB RAM, 128GB Storage) |</t>
  </si>
  <si>
    <t>Prestige Iris 750 Watt Mixer Grinder with 3 Stainless Steel Jar +</t>
  </si>
  <si>
    <t>Lifelong LLSM120G Sandwich Griller , Classic Pro 750 W Sandwich M</t>
  </si>
  <si>
    <t>Noise Pulse Buzz 1.69" Bluetooth Calling Smart Watch with Call Fu</t>
  </si>
  <si>
    <t>Redmi 11 Prime 5G (Thunder Black, 4GB RAM, 64GB Storage) | Prime</t>
  </si>
  <si>
    <t>Macmillan Aquafresh 5 Micron PS-05 10" in PP Spun Filter Candle S</t>
  </si>
  <si>
    <t>Pigeon by Stovekraft Amaze Plus Electric Kettle (14289) with Stai</t>
  </si>
  <si>
    <t>Pigeon by Stovekraft Quartz Electric Kettle (14299) 1.7 Litre wit</t>
  </si>
  <si>
    <t>Pigeon by Stovekraft Amaze Plus Electric Kettle (14313) with Stai</t>
  </si>
  <si>
    <t>LUNAGARIYA¬Æ, Protective Case Compatible with JIO Settop Box Remo</t>
  </si>
  <si>
    <t>pTron Solero 331 3.4Amps Multifunction Fast Charging Cable, 3-in-</t>
  </si>
  <si>
    <t>Noise Buds Vs104 Bluetooth Truly Wireless in Ear Earbuds with Mic</t>
  </si>
  <si>
    <t>pTron Solero M241 2.4A Micro USB Data &amp; Charging Cable, Made in I</t>
  </si>
  <si>
    <t>Noise Buds VS402 Truly Wireless in Ear Earbuds, 35-Hours of Playt</t>
  </si>
  <si>
    <t>pTron Solero MB301 3A Micro USB Data &amp; Charging Cable, Made in In</t>
  </si>
  <si>
    <t>PTron Solero T241 2.4A Type-C Data &amp; Charging USB Cable, Made in</t>
  </si>
  <si>
    <t>Redmi 11 Prime 5G (Meadow Green, 4GB RAM 64GB ROM) | Prime Design</t>
  </si>
  <si>
    <t>Lifelong LLWM105 750-Watt Belgian Waffle Maker for Home| Makes 2</t>
  </si>
  <si>
    <t>pTron Solero T351 3.5Amps Fast Charging Type-C to Type-C PD Data</t>
  </si>
  <si>
    <t>Orient Electric Aura Neo Instant 3L Water Heater (Geyser), 5-leve</t>
  </si>
  <si>
    <t>pTron Solero TB301 3A Type-C Data and Fast Charging Cable, Made i</t>
  </si>
  <si>
    <t>Morphy Richards New Europa 800-Watt Espresso and Cappuccino 4-Cup</t>
  </si>
  <si>
    <t>PTron Tangentbeat in-Ear Bluetooth 5.0 Wireless Headphones with M</t>
  </si>
  <si>
    <t>Redmi Note 11 Pro + 5G (Stealth Black, 6GB RAM, 128GB Storage) |</t>
  </si>
  <si>
    <t>Redmi Note 11 Pro + 5G (Stealth Black, 8GB RAM, 256GB Storage) |</t>
  </si>
  <si>
    <t>LRIPL Compatible Sony Bravia LCD/led Remote Works with Almost All</t>
  </si>
  <si>
    <t>Lapster USB 3.0 sata Cable for 2.5 inch SSD and HDD , USB 3.0 to</t>
  </si>
  <si>
    <t>Lenovo USB A to Type-C Tangle-free¬†¬†Aramid fiber braided¬†1.2m</t>
  </si>
  <si>
    <t>DIGITEK¬Æ (DTR 260 GT) Gorilla Tripod/Mini 33 cm (13 Inch) Tripod</t>
  </si>
  <si>
    <t>iBELL SEK170BM Premium Electric Kettle, 1.7 Litre, Stainless Stee</t>
  </si>
  <si>
    <t>Glun Multipurpose Portable Electronic Digital Weighing Scale Weig</t>
  </si>
  <si>
    <t>INALSA Upright Vacuum Cleaner, 2-in-1,Handheld &amp; Stick for Home &amp;</t>
  </si>
  <si>
    <t>EGate i9 Pro-Max 1080p Native Full HD Projector 4k Support | 3600</t>
  </si>
  <si>
    <t>Inalsa Vacuum Cleaner Wet and Dry Micro WD10 with 3in1 Multifunct</t>
  </si>
  <si>
    <t>IONIX Activated Carbon Faucet Water Filters Universal Interface H</t>
  </si>
  <si>
    <t>FLiX Usb Charger,Flix (Beetel) Bolt 2.4 Dual Poart,5V/2.4A/12W Us</t>
  </si>
  <si>
    <t>House of Quirk Reusable Sticky Picker Cleaner Easy-Tear Sheets Tr</t>
  </si>
  <si>
    <t>KENT 16026 Electric Kettle Stainless Steel 1.8 L | 1500W | Superf</t>
  </si>
  <si>
    <t>Eureka Forbes Trendy Zip 1000 Watts powerful suction vacuum clean</t>
  </si>
  <si>
    <t>ENVIE¬Æ (AA10004PLNi-CD) AA Rechargeable Batteries, Low Self Disc</t>
  </si>
  <si>
    <t>HP 330 Wireless Black Keyboard and Mouse Set with Numeric Keypad,</t>
  </si>
  <si>
    <t>Flix (Beetel) Bolt 2.4 12W Dual USB Smart Charger, Made in India,</t>
  </si>
  <si>
    <t>Karbonn 80 cm (32 inches) Millenium Bezel-Less Series HD Ready Sm</t>
  </si>
  <si>
    <t>Crompton Sea Sapphira 1200 mm Ultra High Speed 3 Blade Ceiling Fa</t>
  </si>
  <si>
    <t>ELV Car Mount Adjustable Car Phone Holder Universal Long Arm, Win</t>
  </si>
  <si>
    <t>JBL Commercial CSLM20B Auxiliary Omnidirectional Lavalier Microph</t>
  </si>
  <si>
    <t>Kenstar 2400 Watts 9 Fins Oil Filled Radiator with PTC Fan Heater</t>
  </si>
  <si>
    <t>FYA Handheld Vacuum Cleaner Cordless, Wireless Hand Vacuum&amp;Air Bl</t>
  </si>
  <si>
    <t>KENT 11054 Alkaline Water Filter Pitcher 3.5 L | Chemical-Free Wa</t>
  </si>
  <si>
    <t>JBL C50HI, Wired in Ear Headphones with Mic, One Button Multi-Fun</t>
  </si>
  <si>
    <t>Hindware Atlantic Xceed 5L 3kW Instant Water Heater with Copper H</t>
  </si>
  <si>
    <t>Boult Audio Airbass Z20 True Wireless, 40H Battery Life, Zen ENC</t>
  </si>
  <si>
    <t>Candes Gloster All in One Silent Blower Fan Room Heater Ideal for</t>
  </si>
  <si>
    <t>Bajaj New Shakti Neo Plus 15 Litre 4 Star Rated Storage Water Hea</t>
  </si>
  <si>
    <t>Canon PIXMA E477 All-in-One Wireless Ink Efficient Colour Printer</t>
  </si>
  <si>
    <t>Aquasure From Aquaguard Amaze RO+UV+MTDS,7L storage water purifie</t>
  </si>
  <si>
    <t>3M Scotch Double Sided Heavy Duty Tape(1m holds 4.5Kgs) for indoo</t>
  </si>
  <si>
    <t>Boult Audio Bass Buds Q2 Lightweight Stereo Wired Over Ear Headph</t>
  </si>
  <si>
    <t>7SEVEN¬Æ Compatible for Sony Bravia LCD LED UHD OLED QLED 4K Ultr</t>
  </si>
  <si>
    <t>Boult Audio BassBuds Oak in-Ear Wired Earphones with 10mm Extra B</t>
  </si>
  <si>
    <t>Boult Audio BassBuds X1 in-Ear Wired Earphones with 10mm Extra Ba</t>
  </si>
  <si>
    <t>Crompton Highspeed Markle Prime 1200 mm (48 inch) Anti-Dust Ceili</t>
  </si>
  <si>
    <t>Butterfly Smart Wet Grinder, 2L (White) with Coconut Scrapper Att</t>
  </si>
  <si>
    <t>AmazonBasics 108 cm (43 inches) 4K Ultra HD Smart LED Fire TV AB4</t>
  </si>
  <si>
    <t>Amazon Basics Multipurpose Foldable Laptop Table with Cup Holder,</t>
  </si>
  <si>
    <t>boAt LTG 550v3 Lightning Apple MFi Certified Cable with Spaceship</t>
  </si>
  <si>
    <t>ACTIVA 1200 MM HIGH SPEED 390 RPM BEE APPROVED 5 STAR RATED APSRA</t>
  </si>
  <si>
    <t>boAt Airdopes 141 Bluetooth Truly Wireless in Ear Earbuds with mi</t>
  </si>
  <si>
    <t>Croma 3A Fast charge 1m Type-C to All Type-C Phones sync and char</t>
  </si>
  <si>
    <t>BESTOR¬Æ LCD Writing Tablet/pad 12 inches | Electronic Writing Sc</t>
  </si>
  <si>
    <t>7SEVEN¬Æ Suitable Sony Tv Remote Original Bravia for Smart Androi</t>
  </si>
  <si>
    <t>boAt Wave Lite Smartwatch with 1.69 Inches(4.29cm) HD Display, He</t>
  </si>
  <si>
    <t>Bajaj Majesty Duetto Gas 6 Ltr Vertical Water Heater ( LPG), Whit</t>
  </si>
  <si>
    <t>APC Back-UPS BX600C-IN 600VA / 360W, 230V, UPS System, an Ideal P</t>
  </si>
  <si>
    <t>Candes 10 Litre Perfecto 5 Star Rated Automatic Instant Storage E</t>
  </si>
  <si>
    <t>boAt Airdopes 171 in Ear Bluetooth True Wireless Earbuds with Upt</t>
  </si>
  <si>
    <t>boAt Wave Lite Smartwatch with 1.69" HD Display, Sleek Metal Body</t>
  </si>
  <si>
    <t>boAt Wave Lite Smartwatch with 1.69" HD Display, Heart Rate &amp; SpO</t>
  </si>
  <si>
    <t>Tukzer Capacitive Stylus Pen for Touch Screens Devices, Fine Poin</t>
  </si>
  <si>
    <t>Storio Kids Toys LCD Writing Tablet 8.5Inch E-Note Pad Best Birth</t>
  </si>
  <si>
    <t>Zebronics ZEB-VITA Wireless Bluetooth 10W Portable Bar Speaker Wi</t>
  </si>
  <si>
    <t>Wipro Vesta 1200 Watt GD203 Heavyweight Automatic Dry Iron| Quick</t>
  </si>
  <si>
    <t>Silicone Rubber Earbuds Tips, Eartips, Earpads, Earplugs, for Rep</t>
  </si>
  <si>
    <t>WeCool Bluetooth Extendable Selfie Sticks with Wireless Remote an</t>
  </si>
  <si>
    <t>Sony TV - Remote Compatible for Sony LED Remote Control Works wit</t>
  </si>
  <si>
    <t>USHA Heat Convector 812 T 2000-Watt with Instant Heating Feature</t>
  </si>
  <si>
    <t>Tygot 10 Inches Big LED Ring Light for Camera, Phone tiktok YouTu</t>
  </si>
  <si>
    <t>ZIGMA WinoteK WinoteK Sun Instant Water Geyser, Water Heater, Por</t>
  </si>
  <si>
    <t>Wipro Vesta 1.8 litre Cool touch electric Kettle with Auto cut of</t>
  </si>
  <si>
    <t>ZEBRONICS Zeb-Thunder Bluetooth Wireless Over Ear Headphone FM, m</t>
  </si>
  <si>
    <t>SaleOn Instant Coal Heater 500W Charcoal Burner Electric Stove Ho</t>
  </si>
  <si>
    <t>ZEBRONICS Zeb-Comfort Wired USB Mouse, 3-Button, 1000 DPI Optical</t>
  </si>
  <si>
    <t>Wembley LCD Writing Pad/Tab | Writing, Drawing, Reusable, Portabl</t>
  </si>
  <si>
    <t>Wings Phantom Pro Earphones Gaming Earbuds with LED Battery Indic</t>
  </si>
  <si>
    <t>Tecno Spark 9 (Sky Mirror, 6GB RAM,128GB Storage) | 11GB Expandab</t>
  </si>
  <si>
    <t>Lifelong LLMG93 500 Watt Duos Mixer Grinder, 2 Stainless Steel Ja</t>
  </si>
  <si>
    <t>LOHAYA Remote Compatible for Mi Smart LED TV 4A Remote Control (3</t>
  </si>
  <si>
    <t>Lifelong LLQH922 Regalia 800 W (ISI Certified) Quartz Room Heater</t>
  </si>
  <si>
    <t>Noise Buds VS201 V2 in-Ear Truly Wireless Earbuds with Dual Equal</t>
  </si>
  <si>
    <t>Portronics Konnect Spydr 31 3-in-1 Multi Functional Cable with 3.</t>
  </si>
  <si>
    <t>MAONO AU-400 Lavalier Auxiliary Omnidirectional Microphone (Black</t>
  </si>
  <si>
    <t>Lifelong Power - Pro 500 Watt 3 Jar Mixer Grinder with 3 Speed Co</t>
  </si>
  <si>
    <t>PrettyKrafts Laundry Square Shape Basket Bag/Foldable/Multipurpos</t>
  </si>
  <si>
    <t>Maharaja Whiteline Lava Neo 1200-Watts Halogen Heater (White and</t>
  </si>
  <si>
    <t>Lifelong LLQH925 Dyno Quartz Heater 2 Power settings Tip Over Cut</t>
  </si>
  <si>
    <t>Milton Go Electro 2.0 Stainless Steel Electric Kettle, 1 Piece, 2</t>
  </si>
  <si>
    <t>Pigeon By Stovekraft ABS Plastic Acer Plus Induction Cooktop 1800</t>
  </si>
  <si>
    <t>OnePlus Nord Watch with 1.78‚Äù AMOLED Display, 60 Hz Refresh Rat</t>
  </si>
  <si>
    <t>Lifelong LLMG23 Power Pro 500-Watt Mixer Grinder with 3 Jars (Liq</t>
  </si>
  <si>
    <t>Lifelong LLMG74 750 Watt Mixer Grinder with 3 Jars (White and Gre</t>
  </si>
  <si>
    <t>PRUSHTI COVER AND BAGS, Protective Case for Airtel Xstream settop</t>
  </si>
  <si>
    <t>Philips Handheld Garment Steamer GC360/30 - Vertical &amp; Horizontal</t>
  </si>
  <si>
    <t>Reffair AX30 [MAX] Portable Air Purifier for Car, Home &amp; Office |</t>
  </si>
  <si>
    <t>Quantum QHM-7406 Full-Sized Keyboard with () Rupee Symbol, Hotkey</t>
  </si>
  <si>
    <t>E-COSMOS 5V 1.2W Portable Flexible USB LED Light (Colours May Var</t>
  </si>
  <si>
    <t>Electvision Remote Control for led Smart tv Compatible with VU Sm</t>
  </si>
  <si>
    <t>Crypo‚Ñ¢ Universal Remote Compatible with Tata Sky Universal HD &amp;</t>
  </si>
  <si>
    <t>KENT Electric Chopper-B for Kitchen 250 Watt | Chop, Mince, Puree</t>
  </si>
  <si>
    <t>INALSA Vaccum Cleaner Handheld 800W High Powerful Motor- Dura Cle</t>
  </si>
  <si>
    <t>iPhone Original 20W C Type Fast PD Charger Compatible with I-Phon</t>
  </si>
  <si>
    <t>Lava A1 Josh 21(Blue Silver) -Dual Sim,Call Blink Notification,Mi</t>
  </si>
  <si>
    <t>Inalsa Electric Fan Heater Hotty - 2000 Watts Variable Temperatur</t>
  </si>
  <si>
    <t>E-COSMOS 5V 1.2W Portable Flexible USB LED Light (Colors May Vary</t>
  </si>
  <si>
    <t>Karbonn 80 cm (32 Inches) Millennium Series HD Ready LED TV KJW32</t>
  </si>
  <si>
    <t>Eureka Forbes Wet &amp; Dry Ultimo 1400 Watts Multipurpose Vacuum Cle</t>
  </si>
  <si>
    <t>Crompton Insta Comfy 800 Watt Room Heater with 2 Heat Settings(Gr</t>
  </si>
  <si>
    <t>KRISONS Thunder Speaker, Multimedia Home Theatre, Floor Standing</t>
  </si>
  <si>
    <t>KENT 16088 Vogue Electric Kettle 1.8 Litre 1500 W | Stainless Ste</t>
  </si>
  <si>
    <t>CP PLUS 2MP Full HD Smart Wi-fi CCTV Security Camera | 360¬∞ with</t>
  </si>
  <si>
    <t>Activa Easy Mix Nutri Mixer Grinder 500 Watt | Long Lasting Shock</t>
  </si>
  <si>
    <t>Boult Audio Probass Curve Bluetooth Wireless in Ear Earphones wit</t>
  </si>
  <si>
    <t>boAt Airdopes 121v2 in-Ear True Wireless Earbuds with Upto 14 Hou</t>
  </si>
  <si>
    <t>Astigo Compatible Remote for Airtel Digital Set Top Box (Pairing</t>
  </si>
  <si>
    <t>boAt Airdopes 181 in-Ear True Wireless Earbuds with ENx  Tech, Be</t>
  </si>
  <si>
    <t>boAt Wave Call Smart Watch, Smart Talk with Advanced Dedicated Bl</t>
  </si>
  <si>
    <t>Canon E4570 All-in-One Wi-Fi Ink Efficient Colour Printer with FA</t>
  </si>
  <si>
    <t>ACTIVA Instant 3 LTR 3 KVA SPECIAL Anti Rust Coated Tank Geyser w</t>
  </si>
  <si>
    <t>Brayden Fito Atom Rechargeable Smoothie Blender with 2000 mAh Bat</t>
  </si>
  <si>
    <t>Airtel AMF-311WW Data Card (Black), 4g Hotspot Support with 2300</t>
  </si>
  <si>
    <t>Black+Decker Handheld Portable Garment Steamer 1500 Watts with An</t>
  </si>
  <si>
    <t>Amazon Brand - Solimo 3A Fast Charging Tough Type C USB Data Cabl</t>
  </si>
  <si>
    <t>Boult Audio FXCharge with ENC, 32H Playtime, 5min=7H Type C Fast</t>
  </si>
  <si>
    <t>Boult Audio ZCharge Bluetooth Wireless in Ear Earphones with Mic,</t>
  </si>
  <si>
    <t>Remote Control Compatible for Amazon Fire Tv Stick Remote Control</t>
  </si>
  <si>
    <t>Skadioo WiFi Adapter for pc | Car Accessories, WiFi Dongle for pc</t>
  </si>
  <si>
    <t>ZEBRONICS ZEB-USB150WF1 WiFi USB Mini Adapter Supports 150 Mbps W</t>
  </si>
  <si>
    <t>Sui Generis Electric Handheld Milk Wand Mixer Frother for Latte C</t>
  </si>
  <si>
    <t>Zebronics Astra 10 Portable Wireless BT v5.0 Speaker, 10W RMS Pow</t>
  </si>
  <si>
    <t>ZEBRONICS Zeb-100HB 4 Ports USB Hub for Laptop, PC Computers, Plu</t>
  </si>
  <si>
    <t>Wonderchef Nutri-blend Complete Kitchen Machine | 22000 RPM Mixer</t>
  </si>
  <si>
    <t>SWAPKART Flexible Mobile Tabletop Stand, Metal Built, Heavy Duty</t>
  </si>
  <si>
    <t>Sansui 80cm (32 inches) HD Ready Smart LED TV JSY32SKHD (BLACK) W</t>
  </si>
  <si>
    <t>ROYAL STEP Portable Electric USB Juice Maker Juicer Bottle Blende</t>
  </si>
  <si>
    <t>tizum HDMI to VGA Adapter Cable 1080P for Projector, Computer, La</t>
  </si>
  <si>
    <t>Prestige PWG 07 Wet Grinder, 2L (Multicolor) with Coconut Scraper</t>
  </si>
  <si>
    <t>Noise Agile 2 Buzz Bluetooth Calling Smart Watch with 1.28" TFT D</t>
  </si>
  <si>
    <t>LOHAYA Television Remote Compatible for VU LED LCD HD Tv Remote C</t>
  </si>
  <si>
    <t>Pigeon 1.5 litre Hot Kettle and Stainless Steel Water Bottle Comb</t>
  </si>
  <si>
    <t>MYVN LTG to USB for¬†Fast Charging &amp; Data Sync USB Cable Compatib</t>
  </si>
  <si>
    <t>Prolet Classic Bumper Case Cover for Samsung Galaxy Watch 4 44mm</t>
  </si>
  <si>
    <t>Remote Compatible for Samsung LED/LCD Remote Control Works with S</t>
  </si>
  <si>
    <t>Prestige PRWO 1.8-2 700-Watts Delight Electric Rice Cooker with 2</t>
  </si>
  <si>
    <t>Maharaja Whiteline Odacio Plus 550-Watt Juicer Mixer Grinder with</t>
  </si>
  <si>
    <t>HP w100 480P 30 FPS Digital Webcam with Built-in Mic, Plug and Pl</t>
  </si>
  <si>
    <t>CSI INTERNATIONAL¬Æ Instant Water Geyser, Water Heater, Portable</t>
  </si>
  <si>
    <t>Lava Charging Adapter Elements D3 2A Fast Charging Speed Usb Type</t>
  </si>
  <si>
    <t>KENT Smart Multi Cooker Cum Kettle 1.2 Liter 800 Watts, Electric</t>
  </si>
  <si>
    <t>Gilary Multi Charging Cable, 3 in 1 Nylon Braided Fast Charging C</t>
  </si>
  <si>
    <t>JBL Tune 215BT, 16 Hrs Playtime with Quick Charge, in Ear Bluetoo</t>
  </si>
  <si>
    <t>Kuber Industries Nylon Mesh Laundry Basket|Sturdy Material &amp; Dura</t>
  </si>
  <si>
    <t>Bajaj Deluxe 2000 Watts Halogen Room Heater (Steel, ISI Approved)</t>
  </si>
  <si>
    <t>C (DEVICE) Lint Remover for Woolen Clothes, Electric Lint Remover</t>
  </si>
  <si>
    <t>Airtel DigitalTV DTH Television, Setup Box Remote Compatible for</t>
  </si>
  <si>
    <t>Boult Audio Omega with 30dB ANC+ ENC, 32H Playtime, 45ms Latency</t>
  </si>
  <si>
    <t>boAt Airdopes 191G True Wireless Earbuds with ENx‚Ñ¢ Tech Equippe</t>
  </si>
  <si>
    <t>Boult Audio AirBass PowerBuds with Inbuilt Powerbank, 120H Total</t>
  </si>
  <si>
    <t>7SEVEN¬Æ Compatible Vu Smart Tv Remote Control Suitable for Origi</t>
  </si>
  <si>
    <t>Airtel DigitalTV DTH Remote SD/HD/HD Recording Compatible for Tel</t>
  </si>
  <si>
    <t>beatXP Kitchen Scale Multipurpose Portable Electronic Digital Wei</t>
  </si>
  <si>
    <t>Akiara¬Æ - Makes life easy Mini Sewing Machine with Table Set | T</t>
  </si>
  <si>
    <t>Usha Steam Pro SI 3713, 1300 W Steam Iron, Powerful steam Output</t>
  </si>
  <si>
    <t>Wipro Vesta 1380W Cordless Steam Iron Quick heat up with 20gm/ mi</t>
  </si>
  <si>
    <t>Wipro Vesta 1200 Watt GD201 Lightweight Automatic Dry Iron| Quick</t>
  </si>
  <si>
    <t>Wolpin 1 Lint Roller with 60 Sheets Remove Clothes Lint Dog Hair</t>
  </si>
  <si>
    <t>ZEBRONICS Zeb-Buds 30 3.5Mm Stereo Wired in Ear Earphones with Mi</t>
  </si>
  <si>
    <t>ZEBRONICS Zeb-Evolve Wireless in Ear Neckband Earphone with Suppo</t>
  </si>
  <si>
    <t>VAPJA¬Æ Portable Mini Juicer Cup Blender USB Rechargeable with 4</t>
  </si>
  <si>
    <t>Sony WI-C100 Wireless Headphones with Customizable Equalizer for</t>
  </si>
  <si>
    <t>Zebronics ZEB-KM2100 Multimedia USB Keyboard Comes with 114 Keys</t>
  </si>
  <si>
    <t>SVM Products Unbreakable Set Top Box Stand with Dual Remote Holde</t>
  </si>
  <si>
    <t>TE‚Ñ¢ Instant Electric Heating Hot and Cold Water Geyser Tap Wate</t>
  </si>
  <si>
    <t>USHA Quartz Room Heater with Overheating Protection (3002, Ivory,</t>
  </si>
  <si>
    <t>PTron Boom Ultima 4D Dual Driver, in-Ear Gaming Wired Headphones</t>
  </si>
  <si>
    <t>Libra Room Heater for Home, Room Heaters Home for Winter, Electri</t>
  </si>
  <si>
    <t>Milk Frother, Immersion Blender Cordlesss Foam Maker USB Recharge</t>
  </si>
  <si>
    <t>Lifelong LLEK15 Electric Kettle 1.5L with Stainless Steel Body, E</t>
  </si>
  <si>
    <t>Lifelong LLFH921 Regalia 2000 W Fan Heater, 3 Air Settings, Room</t>
  </si>
  <si>
    <t>KENT Gold Optima Gravity Water Purifier (11016) | UF Technology B</t>
  </si>
  <si>
    <t>Electvision Remote Control Compatible with Amazon Fire tv Stick (</t>
  </si>
  <si>
    <t>EN LIGNE Adjustable Cell Phone Stand, Foldable Portable Phone Sta</t>
  </si>
  <si>
    <t>Gizga Essentials USB WiFi Adapter for PC, 150 Mbps Wireless Netwo</t>
  </si>
  <si>
    <t>HP Deskjet 2723 AIO Printer, Copy, Scan, WiFi, Bluetooth, USB, Si</t>
  </si>
  <si>
    <t>Gizga Essentials Multi-Purpose Portable &amp; Foldable Wooden Desk fo</t>
  </si>
  <si>
    <t>IKEA Milk Frother for Your Milk, Coffee,(Cold and hot Drinks), Bl</t>
  </si>
  <si>
    <t>Inventis 5V 1.2W Portable Flexible USB LED Light Lamp (Colors may</t>
  </si>
  <si>
    <t>Larrito wooden Cool Mist Humidifiers Essential Oil Diffuser Aroma</t>
  </si>
  <si>
    <t>Artis AR-45W-MG2 45 Watts MG2 Laptop Adapter/Charger Compatible w</t>
  </si>
  <si>
    <t>7SEVEN¬Æ Compatible for Mi tv Remote Control Original Suitable wi</t>
  </si>
  <si>
    <t>Boult Audio Truebuds with 30H Playtime, IPX7 Waterproof, Lightnin</t>
  </si>
  <si>
    <t>Bajaj Majesty RX10 2000 Watts Heat Convector Room Heater (White,</t>
  </si>
  <si>
    <t>7SEVEN¬Æ Compatible for Samsung Smart 4K Ultra HD TV Monitor Remo</t>
  </si>
  <si>
    <t>AVNISH Tap Water Purifier Filter Faucet 6 Layer Carbon Activated</t>
  </si>
  <si>
    <t>SKE Bed Study Table Portable Wood Multifunction Laptop-Table Lapd</t>
  </si>
  <si>
    <t>Zebronics Zeb-Companion 107 USB Wireless Keyboard and Mouse Set w</t>
  </si>
  <si>
    <t>ZEBRONICS Zeb-Dash Plus 2.4GHz High Precision Wireless Mouse with</t>
  </si>
  <si>
    <t>ZEBRONICS Zeb-Bro in Ear Wired Earphones with Mic, 3.5mm Audio Ja</t>
  </si>
  <si>
    <t>ZEBRONICS Zeb-Sound Bomb N1 True Wireless in Ear Earbuds with Mic</t>
  </si>
  <si>
    <t>Zodo 8. 5 inch LCD E-Writer Electronic Writing Pad/Tablet Drawing</t>
  </si>
  <si>
    <t>PTron Tangent Lite Bluetooth 5.0 Earphones with Mic, Hi-Fi Stereo</t>
  </si>
  <si>
    <t>Noise ColorFit Pro 4 Alpha Bluetooth Calling Smart Watch with 1.7</t>
  </si>
  <si>
    <t>Nokia 8210 4G Volte keypad Phone with Dual SIM, Big Display, inbu</t>
  </si>
  <si>
    <t>LOHAYA LCD/LED Remote Compatible for Sony Bravia Smart LCD LED UH</t>
  </si>
  <si>
    <t>Portable Lint Remover Pet Fur Remover Clothes Fuzz Remover Pet Ha</t>
  </si>
  <si>
    <t>Ikea Little Loved Corner PRODUKT Milk-frother, Coffee/Tea Frother</t>
  </si>
  <si>
    <t>GIZGA essentials Universal Silicone Keyboard Protector Skin for 1</t>
  </si>
  <si>
    <t>LAPSTER Accessories Power Cable Cord 2 Pin Laptop Adapter and Tap</t>
  </si>
  <si>
    <t>KHAITAN AVAANTE KA-2013 1200 Watt 3-Rod Halogen Heater (1200 Watt</t>
  </si>
  <si>
    <t>King Shine Multi Retractable 3.0A Fast Charger Cord, Multiple Cha</t>
  </si>
  <si>
    <t>Hp Wired On Ear Headphones With Mic With 3.5 Mm Drivers, In-Built</t>
  </si>
  <si>
    <t>Hilton Quartz Heater 400/800-Watt ISI 2 Rods Multi Mode Heater Lo</t>
  </si>
  <si>
    <t>Irusu Play VR Plus Virtual Reality Headset with Headphones for Ga</t>
  </si>
  <si>
    <t>HP Deskjet 2331 Colour Printer, Scanner and Copier for Home/Small</t>
  </si>
  <si>
    <t>akiara - Makes life easy Mini Sewing Machine for Home Tailoring u</t>
  </si>
  <si>
    <t>7SEVEN¬Æ Compatible Tata Sky Remote Control Replacement of Origin</t>
  </si>
  <si>
    <t>Bulfyss Plastic Sticky Lint Roller Hair Remover Cleaner Set of 5</t>
  </si>
  <si>
    <t>Candes BlowHot All in One Silent Blower Fan Room Heater (ABS Body</t>
  </si>
  <si>
    <t>Boult Audio Airbass Propods X TWS Bluetooth Truly Wireless in Ear</t>
  </si>
  <si>
    <t>SKYWALL 81.28 cm (32 inches) HD Ready Smart LED TV 32SWELS-PRO (B</t>
  </si>
  <si>
    <t>Zebronics Zeb Buds C2 in Ear Type C Wired Earphones with Mic, Bra</t>
  </si>
  <si>
    <t>Zebronics ZEB-90HB USB Hub, 4 Ports, Pocket Sized, Plug &amp; Play, f</t>
  </si>
  <si>
    <t>Pigeon Zest Mixer Grinder 3 Speed Control 750 Watt Powerful Coppe</t>
  </si>
  <si>
    <t>Kitchen Kit Electric Kettle, 1.8L Stainless Steel Tea Kettle, Fas</t>
  </si>
  <si>
    <t>GENERIC Ultra-Mini Bluetooth CSR 4.0 USB Dongle Adapter for Windo</t>
  </si>
  <si>
    <t>INDIAS¬Æ‚Ñ¢ Electro-Instant Water Geyser A.B.S. Body Shock Proof</t>
  </si>
  <si>
    <t>7SEVEN¬Æ TCL Remote Control Smart TV RC802V Remote Compatible for</t>
  </si>
  <si>
    <t>!!HANEUL!!1000 Watt/2000-Watt Room Heater!! Fan Heater!!Pure Whit</t>
  </si>
  <si>
    <t>Canon PIXMA MG2577s All-in-One Inkjet Colour Printer with 1 Addit</t>
  </si>
  <si>
    <t>Wecool Nylon Braided Multifunction Fast Charging Cable For Androi</t>
  </si>
  <si>
    <t>White Feather Portable Heat Sealer Mini Sealing Machine for Food</t>
  </si>
  <si>
    <t>LS LAPSTER Quality Assured Universal Silicone 15.6" Keyboard Prot</t>
  </si>
  <si>
    <t>PTron Newly Launched Force X10 Bluetooth Calling Smartwatch with</t>
  </si>
  <si>
    <t>PRO365 Indo Mocktails/Coffee Foamer/Cappuccino/Lemonade/Milk Frot</t>
  </si>
  <si>
    <t>LOHAYA Voice Assistant Remote Compatible for Airtel Xstream Set-T</t>
  </si>
  <si>
    <t>KNYUC MART Mini Electric Handy Room Heater Compact Plug-in, The W</t>
  </si>
  <si>
    <t>HUMBLE Dynamic Lapel Collar Mic Voice Recording Filter Microphone</t>
  </si>
  <si>
    <t>Eopora PTC Ceramic Fast Heating Room Heater for Bedroom, 1500/100</t>
  </si>
  <si>
    <t>7SEVEN¬Æ Compatible with Fire Tv Stick Remote with Voice Command</t>
  </si>
  <si>
    <t>7SEVEN¬Æ Bluetooth Voice Command Remote for Xiaomi Redmi Mi Smart</t>
  </si>
  <si>
    <t>LRIPL Mi Remote Control with Netflix &amp; Prime Video Button Compati</t>
  </si>
  <si>
    <t>4 in 1 Handheld Electric Vegetable Cutter Set,Wireless Food Proce</t>
  </si>
  <si>
    <t>ROYAL STEP - AMAZON'S BRAND - Portable Electric USB Juice Maker J</t>
  </si>
  <si>
    <t>NGI Store 2 Pieces Pet Hair Removers for Your Laundry Catcher Lin</t>
  </si>
  <si>
    <t>akiara - Makes life easy Electric Handy Sewing/Stitch Handheld Co</t>
  </si>
  <si>
    <t>Amazon Basics 2000/1000 Watt Room Heater with Adjustable Thermost</t>
  </si>
  <si>
    <t>Tokdis MX-1 Pro Bluetooth Calling Smartwatch - 1.69‚Äù LCD Displa</t>
  </si>
  <si>
    <t>Nirdambhay Mini Bag Sealer, 2 in 1 Heat Sealer and Cutter Handhel</t>
  </si>
  <si>
    <t>Amazon Brand - Solimo 65W Fast Charging Braided Type C to C Data</t>
  </si>
  <si>
    <t>7SEVEN Compatible LG TV Remote Suitable for LG Non Magic Smart tv</t>
  </si>
  <si>
    <t>IONIX Tap filter Multilayer | Activated Carbon Faucet Water Filte</t>
  </si>
  <si>
    <t>SHREENOVA ID116 Plus Bluetooth Fitness Smart Watch for Men Women</t>
  </si>
  <si>
    <t>MR. BRAND Portable USB Juicer Electric USB Juice Maker Mixer Bott</t>
  </si>
  <si>
    <t>Green Tales Heat Seal Mini Food Sealer-Impulse Machine for Sealin</t>
  </si>
  <si>
    <t>Personal Size Blender, Portable Blender, Battery Powered USB Blen</t>
  </si>
  <si>
    <t>Eureka Forbes car Vac 100 Watts Powerful Suction Vacuum Cleaner w</t>
  </si>
  <si>
    <t>Product name A</t>
  </si>
  <si>
    <t>Average rating</t>
  </si>
  <si>
    <t>Discount Less Than 50%</t>
  </si>
  <si>
    <t>Discount of 50% Above</t>
  </si>
  <si>
    <t>review_count</t>
  </si>
  <si>
    <t>Sum of review_count</t>
  </si>
  <si>
    <t>Review Count &lt; 1000</t>
  </si>
  <si>
    <t>Review Count &gt;= 1000</t>
  </si>
  <si>
    <t>Product_id</t>
  </si>
  <si>
    <t>Rating</t>
  </si>
  <si>
    <t>Rating count</t>
  </si>
  <si>
    <t>Product Name A</t>
  </si>
  <si>
    <t>Avg. Rating</t>
  </si>
  <si>
    <t>Products with the Highest Average Ratings</t>
  </si>
  <si>
    <t>S/N</t>
  </si>
  <si>
    <t xml:space="preserve">Bajaj Majesty RX10 2000 Watts Heat Convector Room Heater (White, </t>
  </si>
  <si>
    <t xml:space="preserve">Bajaj Majesty RX11 2000 Watts Heat Convector Room Heater (White, </t>
  </si>
  <si>
    <t xml:space="preserve">Philips Hi113 1000-Watt Plastic Body Ptfe Coating Dry Iron, Pack </t>
  </si>
  <si>
    <t xml:space="preserve">Logitech MK270r USB Wireless Keyboard and Mouse Set for Windows, </t>
  </si>
  <si>
    <t xml:space="preserve">HUL Pureit Germkill kit for Classic 23 L water purifier - 1500 L </t>
  </si>
  <si>
    <t xml:space="preserve">BlueRigger High Speed HDMI Cable with Ethernet - Supports 3D, 4K </t>
  </si>
  <si>
    <t xml:space="preserve">USHA Heat Convector 812 T 2000-Watt with Instant Heating Feature </t>
  </si>
  <si>
    <t xml:space="preserve">HUL Pureit Germkill kit for Classic 23 L water purifier - 3000 L </t>
  </si>
  <si>
    <t xml:space="preserve">Maharaja Whiteline Lava Neo 1200-Watts Halogen Heater (White and </t>
  </si>
  <si>
    <t xml:space="preserve">Logitech K480 Wireless Multi-Device Keyboard for Windows, macOS, </t>
  </si>
  <si>
    <t xml:space="preserve">3M Post-it Sticky Note Cube, 200 Sheets (4 Colors x 50 Sheets) | </t>
  </si>
  <si>
    <t xml:space="preserve">Classmate Soft Cover 6 Subject Spiral Binding Notebook, Unruled, </t>
  </si>
  <si>
    <t xml:space="preserve">Fujifilm Instax Mini Single Pack 10 Sheets Instant Film for Fuji </t>
  </si>
  <si>
    <t>Bajaj DX-2 600W Dry Iron with Advance Soleplate and Anti-Bacteria</t>
  </si>
  <si>
    <t xml:space="preserve">TP-Link UE300 USB 3.0 to RJ45 Gigabit Ethernet Network Adapter - </t>
  </si>
  <si>
    <t xml:space="preserve">Preethi MGA-502 0.4-Litre Grind and Store Jar (White), stainless </t>
  </si>
  <si>
    <t xml:space="preserve">Amazon Basics High-Speed HDMI Cable, 6 Feet - Supports Ethernet, </t>
  </si>
  <si>
    <t xml:space="preserve">Lifelong LLWM105 750-Watt Belgian Waffle Maker for Home| Makes 2 </t>
  </si>
  <si>
    <t xml:space="preserve">Technotech High Speed HDMI Cable 5 Meter V1.4 - Supports Full HD </t>
  </si>
  <si>
    <t xml:space="preserve">AmazonBasics 3 Feet High Speed HDMI Male to Female 2.0 Extension </t>
  </si>
  <si>
    <t xml:space="preserve">AmazonBasics 6 Feet DisplayPort to DisplayPort Cable - (Not HDMI </t>
  </si>
  <si>
    <t xml:space="preserve">Tizum High Speed HDMI Cable with Ethernet | Supports 3D 4K | for </t>
  </si>
  <si>
    <t xml:space="preserve">Allin Exporters J66 Ultrasonic Humidifier Cool Mist Air Purifier </t>
  </si>
  <si>
    <t xml:space="preserve">CableCreation RCA to 3.5mm Male Audio Cable, 3.5mm to 2RCA Cable </t>
  </si>
  <si>
    <t xml:space="preserve">boAt Dual Port Rapid Car Charger (Qualcomm Certified) with Quick </t>
  </si>
  <si>
    <t xml:space="preserve">Rts‚Ñ¢ High Speed 3D Full HD 1080p Support (10 Meters) HDMI Male </t>
  </si>
  <si>
    <t xml:space="preserve">boAt Type-c A400 Type-c to USB A Cable for All Type C Phones (Lg </t>
  </si>
  <si>
    <t xml:space="preserve">Lenovo 300 Wired Plug &amp; Play USB Mouse, High Resolution 1600 DPI </t>
  </si>
  <si>
    <t xml:space="preserve">Panasonic Eneloop BQ-CC55N Advanced, Smart and Quick Charger for </t>
  </si>
  <si>
    <t xml:space="preserve">Zebronics ZEB-KM2100 Multimedia USB Keyboard Comes with 114 Keys </t>
  </si>
  <si>
    <t xml:space="preserve">Storite High Speed Micro USB 3.0 Cable A to Micro B for External </t>
  </si>
  <si>
    <t xml:space="preserve">Usha Steam Pro SI 3713, 1300 W Steam Iron, Powerful steam Output </t>
  </si>
  <si>
    <t xml:space="preserve">Airtel DigitalTV DTH Television, Setup Box Remote Compatible for </t>
  </si>
  <si>
    <t xml:space="preserve">AmazonBasics Double Braided Nylon USB Type-C to Type-C 2.0 Cable </t>
  </si>
  <si>
    <t xml:space="preserve">Lenovo GX20L29764 65W Laptop Adapter/Charger with Power Cord for </t>
  </si>
  <si>
    <t xml:space="preserve">Wayona Nylon Braided Usb Type C 3Ft 1M 3A Fast Charger Cable For </t>
  </si>
  <si>
    <t xml:space="preserve">V-Guard Zenora RO+UF+MB Water Purifier | Suitable for water with </t>
  </si>
  <si>
    <t xml:space="preserve">TP-Link Archer AC1200 Archer C6 Wi-Fi Speed Up to 867 Mbps/5 GHz </t>
  </si>
  <si>
    <t xml:space="preserve">AmazonBasics Cylinder Bagless Vacuum Cleaner with Power Suction, </t>
  </si>
  <si>
    <t xml:space="preserve">INDIAS¬Æ‚Ñ¢ Electro-Instant Water Geyser A.B.S. Body Shock Proof </t>
  </si>
  <si>
    <t xml:space="preserve">Bulfyss Plastic Sticky Lint Roller Hair Remover Cleaner Set of 5 </t>
  </si>
  <si>
    <t xml:space="preserve">Wayona Nylon Braided (2 Pack) Lightning Fast Usb Data Cable Fast </t>
  </si>
  <si>
    <t xml:space="preserve">Wayona Nylon Braided Lightning USB Data Sync &amp; 3A Charging Cable </t>
  </si>
  <si>
    <t xml:space="preserve">Zebronics Wired Keyboard and Mouse Combo with 104 Keys and a USB </t>
  </si>
  <si>
    <t xml:space="preserve">ZEBRONICS Zeb-Fame 5watts 2.0 Multi Media Speakers with AUX, USB </t>
  </si>
  <si>
    <t xml:space="preserve">TP-Link AC1300 USB WiFi Adapter (Archer T3U) - 2.4G/5G Dual Band </t>
  </si>
  <si>
    <t xml:space="preserve">boAt Stone 650 10W Bluetooth Speaker with Upto 7 Hours Playback, </t>
  </si>
  <si>
    <t xml:space="preserve">Pick Ur Needs¬Æ Lint Remover for Clothes High Range Rechargeable </t>
  </si>
  <si>
    <t xml:space="preserve">RC PRINT GI 790 Ink Refill for Canon G1000, G1010, G1100, G2000, </t>
  </si>
  <si>
    <t xml:space="preserve">Mobilife Bluetooth Extendable Selfie Stick with Tripod Stand and </t>
  </si>
  <si>
    <t xml:space="preserve">Gizga Essentials Cable Organiser, Cord Management System for PC, </t>
  </si>
  <si>
    <t xml:space="preserve">SLOVIC¬Æ Tripod Mount Adapter| Tripod Mobile Holder|Tripod Phone </t>
  </si>
  <si>
    <t xml:space="preserve">HP USB Wireless Spill Resistance Keyboard and Mouse Set with 10m </t>
  </si>
  <si>
    <t xml:space="preserve">Western Digital WD 2TB My Passport Portable Hard Disk Drive, USB </t>
  </si>
  <si>
    <t xml:space="preserve">CARECASE¬Æ Optical Bay 2nd Hard Drive Caddy, 9.5 mm CD/DVD Drive </t>
  </si>
  <si>
    <t xml:space="preserve">Infinity (JBL Fuze 100, Wireless Portable Bluetooth Speaker with </t>
  </si>
  <si>
    <t xml:space="preserve">iQOO Z6 Lite 5G by vivo (Mystic Night, 6GB RAM, 128GB Storage) | </t>
  </si>
  <si>
    <t xml:space="preserve">iQOO Neo 6 5G (Dark Nova, 8GB RAM, 128GB Storage) | Snapdragon¬Æ </t>
  </si>
  <si>
    <t xml:space="preserve">AGARO Esteem Multi Kettle 1.2 Litre, 600W with 3 Heating Modes &amp; </t>
  </si>
  <si>
    <t xml:space="preserve">realme Buds Wireless in Ear Bluetooth Earphones with mic, 11.2mm </t>
  </si>
  <si>
    <t xml:space="preserve">Zebronics ZEB-COUNTY 3W Wireless Bluetooth Portable Speaker With </t>
  </si>
  <si>
    <t xml:space="preserve">ProElite Faux Leather Smart Flip Case Cover for Apple iPad 10.2" </t>
  </si>
  <si>
    <t xml:space="preserve">Mi Air Purifier 3 with True HEPA Filter, removes air pollutants, </t>
  </si>
  <si>
    <t xml:space="preserve">PrettyKrafts Laundry Basket for clothes with Lid &amp; Handles, Toys </t>
  </si>
  <si>
    <t xml:space="preserve">CSI INTERNATIONAL¬Æ Instant Water Geyser, Water Heater, Portable </t>
  </si>
  <si>
    <t xml:space="preserve">AmazonBasics New Release ABS USB-A to Lightning Cable Cord, Fast </t>
  </si>
  <si>
    <t xml:space="preserve">HP K500F Backlit Membrane Wired Gaming Keyboard with Mixed Color </t>
  </si>
  <si>
    <t xml:space="preserve">Classmate Long Book - Unruled, 160 Pages, 314 mm x 194 mm - Pack </t>
  </si>
  <si>
    <t xml:space="preserve">OnePlus 80 cm (32 inches) Y Series HD Ready LED Smart Android TV </t>
  </si>
  <si>
    <t xml:space="preserve">Sounce Gold Plated 3.5 mm Headphone Splitter for Computer 2 Male </t>
  </si>
  <si>
    <t xml:space="preserve">Crucial RAM 8GB DDR4 3200MHz CL22 (or 2933MHz or 2666MHz) Laptop </t>
  </si>
  <si>
    <t xml:space="preserve">Wayona Type C to Lightning MFI Certified 20W Fast charging Nylon </t>
  </si>
  <si>
    <t xml:space="preserve">Redgear A-15 Wired Gaming Mouse with Upto 6400 DPI, RGB &amp; Driver </t>
  </si>
  <si>
    <t xml:space="preserve">Boult Audio AirBass PowerBuds with Inbuilt Powerbank, 120H Total </t>
  </si>
  <si>
    <t xml:space="preserve">PTron Boom Ultima 4D Dual Driver, in-Ear Gaming Wired Headphones </t>
  </si>
  <si>
    <t xml:space="preserve">Samsung Galaxy Buds Live Bluetooth Truly Wireless in Ear Earbuds </t>
  </si>
  <si>
    <t xml:space="preserve">Philips EasySpeed Plus Steam Iron GC2147/30-2400W, Quick Heat up </t>
  </si>
  <si>
    <t xml:space="preserve">Philips EasySpeed Plus Steam Iron GC2145/20-2200W, Quick Heat Up </t>
  </si>
  <si>
    <t xml:space="preserve">Inalsa Electric Kettle Prism Inox - 1350 W with LED Illumination </t>
  </si>
  <si>
    <t xml:space="preserve">boAt Stone 180 5W Bluetooth Speaker with Upto 10 Hours Playback, </t>
  </si>
  <si>
    <t xml:space="preserve">Zebronics Zeb Wonderbar 10 USB Powered 2.0 Computer Speaker with </t>
  </si>
  <si>
    <t xml:space="preserve">Croma 500W Mixer Grinder with 3 Stainless Steel Leak-proof Jars, </t>
  </si>
  <si>
    <t xml:space="preserve">Airtel AMF-311WW Data Card (Black), 4g Hotspot Support with 2300 </t>
  </si>
  <si>
    <t xml:space="preserve">POPIO Tempered Glass Screen Protector Compatible for iPhone 12 / </t>
  </si>
  <si>
    <t xml:space="preserve">FLiX (Beetel) USB to iPhone Lightning Textured Pattern Data Sync </t>
  </si>
  <si>
    <t xml:space="preserve">STRIFF Laptop Stand Adjustable Laptop Computer Stand Multi-Angle </t>
  </si>
  <si>
    <t xml:space="preserve">Zoul Type C to Type C Fast Charging Cable 65W 2M/6ft USB C Nylon </t>
  </si>
  <si>
    <t xml:space="preserve">Tizum Mouse Pad/ Computer Mouse Mat with Anti-Slip Rubber Base | </t>
  </si>
  <si>
    <t xml:space="preserve">Zoul USB C 60W Fast Charging 3A 6ft/2M Long Type C Nylon Braided </t>
  </si>
  <si>
    <t xml:space="preserve">Pinnaclz Original Combo of 2 USB Type C Fast Charging Cable, USB </t>
  </si>
  <si>
    <t xml:space="preserve">Balzano High Speed Nutri Blender/Mixer/Smoothie Maker - 500 Watt </t>
  </si>
  <si>
    <t xml:space="preserve">10k 8k 4k HDMI Cable, Certified 48Gbps 1ms Ultra High Speed HDMI </t>
  </si>
  <si>
    <t xml:space="preserve">Tabelito¬Æ Polyester Foam, Nylon Hybrid laptopss Bag Sleeve Case </t>
  </si>
  <si>
    <t xml:space="preserve">MILTON Smart Egg Boiler 360-Watts (Transparent and Silver Grey), </t>
  </si>
  <si>
    <t xml:space="preserve">Heart Home Waterproof Round Non Wovan Laundry Bag/Hamper|Metalic </t>
  </si>
  <si>
    <t xml:space="preserve">BAJAJ PYGMY MINI 110 MM 10 W HIGH SPEED OPERATION, USB CHARGING, </t>
  </si>
  <si>
    <t xml:space="preserve">LAPSTER Spiral Charger Spiral Charger Cable Protectors for Wires </t>
  </si>
  <si>
    <t xml:space="preserve">TVARA LCD Writing Tablet 8.5 Inch E-Note Pad LCD Writing Tablet, </t>
  </si>
  <si>
    <t xml:space="preserve">RPM Euro Games Gaming Mousepad Speed Type Extended Large (Size - </t>
  </si>
  <si>
    <t xml:space="preserve">Duracell CR2016 3V Lithium Coin Battery, 5 pcs, 2016 Coin Button </t>
  </si>
  <si>
    <t xml:space="preserve">PTron Solero T241 2.4A Type-C Data &amp; Charging USB Cable, Made in </t>
  </si>
  <si>
    <t xml:space="preserve">Duracell CR2025 3V Lithium Coin Battery, 5 pcs, 2025 Coin Button </t>
  </si>
  <si>
    <t xml:space="preserve">Seagate Expansion 1TB External HDD - USB 3.0 for Windows and Mac </t>
  </si>
  <si>
    <t xml:space="preserve">Astigo Compatible Remote for Airtel Digital Set Top Box (Pairing </t>
  </si>
  <si>
    <t xml:space="preserve">SWAPKART Flexible Mobile Tabletop Stand, Metal Built, Heavy Duty </t>
  </si>
  <si>
    <t xml:space="preserve">HealthSense Rechargeable Lint Remover for Clothes | Fuzz and Fur </t>
  </si>
  <si>
    <t xml:space="preserve">Saiyam Stainless Steel Espresso Maker Stovetop Coffee Percolator </t>
  </si>
  <si>
    <t xml:space="preserve">PHILIPS Digital Air Fryer HD9252/90 with Touch Panel, uses up to </t>
  </si>
  <si>
    <t xml:space="preserve">ENEM Sealing Machine | 12 Inch (300 mm) | 1 Year Warranty | Full </t>
  </si>
  <si>
    <t xml:space="preserve">Classmate Pulse 1 Subject Notebook - 240mm x 180mm , Soft Cover, </t>
  </si>
  <si>
    <t xml:space="preserve">Lenovo 130 Wireless Compact Mouse, 1K DPI Optical sensor, 2.4GHz </t>
  </si>
  <si>
    <t xml:space="preserve">Duracell Type-C To Micro 1.2M braided Sync &amp; Charge Cable, USB C </t>
  </si>
  <si>
    <t xml:space="preserve">Duracell Type C To Type C 5A (100W) Braided Sync &amp; Fast Charging </t>
  </si>
  <si>
    <t xml:space="preserve">Ambrane Fast 100W Output Cable with Type-C to Type-C for Mobile, </t>
  </si>
  <si>
    <t xml:space="preserve">PHILIPS Air Fryer HD9200/90, uses up to 90% less fat, 1400W, 4.1 </t>
  </si>
  <si>
    <t xml:space="preserve">Lapster USB 3.0 sata Cable for 2.5 inch SSD and HDD , USB 3.0 to </t>
  </si>
  <si>
    <t>Samsung 80 cm (32 Inches) Wondertainment Series HD Ready LED Smar</t>
  </si>
  <si>
    <t xml:space="preserve">Empty Mist Trigger Plastic Spray Bottle for Multi use 200ml Pack </t>
  </si>
  <si>
    <t xml:space="preserve">Smashtronics¬Æ - Case for Firetv Remote, Fire Stick Remote Cover </t>
  </si>
  <si>
    <t xml:space="preserve">Lint Remover Woolen Clothes Lint Extractor Battery Lint Removing </t>
  </si>
  <si>
    <t xml:space="preserve">KINGONE Upgraded Stylus Pen, iPad Pencil, Ultra High Precision &amp; </t>
  </si>
  <si>
    <t xml:space="preserve">KRISONS Thunder Speaker, Multimedia Home Theatre, Floor Standing </t>
  </si>
  <si>
    <t xml:space="preserve">Lifelong LLFH921 Regalia 2000 W Fan Heater, 3 Air Settings, Room </t>
  </si>
  <si>
    <t xml:space="preserve">Portronics MPORT 31 4 Ports USB Hub (USB A to 4 USB-A Ports 4 in </t>
  </si>
  <si>
    <t xml:space="preserve">MI 108 cm (43 inches) 5X Series 4K Ultra HD LED Smart Android TV </t>
  </si>
  <si>
    <t xml:space="preserve">SaiEllin Room Heater For Home 2000 Watts Room Heater For Bedroom </t>
  </si>
  <si>
    <t xml:space="preserve">E-COSMOS Plug in LED Night Light Mini USB LED Light Flexible USB </t>
  </si>
  <si>
    <t xml:space="preserve">Lint Remover For Clothes With 1 Year Warranty Fabric Shaver Lint </t>
  </si>
  <si>
    <t xml:space="preserve">Melbon VM-905 2000-Watt Room Heater (ISI Certified, White Color) </t>
  </si>
  <si>
    <t xml:space="preserve">7SEVEN¬Æ Compatible with Fire Tv Stick Remote with Voice Command </t>
  </si>
  <si>
    <t xml:space="preserve">Noise ColorFit Pulse Grand Smart Watch with 1.69" HD Display, 60 </t>
  </si>
  <si>
    <t xml:space="preserve">Lenovo USB A to Type-C Tangle-free¬†¬†Aramid fiber braided¬†1.2m </t>
  </si>
  <si>
    <t xml:space="preserve">Robustrion [Anti-Scratch] &amp; [Smudge Proof] [Bubble Free] Premium </t>
  </si>
  <si>
    <t xml:space="preserve">OnePlus 108 cm (43 inches) Y Series Full HD Smart Android LED TV </t>
  </si>
  <si>
    <t xml:space="preserve">OnePlus 80 cm (32 inches) Y Series HD Ready Smart Android LED TV </t>
  </si>
  <si>
    <t xml:space="preserve">Wayona Usb Type C 65W 6Ft/2M Long Fast Charging Cable Compatible </t>
  </si>
  <si>
    <t xml:space="preserve">Redmi Note 11 Pro + 5G (Stealth Black, 8GB RAM, 256GB Storage) | </t>
  </si>
  <si>
    <t xml:space="preserve">Redmi Note 11 Pro + 5G (Phantom White, 8GB RAM, 128GB Storage) | </t>
  </si>
  <si>
    <t xml:space="preserve">Redmi Note 11 Pro + 5G (Stealth Black, 6GB RAM, 128GB Storage) | </t>
  </si>
  <si>
    <t xml:space="preserve">pTron Volta Dual Port 12W Smart USB Charger Adapter, Multi-Layer </t>
  </si>
  <si>
    <t xml:space="preserve">Nokia 105 Single SIM, Keypad Mobile Phone with Wireless FM Radio </t>
  </si>
  <si>
    <t xml:space="preserve">Duracell USB C To Lightning Apple Certified (Mfi) Braided Sync &amp; </t>
  </si>
  <si>
    <t xml:space="preserve">7SEVEN¬Æ Compatible for Tata Sky Remote Original Set Top¬†HD Box </t>
  </si>
  <si>
    <t xml:space="preserve">STRIFF UPH2W Multi Angle Tablet/Mobile Stand. Holder for iPhone, </t>
  </si>
  <si>
    <t xml:space="preserve">Sony WI-C100 Wireless Headphones with Customizable Equalizer for </t>
  </si>
  <si>
    <t xml:space="preserve">Sure From Aquaguard Delight NXT RO+UV+UF+Taste Adjuster(MTDS),6L </t>
  </si>
  <si>
    <t xml:space="preserve">Anjaney Enterprise Smart Multipurpose Foldable Laptop Table with </t>
  </si>
  <si>
    <t xml:space="preserve">Noise ColorFit Pro 4 Advanced Bluetooth Calling Smart Watch with </t>
  </si>
  <si>
    <t xml:space="preserve">Boult Audio FXCharge with ENC, 32H Playtime, 5min=7H Type C Fast </t>
  </si>
  <si>
    <t xml:space="preserve">Toshiba 108 cm (43 inches) V Series Full HD Smart Android LED TV </t>
  </si>
  <si>
    <t xml:space="preserve">Crucial P3 500GB PCIe 3.0 3D NAND NVMe M.2 SSD, up to 3500MB/s - </t>
  </si>
  <si>
    <t xml:space="preserve">Prolet Classic Bumper Case Cover for Samsung Galaxy Watch 4 44mm </t>
  </si>
  <si>
    <t xml:space="preserve">Shakti Technology S5 High Pressure Car Washer Machine 1900 Watts </t>
  </si>
  <si>
    <t xml:space="preserve">WeCool B1 Mobile Holder for Bikes or Bike Mobile Holder for Maps </t>
  </si>
  <si>
    <t xml:space="preserve">Noise ColorFit Ultra 2 Buzz 1.78" AMOLED Bluetooth Calling Watch </t>
  </si>
  <si>
    <t xml:space="preserve">Boult Audio Airbass Z20 True Wireless, 40H Battery Life, Zen ENC </t>
  </si>
  <si>
    <t xml:space="preserve">Boult Audio Omega with 30dB ANC+ ENC, 32H Playtime, 45ms Latency </t>
  </si>
  <si>
    <t xml:space="preserve">Samsung Galaxy M13 5G (Aqua Green, 6GB, 128GB Storage) | 5000mAh </t>
  </si>
  <si>
    <t xml:space="preserve">pTron Solero T351 3.5Amps Fast Charging Type-C to Type-C PD Data </t>
  </si>
  <si>
    <t xml:space="preserve">pTron Solero T241 2.4A Type-C Data &amp; Charging USB Cable, Made in </t>
  </si>
  <si>
    <t xml:space="preserve">PTron Newly Launched Force X10 Bluetooth Calling Smartwatch with </t>
  </si>
  <si>
    <t xml:space="preserve">Wolpin 1 Lint Roller with 60 Sheets Remove Clothes Lint Dog Hair </t>
  </si>
  <si>
    <t xml:space="preserve">KENT Smart Multi Cooker Cum Kettle 1.2 Liter 800 Watts, Electric </t>
  </si>
  <si>
    <t xml:space="preserve">ZORBES¬Æ Wall Adapter Holder for Alexa Echo Dot 4th Generation,A </t>
  </si>
  <si>
    <t xml:space="preserve">Amazon Brand - Solimo 65W Fast Charging Braided Type C to C Data </t>
  </si>
  <si>
    <t xml:space="preserve">Redmi 11 Prime 5G (Thunder Black, 4GB RAM, 64GB Storage) | Prime </t>
  </si>
  <si>
    <t xml:space="preserve">SHREENOVA ID116 Plus Bluetooth Fitness Smart Watch for Men Women </t>
  </si>
  <si>
    <t xml:space="preserve">Shakti Technology S3 High Pressure Car Washer Machine 1800 Watts </t>
  </si>
  <si>
    <t xml:space="preserve">Livpure Glo Star RO+UV+UF+Mineraliser - 7 L Storage Tank, 15 LPH </t>
  </si>
  <si>
    <t xml:space="preserve">Lapster Caddy for ssd and HDD, Optical Bay 2nd Hard Drive Caddy, </t>
  </si>
  <si>
    <t xml:space="preserve">Ambrane Unbreakable 3A Fast Charging Braided Type C Cable    1.5 </t>
  </si>
  <si>
    <t xml:space="preserve">Cablet 2.5 Inch SATA USB 3.0 HDD/SSD Portable External Enclosure </t>
  </si>
  <si>
    <t xml:space="preserve">Portronics Key2 Combo Multimedia USB Wireless Keyboard and Mouse </t>
  </si>
  <si>
    <t xml:space="preserve">AVNISH Tap Water Purifier Filter Faucet 6 Layer Carbon Activated </t>
  </si>
  <si>
    <t xml:space="preserve">Aquadpure Copper + Mineral RO+UV+UF 10 to 12 Liter RO + UV + TDS </t>
  </si>
  <si>
    <t xml:space="preserve">VAPJA¬Æ Portable Mini Juicer Cup Blender USB Rechargeable with 4 </t>
  </si>
  <si>
    <t xml:space="preserve">Zuvexa USB Rechargeable Electric Foam Maker - Handheld Milk Wand </t>
  </si>
  <si>
    <t xml:space="preserve">WZATCO Pixel | Portable LED Projector | Native 720p with Full HD </t>
  </si>
  <si>
    <t xml:space="preserve">White Feather Portable Heat Sealer Mini Sealing Machine for Food </t>
  </si>
  <si>
    <t xml:space="preserve">Samsung Galaxy M04 Light Green, 4GB RAM, 64GB Storage | Upto 8GB </t>
  </si>
  <si>
    <t xml:space="preserve">Lapster 65W compatible for OnePlus Dash Warp Charge Cable , type </t>
  </si>
  <si>
    <t xml:space="preserve">Campfire Spring Chef Prolix Instant Portable Water Heater Geyser </t>
  </si>
  <si>
    <t xml:space="preserve">Portable, Handy Compact Plug-in Portable Digital Electric Heater </t>
  </si>
  <si>
    <t>Rating Count</t>
  </si>
  <si>
    <t>By Rating &amp; Reviews</t>
  </si>
  <si>
    <t>Current Value A</t>
  </si>
  <si>
    <t>Current Value B</t>
  </si>
  <si>
    <t>Top to Bottom Products by Ratings and Reviews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</si>
</sst>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4" formatCode="_-&quot;£&quot;* #,##0.00_-;\-&quot;£&quot;* #,##0.00_-;_-&quot;£&quot;* &quot;-&quot;??_-;_-@_-"/>
    <numFmt numFmtId="164" formatCode="_(* #,##0.00_);_(* \(#,##0.00\);_(* &quot;-&quot;??_);_(@_)"/>
    <numFmt numFmtId="165" formatCode="_(* #,##0_);_(* \(#,##0\);_(* &quot;-&quot;??_);_(@_)"/>
    <numFmt numFmtId="170" formatCode="0.0"/>
    <numFmt numFmtId="172" formatCode="0.0%"/>
    <numFmt numFmtId="185" formatCode="_-* #,##0_-;\-* #,##0_-;_-* &quot;-&quot;??_-;_-@_-"/>
  </numFmts>
  <fonts count="24"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sz val="10"/>
      <color theme="1"/>
      <name val="Aptos Narrow"/>
      <family val="2"/>
      <scheme val="minor"/>
    </font>
    <font>
      <sz val="8"/>
      <name val="Aptos Narrow"/>
      <family val="2"/>
      <scheme val="minor"/>
    </font>
    <font>
      <b/>
      <sz val="10"/>
      <name val="Aptos Narrow"/>
      <family val="2"/>
      <scheme val="minor"/>
    </font>
    <font>
      <sz val="10"/>
      <color theme="0"/>
      <name val="Aptos Narrow"/>
      <family val="2"/>
      <scheme val="minor"/>
    </font>
    <font>
      <b/>
      <sz val="10"/>
      <color theme="1"/>
      <name val="Aptos Narrow"/>
      <family val="2"/>
      <scheme val="minor"/>
    </font>
    <font>
      <b/>
      <sz val="10"/>
      <color theme="0"/>
      <name val="Aptos Narrow"/>
      <family val="2"/>
      <scheme val="minor"/>
    </font>
  </fonts>
  <fills count="4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6"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rgb="FF232F3E"/>
        <bgColor indexed="64"/>
      </patternFill>
    </fill>
    <fill>
      <patternFill patternType="solid">
        <fgColor rgb="FF232F3E"/>
        <bgColor theme="4"/>
      </patternFill>
    </fill>
    <fill>
      <patternFill patternType="solid">
        <fgColor rgb="FFFF9900"/>
        <bgColor indexed="64"/>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
      <left style="thin">
        <color rgb="FFFF9900"/>
      </left>
      <right style="thin">
        <color rgb="FFFF9900"/>
      </right>
      <top style="thin">
        <color rgb="FFFF9900"/>
      </top>
      <bottom style="thin">
        <color rgb="FFFF9900"/>
      </bottom>
      <diagonal/>
    </border>
    <border>
      <left/>
      <right/>
      <top/>
      <bottom style="thin">
        <color rgb="FFFF9900"/>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164" fontId="1" fillId="0" borderId="0" applyFont="0" applyFill="0" applyBorder="0" applyAlignment="0" applyProtection="0"/>
    <xf numFmtId="9" fontId="1" fillId="0" borderId="0" applyFont="0" applyFill="0" applyBorder="0" applyAlignment="0" applyProtection="0"/>
  </cellStyleXfs>
  <cellXfs count="51">
    <xf numFmtId="0" fontId="0" fillId="0" borderId="0" xfId="0"/>
    <xf numFmtId="9" fontId="0" fillId="0" borderId="0" xfId="0" applyNumberFormat="1"/>
    <xf numFmtId="3" fontId="0" fillId="0" borderId="0" xfId="0" applyNumberFormat="1"/>
    <xf numFmtId="165" fontId="0" fillId="0" borderId="0" xfId="42" applyNumberFormat="1" applyFont="1"/>
    <xf numFmtId="0" fontId="0" fillId="33" borderId="0" xfId="0" applyFill="1"/>
    <xf numFmtId="0" fontId="0" fillId="34" borderId="0" xfId="0" applyFill="1"/>
    <xf numFmtId="165" fontId="0" fillId="34" borderId="0" xfId="42" applyNumberFormat="1" applyFont="1" applyFill="1"/>
    <xf numFmtId="3" fontId="0" fillId="34" borderId="0" xfId="0" applyNumberFormat="1" applyFill="1"/>
    <xf numFmtId="9" fontId="0" fillId="34" borderId="0" xfId="0" applyNumberFormat="1" applyFill="1"/>
    <xf numFmtId="4" fontId="0" fillId="34" borderId="0" xfId="0" applyNumberFormat="1" applyFill="1"/>
    <xf numFmtId="0" fontId="0" fillId="35" borderId="0" xfId="0" applyFill="1"/>
    <xf numFmtId="0" fontId="0" fillId="0" borderId="0" xfId="0" applyFill="1"/>
    <xf numFmtId="165" fontId="0" fillId="0" borderId="0" xfId="42" applyNumberFormat="1" applyFont="1" applyFill="1"/>
    <xf numFmtId="0" fontId="0" fillId="0" borderId="0" xfId="0" applyNumberFormat="1"/>
    <xf numFmtId="0" fontId="16" fillId="36" borderId="10" xfId="0" applyFont="1" applyFill="1" applyBorder="1"/>
    <xf numFmtId="0" fontId="0" fillId="0" borderId="0" xfId="0" pivotButton="1"/>
    <xf numFmtId="0" fontId="0" fillId="0" borderId="0" xfId="0" applyAlignment="1">
      <alignment horizontal="left"/>
    </xf>
    <xf numFmtId="2" fontId="0" fillId="34" borderId="0" xfId="43" applyNumberFormat="1" applyFont="1" applyFill="1"/>
    <xf numFmtId="2" fontId="0" fillId="0" borderId="0" xfId="43" applyNumberFormat="1" applyFont="1" applyFill="1"/>
    <xf numFmtId="10" fontId="0" fillId="0" borderId="0" xfId="0" applyNumberFormat="1"/>
    <xf numFmtId="0" fontId="0" fillId="35" borderId="0" xfId="0" applyNumberFormat="1" applyFill="1"/>
    <xf numFmtId="0" fontId="0" fillId="0" borderId="0" xfId="0" applyNumberFormat="1" applyFill="1"/>
    <xf numFmtId="170" fontId="0" fillId="34" borderId="0" xfId="0" applyNumberFormat="1" applyFill="1"/>
    <xf numFmtId="170" fontId="0" fillId="0" borderId="0" xfId="0" applyNumberFormat="1" applyFill="1"/>
    <xf numFmtId="9" fontId="0" fillId="0" borderId="0" xfId="0" applyNumberFormat="1" applyFill="1"/>
    <xf numFmtId="0" fontId="0" fillId="0" borderId="0" xfId="43" applyNumberFormat="1" applyFont="1"/>
    <xf numFmtId="170" fontId="0" fillId="0" borderId="0" xfId="0" applyNumberFormat="1"/>
    <xf numFmtId="170" fontId="0" fillId="0" borderId="0" xfId="0" applyNumberFormat="1" applyAlignment="1">
      <alignment horizontal="center"/>
    </xf>
    <xf numFmtId="1" fontId="0" fillId="0" borderId="0" xfId="42" applyNumberFormat="1" applyFont="1" applyFill="1"/>
    <xf numFmtId="9" fontId="0" fillId="0" borderId="0" xfId="43" applyNumberFormat="1" applyFont="1"/>
    <xf numFmtId="44" fontId="16" fillId="0" borderId="0" xfId="43" applyNumberFormat="1" applyFont="1"/>
    <xf numFmtId="0" fontId="16" fillId="0" borderId="0" xfId="0" applyFont="1"/>
    <xf numFmtId="170" fontId="16" fillId="0" borderId="0" xfId="0" applyNumberFormat="1" applyFont="1"/>
    <xf numFmtId="0" fontId="0" fillId="0" borderId="0" xfId="0" applyAlignment="1">
      <alignment horizontal="center"/>
    </xf>
    <xf numFmtId="165" fontId="0" fillId="0" borderId="0" xfId="0" applyNumberFormat="1"/>
    <xf numFmtId="185" fontId="0" fillId="0" borderId="0" xfId="0" applyNumberFormat="1"/>
    <xf numFmtId="0" fontId="16" fillId="36" borderId="10" xfId="0" applyNumberFormat="1" applyFont="1" applyFill="1" applyBorder="1"/>
    <xf numFmtId="165" fontId="0" fillId="0" borderId="0" xfId="42" applyNumberFormat="1" applyFont="1" applyFill="1" applyAlignment="1">
      <alignment horizontal="left"/>
    </xf>
    <xf numFmtId="0" fontId="0" fillId="37" borderId="0" xfId="0" applyFill="1"/>
    <xf numFmtId="0" fontId="0" fillId="0" borderId="0" xfId="0" applyFill="1" applyAlignment="1">
      <alignment horizontal="center"/>
    </xf>
    <xf numFmtId="0" fontId="18" fillId="37" borderId="0" xfId="0" applyFont="1" applyFill="1"/>
    <xf numFmtId="0" fontId="21" fillId="39" borderId="0" xfId="0" applyFont="1" applyFill="1"/>
    <xf numFmtId="0" fontId="18" fillId="39" borderId="0" xfId="0" applyFont="1" applyFill="1"/>
    <xf numFmtId="0" fontId="18" fillId="0" borderId="0" xfId="0" applyFont="1" applyFill="1"/>
    <xf numFmtId="0" fontId="23" fillId="37" borderId="11" xfId="0" applyFont="1" applyFill="1" applyBorder="1"/>
    <xf numFmtId="0" fontId="23" fillId="38" borderId="11" xfId="0" applyFont="1" applyFill="1" applyBorder="1"/>
    <xf numFmtId="0" fontId="21" fillId="37" borderId="0" xfId="0" applyFont="1" applyFill="1"/>
    <xf numFmtId="0" fontId="21" fillId="37" borderId="11" xfId="0" applyFont="1" applyFill="1" applyBorder="1"/>
    <xf numFmtId="1" fontId="21" fillId="37" borderId="11" xfId="0" applyNumberFormat="1" applyFont="1" applyFill="1" applyBorder="1"/>
    <xf numFmtId="0" fontId="20" fillId="39" borderId="0" xfId="0" applyFont="1" applyFill="1" applyBorder="1" applyAlignment="1">
      <alignment horizontal="center" vertical="center"/>
    </xf>
    <xf numFmtId="0" fontId="22" fillId="39" borderId="12" xfId="0" applyFont="1" applyFill="1" applyBorder="1" applyAlignment="1">
      <alignment horizontal="center" vertical="center"/>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3" builtinId="5"/>
    <cellStyle name="Title" xfId="1" builtinId="15" customBuiltin="1"/>
    <cellStyle name="Total" xfId="17" builtinId="25" customBuiltin="1"/>
    <cellStyle name="Warning Text" xfId="14" builtinId="11" customBuiltin="1"/>
  </cellStyles>
  <dxfs count="31">
    <dxf>
      <fill>
        <patternFill>
          <bgColor rgb="FFFFCCC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CCC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fgColor indexed="64"/>
          <bgColor indexed="65"/>
        </patternFill>
      </fill>
    </dxf>
    <dxf>
      <numFmt numFmtId="3" formatCode="#,##0"/>
    </dxf>
    <dxf>
      <numFmt numFmtId="13" formatCode="0%"/>
    </dxf>
    <dxf>
      <numFmt numFmtId="13" formatCode="0%"/>
    </dxf>
    <dxf>
      <numFmt numFmtId="172" formatCode="0.0%"/>
    </dxf>
    <dxf>
      <numFmt numFmtId="0" formatCode="General"/>
    </dxf>
    <dxf>
      <numFmt numFmtId="170" formatCode="0.0"/>
    </dxf>
    <dxf>
      <alignment horizontal="center"/>
    </dxf>
    <dxf>
      <numFmt numFmtId="185" formatCode="_-* #,##0_-;\-* #,##0_-;_-* &quot;-&quot;??_-;_-@_-"/>
    </dxf>
    <dxf>
      <numFmt numFmtId="185" formatCode="_-* #,##0_-;\-* #,##0_-;_-* &quot;-&quot;??_-;_-@_-"/>
    </dxf>
    <dxf>
      <numFmt numFmtId="165" formatCode="_(* #,##0_);_(* \(#,##0\);_(* &quot;-&quot;??_);_(@_)"/>
    </dxf>
    <dxf>
      <numFmt numFmtId="165" formatCode="_(* #,##0_);_(* \(#,##0\);_(* &quot;-&quot;??_);_(@_)"/>
    </dxf>
    <dxf>
      <numFmt numFmtId="170" formatCode="0.0"/>
    </dxf>
    <dxf>
      <numFmt numFmtId="13" formatCode="0%"/>
    </dxf>
    <dxf>
      <numFmt numFmtId="34" formatCode="_-&quot;£&quot;* #,##0.00_-;\-&quot;£&quot;* #,##0.00_-;_-&quot;£&quot;* &quot;-&quot;??_-;_-@_-"/>
    </dxf>
    <dxf>
      <font>
        <b val="0"/>
        <i val="0"/>
        <strike val="0"/>
        <condense val="0"/>
        <extend val="0"/>
        <outline val="0"/>
        <shadow val="0"/>
        <u val="none"/>
        <vertAlign val="baseline"/>
        <sz val="12"/>
        <color theme="1"/>
        <name val="Aptos Narrow"/>
        <family val="2"/>
        <scheme val="minor"/>
      </font>
      <numFmt numFmtId="1" formatCode="0"/>
      <fill>
        <patternFill patternType="none">
          <fgColor indexed="64"/>
          <bgColor indexed="65"/>
        </patternFill>
      </fill>
    </dxf>
    <dxf>
      <font>
        <b val="0"/>
        <i val="0"/>
        <strike val="0"/>
        <condense val="0"/>
        <extend val="0"/>
        <outline val="0"/>
        <shadow val="0"/>
        <u val="none"/>
        <vertAlign val="baseline"/>
        <sz val="12"/>
        <color theme="1"/>
        <name val="Aptos Narrow"/>
        <family val="2"/>
        <scheme val="minor"/>
      </font>
      <numFmt numFmtId="165" formatCode="_(* #,##0_);_(* \(#,##0\);_(* &quot;-&quot;??_);_(@_)"/>
      <fill>
        <patternFill patternType="none">
          <fgColor indexed="64"/>
          <bgColor indexed="65"/>
        </patternFill>
      </fill>
    </dxf>
    <dxf>
      <numFmt numFmtId="170" formatCode="0.0"/>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numFmt numFmtId="14" formatCode="0.00%"/>
    </dxf>
    <dxf>
      <fill>
        <patternFill patternType="solid">
          <fgColor rgb="FFC1F0C8"/>
          <bgColor rgb="FF000000"/>
        </patternFill>
      </fill>
    </dxf>
    <dxf>
      <fill>
        <patternFill patternType="solid">
          <fgColor rgb="FFFFC7CE"/>
          <bgColor rgb="FF000000"/>
        </patternFill>
      </fill>
    </dxf>
  </dxfs>
  <tableStyles count="0" defaultTableStyle="TableStyleMedium2" defaultPivotStyle="PivotStyleLight16"/>
  <colors>
    <mruColors>
      <color rgb="FFFF9900"/>
      <color rgb="FF232F3E"/>
      <color rgb="FFFFBD80"/>
      <color rgb="FFFFE9DA"/>
      <color rgb="FFFFCC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26" Type="http://schemas.openxmlformats.org/officeDocument/2006/relationships/pivotCacheDefinition" Target="pivotCache/pivotCacheDefinition9.xml"/><Relationship Id="rId3" Type="http://schemas.openxmlformats.org/officeDocument/2006/relationships/worksheet" Target="worksheets/sheet3.xml"/><Relationship Id="rId21" Type="http://schemas.openxmlformats.org/officeDocument/2006/relationships/pivotCacheDefinition" Target="pivotCache/pivotCacheDefinition4.xml"/><Relationship Id="rId34" Type="http://schemas.openxmlformats.org/officeDocument/2006/relationships/powerPivotData" Target="model/item.data"/><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pivotCacheDefinition" Target="pivotCache/pivotCacheDefinition8.xml"/><Relationship Id="rId33"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3.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7.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6.xml"/><Relationship Id="rId28" Type="http://schemas.openxmlformats.org/officeDocument/2006/relationships/pivotCacheDefinition" Target="pivotCache/pivotCacheDefinition11.xml"/><Relationship Id="rId10" Type="http://schemas.openxmlformats.org/officeDocument/2006/relationships/worksheet" Target="worksheets/sheet10.xml"/><Relationship Id="rId19" Type="http://schemas.openxmlformats.org/officeDocument/2006/relationships/pivotCacheDefinition" Target="pivotCache/pivotCacheDefinition2.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5.xml"/><Relationship Id="rId27" Type="http://schemas.openxmlformats.org/officeDocument/2006/relationships/pivotCacheDefinition" Target="pivotCache/pivotCacheDefinition10.xml"/><Relationship Id="rId30" Type="http://schemas.openxmlformats.org/officeDocument/2006/relationships/connections" Target="connections.xml"/><Relationship Id="rId35" Type="http://schemas.openxmlformats.org/officeDocument/2006/relationships/calcChain" Target="calcChain.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3" Type="http://schemas.openxmlformats.org/officeDocument/2006/relationships/chartUserShapes" Target="../drawings/drawing14.xml"/><Relationship Id="rId2" Type="http://schemas.microsoft.com/office/2011/relationships/chartColorStyle" Target="colors21.xml"/><Relationship Id="rId1" Type="http://schemas.microsoft.com/office/2011/relationships/chartStyle" Target="style2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 workaround.xlsx]1!PivotTable1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Discount % by Category</a:t>
            </a:r>
          </a:p>
        </c:rich>
      </c:tx>
      <c:layout>
        <c:manualLayout>
          <c:xMode val="edge"/>
          <c:yMode val="edge"/>
          <c:x val="0.34029853798422549"/>
          <c:y val="5.184822631661904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'1'!$B$2</c:f>
              <c:strCache>
                <c:ptCount val="1"/>
                <c:pt idx="0">
                  <c:v>Total</c:v>
                </c:pt>
              </c:strCache>
            </c:strRef>
          </c:tx>
          <c:spPr>
            <a:solidFill>
              <a:schemeClr val="accent1"/>
            </a:solidFill>
            <a:ln>
              <a:noFill/>
            </a:ln>
            <a:effectLst/>
          </c:spPr>
          <c:cat>
            <c:strRef>
              <c:f>'1'!$A$3:$A$12</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'1'!$B$3:$B$12</c:f>
              <c:numCache>
                <c:formatCode>0%</c:formatCode>
                <c:ptCount val="9"/>
                <c:pt idx="0">
                  <c:v>0.42</c:v>
                </c:pt>
                <c:pt idx="1">
                  <c:v>0.54024282560706438</c:v>
                </c:pt>
                <c:pt idx="2">
                  <c:v>0.50828897338403034</c:v>
                </c:pt>
                <c:pt idx="3">
                  <c:v>0.53</c:v>
                </c:pt>
                <c:pt idx="4">
                  <c:v>0.4012053571428576</c:v>
                </c:pt>
                <c:pt idx="5">
                  <c:v>0.57499999999999996</c:v>
                </c:pt>
                <c:pt idx="6">
                  <c:v>0.45999999999999996</c:v>
                </c:pt>
                <c:pt idx="7">
                  <c:v>0.12354838709677422</c:v>
                </c:pt>
                <c:pt idx="8">
                  <c:v>0</c:v>
                </c:pt>
              </c:numCache>
            </c:numRef>
          </c:val>
          <c:extLst>
            <c:ext xmlns:c16="http://schemas.microsoft.com/office/drawing/2014/chart" uri="{C3380CC4-5D6E-409C-BE32-E72D297353CC}">
              <c16:uniqueId val="{00000000-4B5F-465C-A173-BDC8A0267EB6}"/>
            </c:ext>
          </c:extLst>
        </c:ser>
        <c:dLbls>
          <c:showLegendKey val="0"/>
          <c:showVal val="0"/>
          <c:showCatName val="0"/>
          <c:showSerName val="0"/>
          <c:showPercent val="0"/>
          <c:showBubbleSize val="0"/>
        </c:dLbls>
        <c:axId val="1331337887"/>
        <c:axId val="1331330687"/>
      </c:areaChart>
      <c:catAx>
        <c:axId val="133133788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1330687"/>
        <c:crosses val="autoZero"/>
        <c:auto val="1"/>
        <c:lblAlgn val="ctr"/>
        <c:lblOffset val="100"/>
        <c:noMultiLvlLbl val="0"/>
      </c:catAx>
      <c:valAx>
        <c:axId val="133133068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1337887"/>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 workaround.xlsx]2!PivotTable3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Distinct Product Count by</a:t>
            </a:r>
            <a:r>
              <a:rPr lang="en-US" baseline="0"/>
              <a:t> Category</a:t>
            </a:r>
            <a:endParaRPr lang="en-US"/>
          </a:p>
        </c:rich>
      </c:tx>
      <c:layout>
        <c:manualLayout>
          <c:xMode val="edge"/>
          <c:yMode val="edge"/>
          <c:x val="0.28837756760480843"/>
          <c:y val="6.64846044042065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'2'!$B$3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'2'!$A$4:$A$13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'2'!$B$4:$B$13</c:f>
              <c:numCache>
                <c:formatCode>General</c:formatCode>
                <c:ptCount val="9"/>
                <c:pt idx="0">
                  <c:v>1</c:v>
                </c:pt>
                <c:pt idx="1">
                  <c:v>375</c:v>
                </c:pt>
                <c:pt idx="2">
                  <c:v>490</c:v>
                </c:pt>
                <c:pt idx="3">
                  <c:v>1</c:v>
                </c:pt>
                <c:pt idx="4">
                  <c:v>448</c:v>
                </c:pt>
                <c:pt idx="5">
                  <c:v>2</c:v>
                </c:pt>
                <c:pt idx="6">
                  <c:v>2</c:v>
                </c:pt>
                <c:pt idx="7">
                  <c:v>31</c:v>
                </c:pt>
                <c:pt idx="8">
                  <c:v>1</c:v>
                </c:pt>
              </c:numCache>
            </c:numRef>
          </c:val>
          <c:smooth val="0"/>
          <c:extLst>
            <c:ext xmlns:c16="http://schemas.microsoft.com/office/drawing/2014/chart" uri="{C3380CC4-5D6E-409C-BE32-E72D297353CC}">
              <c16:uniqueId val="{00000002-048A-4F56-8362-A9A2700049E9}"/>
            </c:ext>
          </c:extLst>
        </c:ser>
        <c:dLbls>
          <c:showLegendKey val="0"/>
          <c:showVal val="0"/>
          <c:showCatName val="0"/>
          <c:showSerName val="0"/>
          <c:showPercent val="0"/>
          <c:showBubbleSize val="0"/>
        </c:dLbls>
        <c:marker val="1"/>
        <c:smooth val="0"/>
        <c:axId val="1314874831"/>
        <c:axId val="1314878191"/>
      </c:lineChart>
      <c:catAx>
        <c:axId val="13148748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4878191"/>
        <c:crosses val="autoZero"/>
        <c:auto val="1"/>
        <c:lblAlgn val="ctr"/>
        <c:lblOffset val="100"/>
        <c:noMultiLvlLbl val="0"/>
      </c:catAx>
      <c:valAx>
        <c:axId val="13148781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48748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 workaround.xlsx]3!PivotTable4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Number</a:t>
            </a:r>
            <a:r>
              <a:rPr lang="en-US" baseline="0"/>
              <a:t> of Reviews by Category</a:t>
            </a:r>
            <a:endParaRPr lang="en-US"/>
          </a:p>
        </c:rich>
      </c:tx>
      <c:layout>
        <c:manualLayout>
          <c:xMode val="edge"/>
          <c:yMode val="edge"/>
          <c:x val="0.31970794921981999"/>
          <c:y val="4.636355939378545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'3'!$B$1</c:f>
              <c:strCache>
                <c:ptCount val="1"/>
                <c:pt idx="0">
                  <c:v>Total</c:v>
                </c:pt>
              </c:strCache>
            </c:strRef>
          </c:tx>
          <c:spPr>
            <a:solidFill>
              <a:schemeClr val="accent1"/>
            </a:solidFill>
            <a:ln>
              <a:noFill/>
            </a:ln>
            <a:effectLst/>
          </c:spPr>
          <c:invertIfNegative val="0"/>
          <c:cat>
            <c:strRef>
              <c:f>'3'!$A$2:$A$11</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'3'!$B$2:$B$11</c:f>
              <c:numCache>
                <c:formatCode>#,##0</c:formatCode>
                <c:ptCount val="9"/>
                <c:pt idx="0">
                  <c:v>8</c:v>
                </c:pt>
                <c:pt idx="1">
                  <c:v>3595</c:v>
                </c:pt>
                <c:pt idx="2">
                  <c:v>4095</c:v>
                </c:pt>
                <c:pt idx="3">
                  <c:v>4</c:v>
                </c:pt>
                <c:pt idx="4">
                  <c:v>3513</c:v>
                </c:pt>
                <c:pt idx="5">
                  <c:v>16</c:v>
                </c:pt>
                <c:pt idx="6">
                  <c:v>16</c:v>
                </c:pt>
                <c:pt idx="7">
                  <c:v>248</c:v>
                </c:pt>
                <c:pt idx="8">
                  <c:v>8</c:v>
                </c:pt>
              </c:numCache>
            </c:numRef>
          </c:val>
          <c:extLst>
            <c:ext xmlns:c16="http://schemas.microsoft.com/office/drawing/2014/chart" uri="{C3380CC4-5D6E-409C-BE32-E72D297353CC}">
              <c16:uniqueId val="{00000003-E12E-4A68-9CB1-845FB37EE527}"/>
            </c:ext>
          </c:extLst>
        </c:ser>
        <c:dLbls>
          <c:showLegendKey val="0"/>
          <c:showVal val="0"/>
          <c:showCatName val="0"/>
          <c:showSerName val="0"/>
          <c:showPercent val="0"/>
          <c:showBubbleSize val="0"/>
        </c:dLbls>
        <c:gapWidth val="182"/>
        <c:axId val="1331339327"/>
        <c:axId val="1331341247"/>
      </c:barChart>
      <c:catAx>
        <c:axId val="13313393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1341247"/>
        <c:crosses val="autoZero"/>
        <c:auto val="1"/>
        <c:lblAlgn val="ctr"/>
        <c:lblOffset val="100"/>
        <c:noMultiLvlLbl val="0"/>
      </c:catAx>
      <c:valAx>
        <c:axId val="1331341247"/>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13393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 workaround.xlsx]5!PivotTable6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Average</a:t>
            </a:r>
            <a:r>
              <a:rPr lang="en-GB" baseline="0"/>
              <a:t> Actual &amp; Discount Prices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'5'!$B$1</c:f>
              <c:strCache>
                <c:ptCount val="1"/>
                <c:pt idx="0">
                  <c:v>Average of discounted_price</c:v>
                </c:pt>
              </c:strCache>
            </c:strRef>
          </c:tx>
          <c:spPr>
            <a:solidFill>
              <a:schemeClr val="accent1"/>
            </a:solidFill>
            <a:ln>
              <a:noFill/>
            </a:ln>
            <a:effectLst/>
          </c:spPr>
          <c:invertIfNegative val="0"/>
          <c:cat>
            <c:strRef>
              <c:f>'5'!$A$2:$A$11</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'5'!$B$2:$B$11</c:f>
              <c:numCache>
                <c:formatCode>_(* #,##0_);_(* \(#,##0\);_(* "-"??_);_(@_)</c:formatCode>
                <c:ptCount val="9"/>
                <c:pt idx="0">
                  <c:v>2339</c:v>
                </c:pt>
                <c:pt idx="1">
                  <c:v>842.65037527593813</c:v>
                </c:pt>
                <c:pt idx="2">
                  <c:v>5965.88783269962</c:v>
                </c:pt>
                <c:pt idx="3">
                  <c:v>899</c:v>
                </c:pt>
                <c:pt idx="4">
                  <c:v>2330.6156473214287</c:v>
                </c:pt>
                <c:pt idx="5">
                  <c:v>337</c:v>
                </c:pt>
                <c:pt idx="6">
                  <c:v>638</c:v>
                </c:pt>
                <c:pt idx="7">
                  <c:v>301.58064516129031</c:v>
                </c:pt>
                <c:pt idx="8">
                  <c:v>150</c:v>
                </c:pt>
              </c:numCache>
            </c:numRef>
          </c:val>
          <c:extLst>
            <c:ext xmlns:c16="http://schemas.microsoft.com/office/drawing/2014/chart" uri="{C3380CC4-5D6E-409C-BE32-E72D297353CC}">
              <c16:uniqueId val="{00000000-8863-4815-8791-40FD243F75DA}"/>
            </c:ext>
          </c:extLst>
        </c:ser>
        <c:ser>
          <c:idx val="1"/>
          <c:order val="1"/>
          <c:tx>
            <c:strRef>
              <c:f>'5'!$C$1</c:f>
              <c:strCache>
                <c:ptCount val="1"/>
                <c:pt idx="0">
                  <c:v>Average of actual_price</c:v>
                </c:pt>
              </c:strCache>
            </c:strRef>
          </c:tx>
          <c:spPr>
            <a:solidFill>
              <a:schemeClr val="accent2"/>
            </a:solidFill>
            <a:ln>
              <a:noFill/>
            </a:ln>
            <a:effectLst/>
          </c:spPr>
          <c:invertIfNegative val="0"/>
          <c:cat>
            <c:strRef>
              <c:f>'5'!$A$2:$A$11</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'5'!$C$2:$C$11</c:f>
              <c:numCache>
                <c:formatCode>_(* #,##0_);_(* \(#,##0\);_(* "-"??_);_(@_)</c:formatCode>
                <c:ptCount val="9"/>
                <c:pt idx="0">
                  <c:v>4000</c:v>
                </c:pt>
                <c:pt idx="1">
                  <c:v>1683.6231346578368</c:v>
                </c:pt>
                <c:pt idx="2">
                  <c:v>9880.1257142857139</c:v>
                </c:pt>
                <c:pt idx="3">
                  <c:v>1900</c:v>
                </c:pt>
                <c:pt idx="4">
                  <c:v>4162.0736607142853</c:v>
                </c:pt>
                <c:pt idx="5">
                  <c:v>799</c:v>
                </c:pt>
                <c:pt idx="6">
                  <c:v>1347</c:v>
                </c:pt>
                <c:pt idx="7">
                  <c:v>397.19354838709677</c:v>
                </c:pt>
                <c:pt idx="8">
                  <c:v>150</c:v>
                </c:pt>
              </c:numCache>
            </c:numRef>
          </c:val>
          <c:extLst>
            <c:ext xmlns:c16="http://schemas.microsoft.com/office/drawing/2014/chart" uri="{C3380CC4-5D6E-409C-BE32-E72D297353CC}">
              <c16:uniqueId val="{00000003-8863-4815-8791-40FD243F75DA}"/>
            </c:ext>
          </c:extLst>
        </c:ser>
        <c:dLbls>
          <c:showLegendKey val="0"/>
          <c:showVal val="0"/>
          <c:showCatName val="0"/>
          <c:showSerName val="0"/>
          <c:showPercent val="0"/>
          <c:showBubbleSize val="0"/>
        </c:dLbls>
        <c:gapWidth val="219"/>
        <c:overlap val="-27"/>
        <c:axId val="1325537791"/>
        <c:axId val="1325538271"/>
      </c:barChart>
      <c:catAx>
        <c:axId val="13255377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5538271"/>
        <c:crosses val="autoZero"/>
        <c:auto val="1"/>
        <c:lblAlgn val="ctr"/>
        <c:lblOffset val="100"/>
        <c:noMultiLvlLbl val="0"/>
      </c:catAx>
      <c:valAx>
        <c:axId val="1325538271"/>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553779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Distribution of Discount (Less/</a:t>
            </a:r>
            <a:r>
              <a:rPr lang="en-GB" baseline="0"/>
              <a:t> Greater Than 50%</a:t>
            </a:r>
            <a:r>
              <a:rPr lang="en-GB"/>
              <a: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53B-48D7-A22E-13AC1AF897F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2-553B-48D7-A22E-13AC1AF897FD}"/>
              </c:ext>
            </c:extLst>
          </c:dPt>
          <c:dLbls>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500" baseline="0">
                      <a:solidFill>
                        <a:schemeClr val="bg1"/>
                      </a:solidFill>
                      <a:latin typeface="+mn-lt"/>
                      <a:ea typeface="+mn-ea"/>
                      <a:cs typeface="+mn-cs"/>
                    </a:defRPr>
                  </a:pPr>
                  <a:endParaRPr lang="en-US"/>
                </a:p>
              </c:txPr>
              <c:dLblPos val="ctr"/>
              <c:showLegendKey val="0"/>
              <c:showVal val="1"/>
              <c:showCatName val="0"/>
              <c:showSerName val="0"/>
              <c:showPercent val="1"/>
              <c:showBubbleSize val="0"/>
              <c:extLst>
                <c:ext xmlns:c16="http://schemas.microsoft.com/office/drawing/2014/chart" uri="{C3380CC4-5D6E-409C-BE32-E72D297353CC}">
                  <c16:uniqueId val="{00000001-553B-48D7-A22E-13AC1AF897FD}"/>
                </c:ext>
              </c:extLst>
            </c:dLbl>
            <c:dLbl>
              <c:idx val="1"/>
              <c:spPr>
                <a:noFill/>
                <a:ln>
                  <a:noFill/>
                </a:ln>
                <a:effectLst/>
              </c:spPr>
              <c:txPr>
                <a:bodyPr rot="0" spcFirstLastPara="1" vertOverflow="ellipsis" vert="horz" wrap="square" lIns="38100" tIns="19050" rIns="38100" bIns="19050" anchor="ctr" anchorCtr="1">
                  <a:spAutoFit/>
                </a:bodyPr>
                <a:lstStyle/>
                <a:p>
                  <a:pPr>
                    <a:defRPr sz="900" b="0" i="0" u="none" strike="noStrike" kern="1500" baseline="0">
                      <a:solidFill>
                        <a:schemeClr val="bg1"/>
                      </a:solidFill>
                      <a:latin typeface="+mn-lt"/>
                      <a:ea typeface="+mn-ea"/>
                      <a:cs typeface="+mn-cs"/>
                    </a:defRPr>
                  </a:pPr>
                  <a:endParaRPr lang="en-US"/>
                </a:p>
              </c:txPr>
              <c:dLblPos val="ctr"/>
              <c:showLegendKey val="0"/>
              <c:showVal val="1"/>
              <c:showCatName val="0"/>
              <c:showSerName val="0"/>
              <c:showPercent val="1"/>
              <c:showBubbleSize val="0"/>
              <c:extLst>
                <c:ext xmlns:c16="http://schemas.microsoft.com/office/drawing/2014/chart" uri="{C3380CC4-5D6E-409C-BE32-E72D297353CC}">
                  <c16:uniqueId val="{00000002-553B-48D7-A22E-13AC1AF897F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5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'7'!$C$1:$D$1</c:f>
              <c:strCache>
                <c:ptCount val="2"/>
                <c:pt idx="0">
                  <c:v>Discount of 50% Above</c:v>
                </c:pt>
                <c:pt idx="1">
                  <c:v>Discount Less Than 50%</c:v>
                </c:pt>
              </c:strCache>
            </c:strRef>
          </c:cat>
          <c:val>
            <c:numRef>
              <c:f>'7'!$C$2:$D$2</c:f>
              <c:numCache>
                <c:formatCode>General</c:formatCode>
                <c:ptCount val="2"/>
                <c:pt idx="0">
                  <c:v>751</c:v>
                </c:pt>
                <c:pt idx="1">
                  <c:v>714</c:v>
                </c:pt>
              </c:numCache>
            </c:numRef>
          </c:val>
          <c:extLst>
            <c:ext xmlns:c16="http://schemas.microsoft.com/office/drawing/2014/chart" uri="{C3380CC4-5D6E-409C-BE32-E72D297353CC}">
              <c16:uniqueId val="{00000000-553B-48D7-A22E-13AC1AF897FD}"/>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 workaround.xlsx]8!PivotTable10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Distribution</a:t>
            </a:r>
            <a:r>
              <a:rPr lang="en-US" baseline="0"/>
              <a:t> of Product Ratings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'8'!$C$3</c:f>
              <c:strCache>
                <c:ptCount val="1"/>
                <c:pt idx="0">
                  <c:v>Total</c:v>
                </c:pt>
              </c:strCache>
            </c:strRef>
          </c:tx>
          <c:spPr>
            <a:solidFill>
              <a:schemeClr val="accent1"/>
            </a:solidFill>
            <a:ln>
              <a:noFill/>
            </a:ln>
            <a:effectLst/>
          </c:spPr>
          <c:invertIfNegative val="0"/>
          <c:cat>
            <c:strRef>
              <c:f>'8'!$B$4:$B$30</c:f>
              <c:strCache>
                <c:ptCount val="26"/>
                <c:pt idx="0">
                  <c:v>0</c:v>
                </c:pt>
                <c:pt idx="1">
                  <c:v>2</c:v>
                </c:pt>
                <c:pt idx="2">
                  <c:v>2.3</c:v>
                </c:pt>
                <c:pt idx="3">
                  <c:v>2.6</c:v>
                </c:pt>
                <c:pt idx="4">
                  <c:v>2.8</c:v>
                </c:pt>
                <c:pt idx="5">
                  <c:v>2.9</c:v>
                </c:pt>
                <c:pt idx="6">
                  <c:v>3</c:v>
                </c:pt>
                <c:pt idx="7">
                  <c:v>3.1</c:v>
                </c:pt>
                <c:pt idx="8">
                  <c:v>3.2</c:v>
                </c:pt>
                <c:pt idx="9">
                  <c:v>3.3</c:v>
                </c:pt>
                <c:pt idx="10">
                  <c:v>3.4</c:v>
                </c:pt>
                <c:pt idx="11">
                  <c:v>3.5</c:v>
                </c:pt>
                <c:pt idx="12">
                  <c:v>3.6</c:v>
                </c:pt>
                <c:pt idx="13">
                  <c:v>3.7</c:v>
                </c:pt>
                <c:pt idx="14">
                  <c:v>3.8</c:v>
                </c:pt>
                <c:pt idx="15">
                  <c:v>3.9</c:v>
                </c:pt>
                <c:pt idx="16">
                  <c:v>4</c:v>
                </c:pt>
                <c:pt idx="17">
                  <c:v>4.1</c:v>
                </c:pt>
                <c:pt idx="18">
                  <c:v>4.2</c:v>
                </c:pt>
                <c:pt idx="19">
                  <c:v>4.3</c:v>
                </c:pt>
                <c:pt idx="20">
                  <c:v>4.4</c:v>
                </c:pt>
                <c:pt idx="21">
                  <c:v>4.5</c:v>
                </c:pt>
                <c:pt idx="22">
                  <c:v>4.6</c:v>
                </c:pt>
                <c:pt idx="23">
                  <c:v>4.7</c:v>
                </c:pt>
                <c:pt idx="24">
                  <c:v>4.8</c:v>
                </c:pt>
                <c:pt idx="25">
                  <c:v>5</c:v>
                </c:pt>
              </c:strCache>
            </c:strRef>
          </c:cat>
          <c:val>
            <c:numRef>
              <c:f>'8'!$C$4:$C$30</c:f>
              <c:numCache>
                <c:formatCode>General</c:formatCode>
                <c:ptCount val="26"/>
                <c:pt idx="0">
                  <c:v>1</c:v>
                </c:pt>
                <c:pt idx="1">
                  <c:v>1</c:v>
                </c:pt>
                <c:pt idx="2">
                  <c:v>1</c:v>
                </c:pt>
                <c:pt idx="3">
                  <c:v>1</c:v>
                </c:pt>
                <c:pt idx="4">
                  <c:v>2</c:v>
                </c:pt>
                <c:pt idx="5">
                  <c:v>1</c:v>
                </c:pt>
                <c:pt idx="6">
                  <c:v>4</c:v>
                </c:pt>
                <c:pt idx="7">
                  <c:v>4</c:v>
                </c:pt>
                <c:pt idx="8">
                  <c:v>2</c:v>
                </c:pt>
                <c:pt idx="9">
                  <c:v>16</c:v>
                </c:pt>
                <c:pt idx="10">
                  <c:v>10</c:v>
                </c:pt>
                <c:pt idx="11">
                  <c:v>26</c:v>
                </c:pt>
                <c:pt idx="12">
                  <c:v>35</c:v>
                </c:pt>
                <c:pt idx="13">
                  <c:v>42</c:v>
                </c:pt>
                <c:pt idx="14">
                  <c:v>86</c:v>
                </c:pt>
                <c:pt idx="15">
                  <c:v>123</c:v>
                </c:pt>
                <c:pt idx="16">
                  <c:v>181</c:v>
                </c:pt>
                <c:pt idx="17">
                  <c:v>244</c:v>
                </c:pt>
                <c:pt idx="18">
                  <c:v>228</c:v>
                </c:pt>
                <c:pt idx="19">
                  <c:v>230</c:v>
                </c:pt>
                <c:pt idx="20">
                  <c:v>123</c:v>
                </c:pt>
                <c:pt idx="21">
                  <c:v>75</c:v>
                </c:pt>
                <c:pt idx="22">
                  <c:v>17</c:v>
                </c:pt>
                <c:pt idx="23">
                  <c:v>6</c:v>
                </c:pt>
                <c:pt idx="24">
                  <c:v>3</c:v>
                </c:pt>
                <c:pt idx="25">
                  <c:v>3</c:v>
                </c:pt>
              </c:numCache>
            </c:numRef>
          </c:val>
          <c:extLst>
            <c:ext xmlns:c16="http://schemas.microsoft.com/office/drawing/2014/chart" uri="{C3380CC4-5D6E-409C-BE32-E72D297353CC}">
              <c16:uniqueId val="{00000000-35B3-4FBC-89DE-53E53A533DBC}"/>
            </c:ext>
          </c:extLst>
        </c:ser>
        <c:dLbls>
          <c:showLegendKey val="0"/>
          <c:showVal val="0"/>
          <c:showCatName val="0"/>
          <c:showSerName val="0"/>
          <c:showPercent val="0"/>
          <c:showBubbleSize val="0"/>
        </c:dLbls>
        <c:gapWidth val="219"/>
        <c:axId val="1331329727"/>
        <c:axId val="1331355167"/>
      </c:barChart>
      <c:catAx>
        <c:axId val="13313297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1355167"/>
        <c:crosses val="autoZero"/>
        <c:auto val="1"/>
        <c:lblAlgn val="ctr"/>
        <c:lblOffset val="100"/>
        <c:noMultiLvlLbl val="0"/>
      </c:catAx>
      <c:valAx>
        <c:axId val="13313551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1329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 workaround.xlsx]9!PivotTable11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Potential Revenue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'9'!$B$3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'9'!$A$4:$A$13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'9'!$B$4:$B$13</c:f>
              <c:numCache>
                <c:formatCode>_-* #,##0_-;\-* #,##0_-;_-* "-"??_-;_-@_-</c:formatCode>
                <c:ptCount val="9"/>
                <c:pt idx="0">
                  <c:v>4472000</c:v>
                </c:pt>
                <c:pt idx="1">
                  <c:v>12614808460.580002</c:v>
                </c:pt>
                <c:pt idx="2">
                  <c:v>97190500294</c:v>
                </c:pt>
                <c:pt idx="3">
                  <c:v>6959700</c:v>
                </c:pt>
                <c:pt idx="4">
                  <c:v>10459722337</c:v>
                </c:pt>
                <c:pt idx="5">
                  <c:v>6163434</c:v>
                </c:pt>
                <c:pt idx="6">
                  <c:v>151117062</c:v>
                </c:pt>
                <c:pt idx="7">
                  <c:v>60778817</c:v>
                </c:pt>
                <c:pt idx="8">
                  <c:v>2380050</c:v>
                </c:pt>
              </c:numCache>
            </c:numRef>
          </c:val>
          <c:smooth val="0"/>
          <c:extLst>
            <c:ext xmlns:c16="http://schemas.microsoft.com/office/drawing/2014/chart" uri="{C3380CC4-5D6E-409C-BE32-E72D297353CC}">
              <c16:uniqueId val="{00000000-A909-4F28-BAD3-DCBB2C64D364}"/>
            </c:ext>
          </c:extLst>
        </c:ser>
        <c:dLbls>
          <c:showLegendKey val="0"/>
          <c:showVal val="0"/>
          <c:showCatName val="0"/>
          <c:showSerName val="0"/>
          <c:showPercent val="0"/>
          <c:showBubbleSize val="0"/>
        </c:dLbls>
        <c:marker val="1"/>
        <c:smooth val="0"/>
        <c:axId val="1312031151"/>
        <c:axId val="1253299711"/>
      </c:lineChart>
      <c:catAx>
        <c:axId val="13120311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3299711"/>
        <c:crosses val="autoZero"/>
        <c:auto val="1"/>
        <c:lblAlgn val="ctr"/>
        <c:lblOffset val="100"/>
        <c:noMultiLvlLbl val="0"/>
      </c:catAx>
      <c:valAx>
        <c:axId val="1253299711"/>
        <c:scaling>
          <c:orientation val="minMax"/>
          <c:max val="110000000000"/>
          <c:min val="2000000"/>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2031151"/>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 workaround.xlsx]10!PivotTable12</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Distinct Product Count by Price Range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'10'!$B$3:$B$4</c:f>
              <c:strCache>
                <c:ptCount val="1"/>
                <c:pt idx="0">
                  <c:v>200 to 500</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'10'!$A$5</c:f>
              <c:strCache>
                <c:ptCount val="1"/>
                <c:pt idx="0">
                  <c:v>Total</c:v>
                </c:pt>
              </c:strCache>
            </c:strRef>
          </c:cat>
          <c:val>
            <c:numRef>
              <c:f>'10'!$B$5</c:f>
              <c:numCache>
                <c:formatCode>General</c:formatCode>
                <c:ptCount val="1"/>
                <c:pt idx="0">
                  <c:v>151</c:v>
                </c:pt>
              </c:numCache>
            </c:numRef>
          </c:val>
          <c:extLst>
            <c:ext xmlns:c16="http://schemas.microsoft.com/office/drawing/2014/chart" uri="{C3380CC4-5D6E-409C-BE32-E72D297353CC}">
              <c16:uniqueId val="{00000000-84DB-4768-94B7-F46BE405B117}"/>
            </c:ext>
          </c:extLst>
        </c:ser>
        <c:ser>
          <c:idx val="1"/>
          <c:order val="1"/>
          <c:tx>
            <c:strRef>
              <c:f>'10'!$C$3:$C$4</c:f>
              <c:strCache>
                <c:ptCount val="1"/>
                <c:pt idx="0">
                  <c:v>Greater than 500</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'10'!$A$5</c:f>
              <c:strCache>
                <c:ptCount val="1"/>
                <c:pt idx="0">
                  <c:v>Total</c:v>
                </c:pt>
              </c:strCache>
            </c:strRef>
          </c:cat>
          <c:val>
            <c:numRef>
              <c:f>'10'!$C$5</c:f>
              <c:numCache>
                <c:formatCode>General</c:formatCode>
                <c:ptCount val="1"/>
                <c:pt idx="0">
                  <c:v>1165</c:v>
                </c:pt>
              </c:numCache>
            </c:numRef>
          </c:val>
          <c:extLst>
            <c:ext xmlns:c16="http://schemas.microsoft.com/office/drawing/2014/chart" uri="{C3380CC4-5D6E-409C-BE32-E72D297353CC}">
              <c16:uniqueId val="{00000001-84DB-4768-94B7-F46BE405B117}"/>
            </c:ext>
          </c:extLst>
        </c:ser>
        <c:ser>
          <c:idx val="2"/>
          <c:order val="2"/>
          <c:tx>
            <c:strRef>
              <c:f>'10'!$D$3:$D$4</c:f>
              <c:strCache>
                <c:ptCount val="1"/>
                <c:pt idx="0">
                  <c:v>Less than 200</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'10'!$A$5</c:f>
              <c:strCache>
                <c:ptCount val="1"/>
                <c:pt idx="0">
                  <c:v>Total</c:v>
                </c:pt>
              </c:strCache>
            </c:strRef>
          </c:cat>
          <c:val>
            <c:numRef>
              <c:f>'10'!$D$5</c:f>
              <c:numCache>
                <c:formatCode>General</c:formatCode>
                <c:ptCount val="1"/>
                <c:pt idx="0">
                  <c:v>35</c:v>
                </c:pt>
              </c:numCache>
            </c:numRef>
          </c:val>
          <c:extLst>
            <c:ext xmlns:c16="http://schemas.microsoft.com/office/drawing/2014/chart" uri="{C3380CC4-5D6E-409C-BE32-E72D297353CC}">
              <c16:uniqueId val="{00000002-84DB-4768-94B7-F46BE405B117}"/>
            </c:ext>
          </c:extLst>
        </c:ser>
        <c:dLbls>
          <c:dLblPos val="outEnd"/>
          <c:showLegendKey val="0"/>
          <c:showVal val="1"/>
          <c:showCatName val="0"/>
          <c:showSerName val="0"/>
          <c:showPercent val="0"/>
          <c:showBubbleSize val="0"/>
        </c:dLbls>
        <c:gapWidth val="219"/>
        <c:overlap val="-27"/>
        <c:axId val="1708044655"/>
        <c:axId val="1708045135"/>
      </c:barChart>
      <c:catAx>
        <c:axId val="1708044655"/>
        <c:scaling>
          <c:orientation val="minMax"/>
        </c:scaling>
        <c:delete val="1"/>
        <c:axPos val="b"/>
        <c:numFmt formatCode="General" sourceLinked="1"/>
        <c:majorTickMark val="none"/>
        <c:minorTickMark val="none"/>
        <c:tickLblPos val="nextTo"/>
        <c:crossAx val="1708045135"/>
        <c:crosses val="autoZero"/>
        <c:auto val="1"/>
        <c:lblAlgn val="ctr"/>
        <c:lblOffset val="100"/>
        <c:noMultiLvlLbl val="0"/>
      </c:catAx>
      <c:valAx>
        <c:axId val="1708045135"/>
        <c:scaling>
          <c:orientation val="minMax"/>
          <c:max val="12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804465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 workaround.xlsx]11!PivotTable13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Rating by</a:t>
            </a:r>
            <a:r>
              <a:rPr lang="en-US" baseline="0"/>
              <a:t> Range of Discount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radarChart>
        <c:radarStyle val="marker"/>
        <c:varyColors val="0"/>
        <c:ser>
          <c:idx val="0"/>
          <c:order val="0"/>
          <c:tx>
            <c:strRef>
              <c:f>'11'!$B$1</c:f>
              <c:strCache>
                <c:ptCount val="1"/>
                <c:pt idx="0">
                  <c:v>Total</c:v>
                </c:pt>
              </c:strCache>
            </c:strRef>
          </c:tx>
          <c:spPr>
            <a:ln w="28575" cap="rnd">
              <a:solidFill>
                <a:schemeClr val="accent1"/>
              </a:solidFill>
              <a:round/>
            </a:ln>
            <a:effectLst/>
          </c:spPr>
          <c:marker>
            <c:symbol val="none"/>
          </c:marker>
          <c:cat>
            <c:strRef>
              <c:f>'11'!$A$2:$A$7</c:f>
              <c:strCache>
                <c:ptCount val="5"/>
                <c:pt idx="0">
                  <c:v>0% to 20%</c:v>
                </c:pt>
                <c:pt idx="1">
                  <c:v>21% to 40%</c:v>
                </c:pt>
                <c:pt idx="2">
                  <c:v>41% to 60%</c:v>
                </c:pt>
                <c:pt idx="3">
                  <c:v>61% to 80%</c:v>
                </c:pt>
                <c:pt idx="4">
                  <c:v>81% to 100%</c:v>
                </c:pt>
              </c:strCache>
            </c:strRef>
          </c:cat>
          <c:val>
            <c:numRef>
              <c:f>'11'!$B$2:$B$7</c:f>
              <c:numCache>
                <c:formatCode>0.0</c:formatCode>
                <c:ptCount val="5"/>
                <c:pt idx="0">
                  <c:v>4.1494444444444465</c:v>
                </c:pt>
                <c:pt idx="1">
                  <c:v>4.126331360946744</c:v>
                </c:pt>
                <c:pt idx="2">
                  <c:v>4.0793307086614172</c:v>
                </c:pt>
                <c:pt idx="3">
                  <c:v>4.0760526315789463</c:v>
                </c:pt>
                <c:pt idx="4">
                  <c:v>3.9762711864406772</c:v>
                </c:pt>
              </c:numCache>
            </c:numRef>
          </c:val>
          <c:extLst>
            <c:ext xmlns:c16="http://schemas.microsoft.com/office/drawing/2014/chart" uri="{C3380CC4-5D6E-409C-BE32-E72D297353CC}">
              <c16:uniqueId val="{00000000-249C-4C69-A5A5-3F7AF30A3D0C}"/>
            </c:ext>
          </c:extLst>
        </c:ser>
        <c:dLbls>
          <c:showLegendKey val="0"/>
          <c:showVal val="0"/>
          <c:showCatName val="0"/>
          <c:showSerName val="0"/>
          <c:showPercent val="0"/>
          <c:showBubbleSize val="0"/>
        </c:dLbls>
        <c:axId val="1708043695"/>
        <c:axId val="1708046095"/>
      </c:radarChart>
      <c:catAx>
        <c:axId val="17080436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8046095"/>
        <c:crosses val="autoZero"/>
        <c:auto val="1"/>
        <c:lblAlgn val="ctr"/>
        <c:lblOffset val="100"/>
        <c:noMultiLvlLbl val="0"/>
      </c:catAx>
      <c:valAx>
        <c:axId val="1708046095"/>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80436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Rating by Range of</a:t>
            </a:r>
            <a:r>
              <a:rPr lang="en-GB" baseline="0"/>
              <a:t> Discount</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'11'!$I$1</c:f>
              <c:strCache>
                <c:ptCount val="1"/>
                <c:pt idx="0">
                  <c:v>0% to 20%</c:v>
                </c:pt>
              </c:strCache>
            </c:strRef>
          </c:tx>
          <c:spPr>
            <a:solidFill>
              <a:schemeClr val="accent1"/>
            </a:solidFill>
            <a:ln>
              <a:noFill/>
            </a:ln>
            <a:effectLst/>
          </c:spPr>
          <c:invertIfNegative val="0"/>
          <c:cat>
            <c:strRef>
              <c:f>'11'!$H$2</c:f>
              <c:strCache>
                <c:ptCount val="1"/>
                <c:pt idx="0">
                  <c:v>Average of rating</c:v>
                </c:pt>
              </c:strCache>
            </c:strRef>
          </c:cat>
          <c:val>
            <c:numRef>
              <c:f>'11'!$I$2</c:f>
              <c:numCache>
                <c:formatCode>0.0</c:formatCode>
                <c:ptCount val="1"/>
                <c:pt idx="0">
                  <c:v>4.1494444444444465</c:v>
                </c:pt>
              </c:numCache>
            </c:numRef>
          </c:val>
          <c:extLst>
            <c:ext xmlns:c16="http://schemas.microsoft.com/office/drawing/2014/chart" uri="{C3380CC4-5D6E-409C-BE32-E72D297353CC}">
              <c16:uniqueId val="{00000000-A182-4205-8471-4FCD157177B1}"/>
            </c:ext>
          </c:extLst>
        </c:ser>
        <c:ser>
          <c:idx val="1"/>
          <c:order val="1"/>
          <c:tx>
            <c:strRef>
              <c:f>'11'!$J$1</c:f>
              <c:strCache>
                <c:ptCount val="1"/>
                <c:pt idx="0">
                  <c:v>21% to 40%</c:v>
                </c:pt>
              </c:strCache>
            </c:strRef>
          </c:tx>
          <c:spPr>
            <a:solidFill>
              <a:schemeClr val="accent2"/>
            </a:solidFill>
            <a:ln>
              <a:noFill/>
            </a:ln>
            <a:effectLst/>
          </c:spPr>
          <c:invertIfNegative val="0"/>
          <c:cat>
            <c:strRef>
              <c:f>'11'!$H$2</c:f>
              <c:strCache>
                <c:ptCount val="1"/>
                <c:pt idx="0">
                  <c:v>Average of rating</c:v>
                </c:pt>
              </c:strCache>
            </c:strRef>
          </c:cat>
          <c:val>
            <c:numRef>
              <c:f>'11'!$J$2</c:f>
              <c:numCache>
                <c:formatCode>0.0</c:formatCode>
                <c:ptCount val="1"/>
                <c:pt idx="0">
                  <c:v>4.126331360946744</c:v>
                </c:pt>
              </c:numCache>
            </c:numRef>
          </c:val>
          <c:extLst>
            <c:ext xmlns:c16="http://schemas.microsoft.com/office/drawing/2014/chart" uri="{C3380CC4-5D6E-409C-BE32-E72D297353CC}">
              <c16:uniqueId val="{00000001-A182-4205-8471-4FCD157177B1}"/>
            </c:ext>
          </c:extLst>
        </c:ser>
        <c:ser>
          <c:idx val="2"/>
          <c:order val="2"/>
          <c:tx>
            <c:strRef>
              <c:f>'11'!$K$1</c:f>
              <c:strCache>
                <c:ptCount val="1"/>
                <c:pt idx="0">
                  <c:v>41% to 60%</c:v>
                </c:pt>
              </c:strCache>
            </c:strRef>
          </c:tx>
          <c:spPr>
            <a:solidFill>
              <a:schemeClr val="accent3"/>
            </a:solidFill>
            <a:ln>
              <a:noFill/>
            </a:ln>
            <a:effectLst/>
          </c:spPr>
          <c:invertIfNegative val="0"/>
          <c:cat>
            <c:strRef>
              <c:f>'11'!$H$2</c:f>
              <c:strCache>
                <c:ptCount val="1"/>
                <c:pt idx="0">
                  <c:v>Average of rating</c:v>
                </c:pt>
              </c:strCache>
            </c:strRef>
          </c:cat>
          <c:val>
            <c:numRef>
              <c:f>'11'!$K$2</c:f>
              <c:numCache>
                <c:formatCode>0.0</c:formatCode>
                <c:ptCount val="1"/>
                <c:pt idx="0">
                  <c:v>4.0793307086614172</c:v>
                </c:pt>
              </c:numCache>
            </c:numRef>
          </c:val>
          <c:extLst>
            <c:ext xmlns:c16="http://schemas.microsoft.com/office/drawing/2014/chart" uri="{C3380CC4-5D6E-409C-BE32-E72D297353CC}">
              <c16:uniqueId val="{00000002-A182-4205-8471-4FCD157177B1}"/>
            </c:ext>
          </c:extLst>
        </c:ser>
        <c:ser>
          <c:idx val="3"/>
          <c:order val="3"/>
          <c:tx>
            <c:strRef>
              <c:f>'11'!$L$1</c:f>
              <c:strCache>
                <c:ptCount val="1"/>
                <c:pt idx="0">
                  <c:v>61% to 80%</c:v>
                </c:pt>
              </c:strCache>
            </c:strRef>
          </c:tx>
          <c:spPr>
            <a:solidFill>
              <a:schemeClr val="accent4"/>
            </a:solidFill>
            <a:ln>
              <a:noFill/>
            </a:ln>
            <a:effectLst/>
          </c:spPr>
          <c:invertIfNegative val="0"/>
          <c:cat>
            <c:strRef>
              <c:f>'11'!$H$2</c:f>
              <c:strCache>
                <c:ptCount val="1"/>
                <c:pt idx="0">
                  <c:v>Average of rating</c:v>
                </c:pt>
              </c:strCache>
            </c:strRef>
          </c:cat>
          <c:val>
            <c:numRef>
              <c:f>'11'!$L$2</c:f>
              <c:numCache>
                <c:formatCode>0.0</c:formatCode>
                <c:ptCount val="1"/>
                <c:pt idx="0">
                  <c:v>4.0760526315789463</c:v>
                </c:pt>
              </c:numCache>
            </c:numRef>
          </c:val>
          <c:extLst>
            <c:ext xmlns:c16="http://schemas.microsoft.com/office/drawing/2014/chart" uri="{C3380CC4-5D6E-409C-BE32-E72D297353CC}">
              <c16:uniqueId val="{00000003-A182-4205-8471-4FCD157177B1}"/>
            </c:ext>
          </c:extLst>
        </c:ser>
        <c:ser>
          <c:idx val="4"/>
          <c:order val="4"/>
          <c:tx>
            <c:strRef>
              <c:f>'11'!$M$1</c:f>
              <c:strCache>
                <c:ptCount val="1"/>
                <c:pt idx="0">
                  <c:v>81% to 100%</c:v>
                </c:pt>
              </c:strCache>
            </c:strRef>
          </c:tx>
          <c:spPr>
            <a:solidFill>
              <a:schemeClr val="accent5"/>
            </a:solidFill>
            <a:ln>
              <a:noFill/>
            </a:ln>
            <a:effectLst/>
          </c:spPr>
          <c:invertIfNegative val="0"/>
          <c:cat>
            <c:strRef>
              <c:f>'11'!$H$2</c:f>
              <c:strCache>
                <c:ptCount val="1"/>
                <c:pt idx="0">
                  <c:v>Average of rating</c:v>
                </c:pt>
              </c:strCache>
            </c:strRef>
          </c:cat>
          <c:val>
            <c:numRef>
              <c:f>'11'!$M$2</c:f>
              <c:numCache>
                <c:formatCode>0.0</c:formatCode>
                <c:ptCount val="1"/>
                <c:pt idx="0">
                  <c:v>3.9762711864406772</c:v>
                </c:pt>
              </c:numCache>
            </c:numRef>
          </c:val>
          <c:extLst>
            <c:ext xmlns:c16="http://schemas.microsoft.com/office/drawing/2014/chart" uri="{C3380CC4-5D6E-409C-BE32-E72D297353CC}">
              <c16:uniqueId val="{00000004-A182-4205-8471-4FCD157177B1}"/>
            </c:ext>
          </c:extLst>
        </c:ser>
        <c:dLbls>
          <c:showLegendKey val="0"/>
          <c:showVal val="0"/>
          <c:showCatName val="0"/>
          <c:showSerName val="0"/>
          <c:showPercent val="0"/>
          <c:showBubbleSize val="0"/>
        </c:dLbls>
        <c:gapWidth val="182"/>
        <c:axId val="1300435599"/>
        <c:axId val="1325536831"/>
      </c:barChart>
      <c:catAx>
        <c:axId val="13004355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5536831"/>
        <c:crosses val="autoZero"/>
        <c:auto val="1"/>
        <c:lblAlgn val="ctr"/>
        <c:lblOffset val="100"/>
        <c:noMultiLvlLbl val="0"/>
      </c:catAx>
      <c:valAx>
        <c:axId val="1325536831"/>
        <c:scaling>
          <c:orientation val="minMax"/>
        </c:scaling>
        <c:delete val="0"/>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04355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Distribution of</a:t>
            </a:r>
            <a:r>
              <a:rPr lang="en-GB" baseline="0"/>
              <a:t> Products by Review Count (Less/Greater Than 1,000)</a:t>
            </a:r>
            <a:endParaRPr lang="en-GB"/>
          </a:p>
        </c:rich>
      </c:tx>
      <c:layout>
        <c:manualLayout>
          <c:xMode val="edge"/>
          <c:yMode val="edge"/>
          <c:x val="0.12126169741149846"/>
          <c:y val="1.335935406598160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'12'!$C$1:$D$1</c:f>
              <c:strCache>
                <c:ptCount val="2"/>
                <c:pt idx="0">
                  <c:v>Review Count &lt; 1000</c:v>
                </c:pt>
                <c:pt idx="1">
                  <c:v>Review Count &gt;= 1000</c:v>
                </c:pt>
              </c:strCache>
            </c:strRef>
          </c:cat>
          <c:val>
            <c:numRef>
              <c:f>'12'!$C$2:$D$2</c:f>
              <c:numCache>
                <c:formatCode>General</c:formatCode>
                <c:ptCount val="2"/>
                <c:pt idx="0">
                  <c:v>326</c:v>
                </c:pt>
                <c:pt idx="1">
                  <c:v>1137</c:v>
                </c:pt>
              </c:numCache>
            </c:numRef>
          </c:val>
          <c:extLst>
            <c:ext xmlns:c16="http://schemas.microsoft.com/office/drawing/2014/chart" uri="{C3380CC4-5D6E-409C-BE32-E72D297353CC}">
              <c16:uniqueId val="{00000000-DDEE-4D14-9A5F-AE1D4E65F161}"/>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 workaround.xlsx]13!PivotTable15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Category</a:t>
            </a:r>
            <a:r>
              <a:rPr lang="en-GB" baseline="0"/>
              <a:t> by Average/Max Discount Percentage</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'13'!$B$3</c:f>
              <c:strCache>
                <c:ptCount val="1"/>
                <c:pt idx="0">
                  <c:v>Max of discount_percentage B</c:v>
                </c:pt>
              </c:strCache>
            </c:strRef>
          </c:tx>
          <c:spPr>
            <a:solidFill>
              <a:schemeClr val="accent1"/>
            </a:solidFill>
            <a:ln>
              <a:noFill/>
            </a:ln>
            <a:effectLst/>
          </c:spPr>
          <c:cat>
            <c:strRef>
              <c:f>'13'!$A$4:$A$13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'13'!$B$4:$B$13</c:f>
              <c:numCache>
                <c:formatCode>0%</c:formatCode>
                <c:ptCount val="9"/>
                <c:pt idx="0">
                  <c:v>0.42</c:v>
                </c:pt>
                <c:pt idx="1">
                  <c:v>0.94</c:v>
                </c:pt>
                <c:pt idx="2">
                  <c:v>0.91</c:v>
                </c:pt>
                <c:pt idx="3">
                  <c:v>0.53</c:v>
                </c:pt>
                <c:pt idx="4">
                  <c:v>0.9</c:v>
                </c:pt>
                <c:pt idx="5">
                  <c:v>0.57999999999999996</c:v>
                </c:pt>
                <c:pt idx="6">
                  <c:v>0.6</c:v>
                </c:pt>
                <c:pt idx="7">
                  <c:v>0.75</c:v>
                </c:pt>
                <c:pt idx="8">
                  <c:v>0</c:v>
                </c:pt>
              </c:numCache>
            </c:numRef>
          </c:val>
          <c:extLst>
            <c:ext xmlns:c16="http://schemas.microsoft.com/office/drawing/2014/chart" uri="{C3380CC4-5D6E-409C-BE32-E72D297353CC}">
              <c16:uniqueId val="{00000000-2600-47D7-B1F9-CAB5F40EBD37}"/>
            </c:ext>
          </c:extLst>
        </c:ser>
        <c:ser>
          <c:idx val="1"/>
          <c:order val="1"/>
          <c:tx>
            <c:strRef>
              <c:f>'13'!$C$3</c:f>
              <c:strCache>
                <c:ptCount val="1"/>
                <c:pt idx="0">
                  <c:v>Average of discount_percentage</c:v>
                </c:pt>
              </c:strCache>
            </c:strRef>
          </c:tx>
          <c:spPr>
            <a:solidFill>
              <a:schemeClr val="accent2"/>
            </a:solidFill>
            <a:ln>
              <a:noFill/>
            </a:ln>
            <a:effectLst/>
          </c:spPr>
          <c:cat>
            <c:strRef>
              <c:f>'13'!$A$4:$A$13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'13'!$C$4:$C$13</c:f>
              <c:numCache>
                <c:formatCode>0%</c:formatCode>
                <c:ptCount val="9"/>
                <c:pt idx="0">
                  <c:v>0.42</c:v>
                </c:pt>
                <c:pt idx="1">
                  <c:v>0.54024282560706405</c:v>
                </c:pt>
                <c:pt idx="2">
                  <c:v>0.50828897338403045</c:v>
                </c:pt>
                <c:pt idx="3">
                  <c:v>0.53</c:v>
                </c:pt>
                <c:pt idx="4">
                  <c:v>0.40120535714285716</c:v>
                </c:pt>
                <c:pt idx="5">
                  <c:v>0.57499999999999996</c:v>
                </c:pt>
                <c:pt idx="6">
                  <c:v>0.46</c:v>
                </c:pt>
                <c:pt idx="7">
                  <c:v>0.1235483870967742</c:v>
                </c:pt>
                <c:pt idx="8">
                  <c:v>0</c:v>
                </c:pt>
              </c:numCache>
            </c:numRef>
          </c:val>
          <c:extLst>
            <c:ext xmlns:c16="http://schemas.microsoft.com/office/drawing/2014/chart" uri="{C3380CC4-5D6E-409C-BE32-E72D297353CC}">
              <c16:uniqueId val="{00000003-2600-47D7-B1F9-CAB5F40EBD37}"/>
            </c:ext>
          </c:extLst>
        </c:ser>
        <c:dLbls>
          <c:showLegendKey val="0"/>
          <c:showVal val="0"/>
          <c:showCatName val="0"/>
          <c:showSerName val="0"/>
          <c:showPercent val="0"/>
          <c:showBubbleSize val="0"/>
        </c:dLbls>
        <c:axId val="1731448207"/>
        <c:axId val="1713667503"/>
      </c:areaChart>
      <c:catAx>
        <c:axId val="17314482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3667503"/>
        <c:crosses val="autoZero"/>
        <c:auto val="1"/>
        <c:lblAlgn val="ctr"/>
        <c:lblOffset val="100"/>
        <c:noMultiLvlLbl val="0"/>
      </c:catAx>
      <c:valAx>
        <c:axId val="171366750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1448207"/>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[Amazon case study - workaround.xlsx]2!PivotTable3</c:name>
    <c:fmtId val="4"/>
  </c:pivotSource>
  <c:chart>
    <c:title>
      <c:tx>
        <c:rich>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r>
              <a:rPr lang="en-US" sz="1100" b="1"/>
              <a:t>Distinct Product Count by</a:t>
            </a:r>
            <a:r>
              <a:rPr lang="en-US" sz="1100" b="1" baseline="0"/>
              <a:t> Category</a:t>
            </a:r>
            <a:endParaRPr lang="en-US" sz="1100" b="1"/>
          </a:p>
        </c:rich>
      </c:tx>
      <c:layout>
        <c:manualLayout>
          <c:xMode val="edge"/>
          <c:yMode val="edge"/>
          <c:x val="0.26641531780669719"/>
          <c:y val="3.8342187472860674E-2"/>
        </c:manualLayout>
      </c:layout>
      <c:overlay val="0"/>
      <c:spPr>
        <a:noFill/>
        <a:ln>
          <a:noFill/>
        </a:ln>
        <a:effectLst/>
      </c:spPr>
      <c:txPr>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'2'!$B$3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'2'!$A$4:$A$13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'2'!$B$4:$B$13</c:f>
              <c:numCache>
                <c:formatCode>General</c:formatCode>
                <c:ptCount val="9"/>
                <c:pt idx="0">
                  <c:v>1</c:v>
                </c:pt>
                <c:pt idx="1">
                  <c:v>375</c:v>
                </c:pt>
                <c:pt idx="2">
                  <c:v>490</c:v>
                </c:pt>
                <c:pt idx="3">
                  <c:v>1</c:v>
                </c:pt>
                <c:pt idx="4">
                  <c:v>448</c:v>
                </c:pt>
                <c:pt idx="5">
                  <c:v>2</c:v>
                </c:pt>
                <c:pt idx="6">
                  <c:v>2</c:v>
                </c:pt>
                <c:pt idx="7">
                  <c:v>31</c:v>
                </c:pt>
                <c:pt idx="8">
                  <c:v>1</c:v>
                </c:pt>
              </c:numCache>
            </c:numRef>
          </c:val>
          <c:smooth val="0"/>
          <c:extLst>
            <c:ext xmlns:c16="http://schemas.microsoft.com/office/drawing/2014/chart" uri="{C3380CC4-5D6E-409C-BE32-E72D297353CC}">
              <c16:uniqueId val="{00000001-F06A-4E8B-B75F-7B448D8A77AB}"/>
            </c:ext>
          </c:extLst>
        </c:ser>
        <c:dLbls>
          <c:showLegendKey val="0"/>
          <c:showVal val="0"/>
          <c:showCatName val="0"/>
          <c:showSerName val="0"/>
          <c:showPercent val="0"/>
          <c:showBubbleSize val="0"/>
        </c:dLbls>
        <c:marker val="1"/>
        <c:smooth val="0"/>
        <c:axId val="1314874831"/>
        <c:axId val="1314878191"/>
      </c:lineChart>
      <c:catAx>
        <c:axId val="13148748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314878191"/>
        <c:crosses val="autoZero"/>
        <c:auto val="1"/>
        <c:lblAlgn val="ctr"/>
        <c:lblOffset val="100"/>
        <c:noMultiLvlLbl val="0"/>
      </c:catAx>
      <c:valAx>
        <c:axId val="13148781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3148748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[Amazon case study - workaround.xlsx]5!PivotTable6</c:name>
    <c:fmtId val="11"/>
  </c:pivotSource>
  <c:chart>
    <c:title>
      <c:tx>
        <c:rich>
          <a:bodyPr rot="0" spcFirstLastPara="1" vertOverflow="ellipsis" vert="horz" wrap="square" anchor="ctr" anchorCtr="1"/>
          <a:lstStyle/>
          <a:p>
            <a:pPr>
              <a:defRPr sz="1000" b="1" i="0" u="none" strike="noStrike" kern="1200" spc="0" baseline="0">
                <a:solidFill>
                  <a:schemeClr val="tx1">
                    <a:lumMod val="65000"/>
                    <a:lumOff val="35000"/>
                  </a:schemeClr>
                </a:solidFill>
                <a:latin typeface="+mn-lt"/>
                <a:ea typeface="+mn-ea"/>
                <a:cs typeface="+mn-cs"/>
              </a:defRPr>
            </a:pPr>
            <a:r>
              <a:rPr lang="en-GB" sz="1000" b="1"/>
              <a:t>Average</a:t>
            </a:r>
            <a:r>
              <a:rPr lang="en-GB" sz="1000" b="1" baseline="0"/>
              <a:t> Actual &amp; Discount Prices by Category</a:t>
            </a:r>
          </a:p>
        </c:rich>
      </c:tx>
      <c:overlay val="0"/>
      <c:spPr>
        <a:noFill/>
        <a:ln>
          <a:noFill/>
        </a:ln>
        <a:effectLst/>
      </c:spPr>
      <c:txPr>
        <a:bodyPr rot="0" spcFirstLastPara="1" vertOverflow="ellipsis" vert="horz" wrap="square" anchor="ctr" anchorCtr="1"/>
        <a:lstStyle/>
        <a:p>
          <a:pPr>
            <a:defRPr sz="10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'5'!$B$1</c:f>
              <c:strCache>
                <c:ptCount val="1"/>
                <c:pt idx="0">
                  <c:v>Average of discounted_price</c:v>
                </c:pt>
              </c:strCache>
            </c:strRef>
          </c:tx>
          <c:spPr>
            <a:solidFill>
              <a:schemeClr val="accent1"/>
            </a:solidFill>
            <a:ln>
              <a:noFill/>
            </a:ln>
            <a:effectLst/>
          </c:spPr>
          <c:invertIfNegative val="0"/>
          <c:cat>
            <c:strRef>
              <c:f>'5'!$A$2:$A$11</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'5'!$B$2:$B$11</c:f>
              <c:numCache>
                <c:formatCode>_(* #,##0_);_(* \(#,##0\);_(* "-"??_);_(@_)</c:formatCode>
                <c:ptCount val="9"/>
                <c:pt idx="0">
                  <c:v>2339</c:v>
                </c:pt>
                <c:pt idx="1">
                  <c:v>842.65037527593813</c:v>
                </c:pt>
                <c:pt idx="2">
                  <c:v>5965.88783269962</c:v>
                </c:pt>
                <c:pt idx="3">
                  <c:v>899</c:v>
                </c:pt>
                <c:pt idx="4">
                  <c:v>2330.6156473214287</c:v>
                </c:pt>
                <c:pt idx="5">
                  <c:v>337</c:v>
                </c:pt>
                <c:pt idx="6">
                  <c:v>638</c:v>
                </c:pt>
                <c:pt idx="7">
                  <c:v>301.58064516129031</c:v>
                </c:pt>
                <c:pt idx="8">
                  <c:v>150</c:v>
                </c:pt>
              </c:numCache>
            </c:numRef>
          </c:val>
          <c:extLst>
            <c:ext xmlns:c16="http://schemas.microsoft.com/office/drawing/2014/chart" uri="{C3380CC4-5D6E-409C-BE32-E72D297353CC}">
              <c16:uniqueId val="{00000000-F811-4AC3-AF8A-6C2B717CE7DC}"/>
            </c:ext>
          </c:extLst>
        </c:ser>
        <c:ser>
          <c:idx val="1"/>
          <c:order val="1"/>
          <c:tx>
            <c:strRef>
              <c:f>'5'!$C$1</c:f>
              <c:strCache>
                <c:ptCount val="1"/>
                <c:pt idx="0">
                  <c:v>Average of actual_price</c:v>
                </c:pt>
              </c:strCache>
            </c:strRef>
          </c:tx>
          <c:spPr>
            <a:solidFill>
              <a:schemeClr val="accent2"/>
            </a:solidFill>
            <a:ln>
              <a:noFill/>
            </a:ln>
            <a:effectLst/>
          </c:spPr>
          <c:invertIfNegative val="0"/>
          <c:cat>
            <c:strRef>
              <c:f>'5'!$A$2:$A$11</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'5'!$C$2:$C$11</c:f>
              <c:numCache>
                <c:formatCode>_(* #,##0_);_(* \(#,##0\);_(* "-"??_);_(@_)</c:formatCode>
                <c:ptCount val="9"/>
                <c:pt idx="0">
                  <c:v>4000</c:v>
                </c:pt>
                <c:pt idx="1">
                  <c:v>1683.6231346578368</c:v>
                </c:pt>
                <c:pt idx="2">
                  <c:v>9880.1257142857139</c:v>
                </c:pt>
                <c:pt idx="3">
                  <c:v>1900</c:v>
                </c:pt>
                <c:pt idx="4">
                  <c:v>4162.0736607142853</c:v>
                </c:pt>
                <c:pt idx="5">
                  <c:v>799</c:v>
                </c:pt>
                <c:pt idx="6">
                  <c:v>1347</c:v>
                </c:pt>
                <c:pt idx="7">
                  <c:v>397.19354838709677</c:v>
                </c:pt>
                <c:pt idx="8">
                  <c:v>150</c:v>
                </c:pt>
              </c:numCache>
            </c:numRef>
          </c:val>
          <c:extLst>
            <c:ext xmlns:c16="http://schemas.microsoft.com/office/drawing/2014/chart" uri="{C3380CC4-5D6E-409C-BE32-E72D297353CC}">
              <c16:uniqueId val="{00000001-F811-4AC3-AF8A-6C2B717CE7DC}"/>
            </c:ext>
          </c:extLst>
        </c:ser>
        <c:dLbls>
          <c:showLegendKey val="0"/>
          <c:showVal val="0"/>
          <c:showCatName val="0"/>
          <c:showSerName val="0"/>
          <c:showPercent val="0"/>
          <c:showBubbleSize val="0"/>
        </c:dLbls>
        <c:gapWidth val="219"/>
        <c:overlap val="-27"/>
        <c:axId val="1325537791"/>
        <c:axId val="1325538271"/>
      </c:barChart>
      <c:catAx>
        <c:axId val="13255377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325538271"/>
        <c:crosses val="autoZero"/>
        <c:auto val="1"/>
        <c:lblAlgn val="ctr"/>
        <c:lblOffset val="100"/>
        <c:noMultiLvlLbl val="0"/>
      </c:catAx>
      <c:valAx>
        <c:axId val="1325538271"/>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325537791"/>
        <c:crosses val="autoZero"/>
        <c:crossBetween val="between"/>
      </c:valAx>
      <c:spPr>
        <a:noFill/>
        <a:ln>
          <a:noFill/>
        </a:ln>
        <a:effectLst/>
      </c:spPr>
    </c:plotArea>
    <c:legend>
      <c:legendPos val="t"/>
      <c:layout>
        <c:manualLayout>
          <c:xMode val="edge"/>
          <c:yMode val="edge"/>
          <c:x val="0.13704011151513229"/>
          <c:y val="9.2549945626311012E-2"/>
          <c:w val="0.72591977696973542"/>
          <c:h val="9.5519522282049879E-2"/>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[Amazon case study - workaround.xlsx]9!PivotTable11</c:name>
    <c:fmtId val="14"/>
  </c:pivotSource>
  <c:chart>
    <c:title>
      <c:tx>
        <c:rich>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r>
              <a:rPr lang="en-US" sz="1100" b="1"/>
              <a:t>Potential Revenue by Category</a:t>
            </a:r>
          </a:p>
        </c:rich>
      </c:tx>
      <c:overlay val="0"/>
      <c:spPr>
        <a:noFill/>
        <a:ln>
          <a:noFill/>
        </a:ln>
        <a:effectLst/>
      </c:spPr>
      <c:txPr>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'9'!$B$3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'9'!$A$4:$A$13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'9'!$B$4:$B$13</c:f>
              <c:numCache>
                <c:formatCode>_-* #,##0_-;\-* #,##0_-;_-* "-"??_-;_-@_-</c:formatCode>
                <c:ptCount val="9"/>
                <c:pt idx="0">
                  <c:v>4472000</c:v>
                </c:pt>
                <c:pt idx="1">
                  <c:v>12614808460.580002</c:v>
                </c:pt>
                <c:pt idx="2">
                  <c:v>97190500294</c:v>
                </c:pt>
                <c:pt idx="3">
                  <c:v>6959700</c:v>
                </c:pt>
                <c:pt idx="4">
                  <c:v>10459722337</c:v>
                </c:pt>
                <c:pt idx="5">
                  <c:v>6163434</c:v>
                </c:pt>
                <c:pt idx="6">
                  <c:v>151117062</c:v>
                </c:pt>
                <c:pt idx="7">
                  <c:v>60778817</c:v>
                </c:pt>
                <c:pt idx="8">
                  <c:v>2380050</c:v>
                </c:pt>
              </c:numCache>
            </c:numRef>
          </c:val>
          <c:smooth val="0"/>
          <c:extLst>
            <c:ext xmlns:c16="http://schemas.microsoft.com/office/drawing/2014/chart" uri="{C3380CC4-5D6E-409C-BE32-E72D297353CC}">
              <c16:uniqueId val="{00000000-4F8A-4C1B-8844-7C651D2D2A9E}"/>
            </c:ext>
          </c:extLst>
        </c:ser>
        <c:dLbls>
          <c:showLegendKey val="0"/>
          <c:showVal val="0"/>
          <c:showCatName val="0"/>
          <c:showSerName val="0"/>
          <c:showPercent val="0"/>
          <c:showBubbleSize val="0"/>
        </c:dLbls>
        <c:marker val="1"/>
        <c:smooth val="0"/>
        <c:axId val="1312031151"/>
        <c:axId val="1253299711"/>
      </c:lineChart>
      <c:catAx>
        <c:axId val="1312031151"/>
        <c:scaling>
          <c:orientation val="minMax"/>
        </c:scaling>
        <c:delete val="0"/>
        <c:axPos val="b"/>
        <c:numFmt formatCode="0,,&quot;m&quot;"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253299711"/>
        <c:crosses val="autoZero"/>
        <c:auto val="1"/>
        <c:lblAlgn val="ctr"/>
        <c:lblOffset val="100"/>
        <c:noMultiLvlLbl val="0"/>
      </c:catAx>
      <c:valAx>
        <c:axId val="1253299711"/>
        <c:scaling>
          <c:orientation val="minMax"/>
          <c:max val="110000000000"/>
          <c:min val="2000000"/>
        </c:scaling>
        <c:delete val="0"/>
        <c:axPos val="l"/>
        <c:majorGridlines>
          <c:spPr>
            <a:ln w="9525" cap="flat" cmpd="sng" algn="ctr">
              <a:solidFill>
                <a:schemeClr val="tx1">
                  <a:lumMod val="15000"/>
                  <a:lumOff val="85000"/>
                </a:schemeClr>
              </a:solidFill>
              <a:round/>
            </a:ln>
            <a:effectLst/>
          </c:spPr>
        </c:majorGridlines>
        <c:numFmt formatCode="0,,,&quot;b&quot;"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312031151"/>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[Amazon case study - workaround.xlsx]10!PivotTable12</c:name>
    <c:fmtId val="11"/>
  </c:pivotSource>
  <c:chart>
    <c:title>
      <c:tx>
        <c:rich>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r>
              <a:rPr lang="en-GB" sz="1100" b="1"/>
              <a:t>Distinct Product Count by Price Range</a:t>
            </a:r>
          </a:p>
        </c:rich>
      </c:tx>
      <c:overlay val="0"/>
      <c:spPr>
        <a:noFill/>
        <a:ln>
          <a:noFill/>
        </a:ln>
        <a:effectLst/>
      </c:spPr>
      <c:txPr>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'10'!$B$3:$B$4</c:f>
              <c:strCache>
                <c:ptCount val="1"/>
                <c:pt idx="0">
                  <c:v>200 to 500</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'10'!$A$5</c:f>
              <c:strCache>
                <c:ptCount val="1"/>
                <c:pt idx="0">
                  <c:v>Total</c:v>
                </c:pt>
              </c:strCache>
            </c:strRef>
          </c:cat>
          <c:val>
            <c:numRef>
              <c:f>'10'!$B$5</c:f>
              <c:numCache>
                <c:formatCode>General</c:formatCode>
                <c:ptCount val="1"/>
                <c:pt idx="0">
                  <c:v>151</c:v>
                </c:pt>
              </c:numCache>
            </c:numRef>
          </c:val>
          <c:extLst>
            <c:ext xmlns:c16="http://schemas.microsoft.com/office/drawing/2014/chart" uri="{C3380CC4-5D6E-409C-BE32-E72D297353CC}">
              <c16:uniqueId val="{00000000-96BD-4423-84F7-8D728C3DB976}"/>
            </c:ext>
          </c:extLst>
        </c:ser>
        <c:ser>
          <c:idx val="1"/>
          <c:order val="1"/>
          <c:tx>
            <c:strRef>
              <c:f>'10'!$C$3:$C$4</c:f>
              <c:strCache>
                <c:ptCount val="1"/>
                <c:pt idx="0">
                  <c:v>Greater than 500</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'10'!$A$5</c:f>
              <c:strCache>
                <c:ptCount val="1"/>
                <c:pt idx="0">
                  <c:v>Total</c:v>
                </c:pt>
              </c:strCache>
            </c:strRef>
          </c:cat>
          <c:val>
            <c:numRef>
              <c:f>'10'!$C$5</c:f>
              <c:numCache>
                <c:formatCode>General</c:formatCode>
                <c:ptCount val="1"/>
                <c:pt idx="0">
                  <c:v>1165</c:v>
                </c:pt>
              </c:numCache>
            </c:numRef>
          </c:val>
          <c:extLst>
            <c:ext xmlns:c16="http://schemas.microsoft.com/office/drawing/2014/chart" uri="{C3380CC4-5D6E-409C-BE32-E72D297353CC}">
              <c16:uniqueId val="{00000001-96BD-4423-84F7-8D728C3DB976}"/>
            </c:ext>
          </c:extLst>
        </c:ser>
        <c:ser>
          <c:idx val="2"/>
          <c:order val="2"/>
          <c:tx>
            <c:strRef>
              <c:f>'10'!$D$3:$D$4</c:f>
              <c:strCache>
                <c:ptCount val="1"/>
                <c:pt idx="0">
                  <c:v>Less than 200</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'10'!$A$5</c:f>
              <c:strCache>
                <c:ptCount val="1"/>
                <c:pt idx="0">
                  <c:v>Total</c:v>
                </c:pt>
              </c:strCache>
            </c:strRef>
          </c:cat>
          <c:val>
            <c:numRef>
              <c:f>'10'!$D$5</c:f>
              <c:numCache>
                <c:formatCode>General</c:formatCode>
                <c:ptCount val="1"/>
                <c:pt idx="0">
                  <c:v>35</c:v>
                </c:pt>
              </c:numCache>
            </c:numRef>
          </c:val>
          <c:extLst>
            <c:ext xmlns:c16="http://schemas.microsoft.com/office/drawing/2014/chart" uri="{C3380CC4-5D6E-409C-BE32-E72D297353CC}">
              <c16:uniqueId val="{00000002-96BD-4423-84F7-8D728C3DB976}"/>
            </c:ext>
          </c:extLst>
        </c:ser>
        <c:dLbls>
          <c:dLblPos val="outEnd"/>
          <c:showLegendKey val="0"/>
          <c:showVal val="1"/>
          <c:showCatName val="0"/>
          <c:showSerName val="0"/>
          <c:showPercent val="0"/>
          <c:showBubbleSize val="0"/>
        </c:dLbls>
        <c:gapWidth val="219"/>
        <c:overlap val="-27"/>
        <c:axId val="1708044655"/>
        <c:axId val="1708045135"/>
      </c:barChart>
      <c:catAx>
        <c:axId val="1708044655"/>
        <c:scaling>
          <c:orientation val="minMax"/>
        </c:scaling>
        <c:delete val="1"/>
        <c:axPos val="b"/>
        <c:numFmt formatCode="General" sourceLinked="1"/>
        <c:majorTickMark val="none"/>
        <c:minorTickMark val="none"/>
        <c:tickLblPos val="nextTo"/>
        <c:crossAx val="1708045135"/>
        <c:crosses val="autoZero"/>
        <c:auto val="1"/>
        <c:lblAlgn val="ctr"/>
        <c:lblOffset val="100"/>
        <c:noMultiLvlLbl val="0"/>
      </c:catAx>
      <c:valAx>
        <c:axId val="1708045135"/>
        <c:scaling>
          <c:orientation val="minMax"/>
          <c:max val="12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7080446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[Amazon case study - workaround.xlsx]11!PivotTable13</c:name>
    <c:fmtId val="8"/>
  </c:pivotSource>
  <c:chart>
    <c:title>
      <c:tx>
        <c:rich>
          <a:bodyPr rot="0" spcFirstLastPara="1" vertOverflow="ellipsis" vert="horz" wrap="square" anchor="ctr" anchorCtr="1"/>
          <a:lstStyle/>
          <a:p>
            <a:pPr algn="l">
              <a:defRPr sz="960" b="1" i="0" u="none" strike="noStrike" kern="1200" spc="0" baseline="0">
                <a:solidFill>
                  <a:srgbClr val="FF9900"/>
                </a:solidFill>
                <a:latin typeface="+mn-lt"/>
                <a:ea typeface="+mn-ea"/>
                <a:cs typeface="+mn-cs"/>
              </a:defRPr>
            </a:pPr>
            <a:r>
              <a:rPr lang="en-US" b="1">
                <a:solidFill>
                  <a:srgbClr val="FF9900"/>
                </a:solidFill>
              </a:rPr>
              <a:t>Rating by Range</a:t>
            </a:r>
            <a:r>
              <a:rPr lang="en-US" b="1" baseline="0">
                <a:solidFill>
                  <a:srgbClr val="FF9900"/>
                </a:solidFill>
              </a:rPr>
              <a:t> </a:t>
            </a:r>
            <a:r>
              <a:rPr lang="en-US" b="1">
                <a:solidFill>
                  <a:srgbClr val="FF9900"/>
                </a:solidFill>
              </a:rPr>
              <a:t>of Discount</a:t>
            </a:r>
          </a:p>
        </c:rich>
      </c:tx>
      <c:layout>
        <c:manualLayout>
          <c:xMode val="edge"/>
          <c:yMode val="edge"/>
          <c:x val="0.25512212542515228"/>
          <c:y val="1.8091923672017063E-2"/>
        </c:manualLayout>
      </c:layout>
      <c:overlay val="0"/>
      <c:spPr>
        <a:noFill/>
        <a:ln>
          <a:noFill/>
        </a:ln>
        <a:effectLst/>
      </c:spPr>
      <c:txPr>
        <a:bodyPr rot="0" spcFirstLastPara="1" vertOverflow="ellipsis" vert="horz" wrap="square" anchor="ctr" anchorCtr="1"/>
        <a:lstStyle/>
        <a:p>
          <a:pPr algn="l">
            <a:defRPr sz="960" b="1" i="0" u="none" strike="noStrike" kern="1200" spc="0" baseline="0">
              <a:solidFill>
                <a:srgbClr val="FF9900"/>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rgbClr val="FF9900"/>
            </a:solidFill>
            <a:round/>
          </a:ln>
          <a:effectLst/>
        </c:spPr>
        <c:marker>
          <c:symbol val="none"/>
        </c:marker>
        <c:dLbl>
          <c:idx val="0"/>
          <c:spPr>
            <a:noFill/>
            <a:ln>
              <a:noFill/>
            </a:ln>
            <a:effectLst/>
          </c:spPr>
          <c:txPr>
            <a:bodyPr rot="0" spcFirstLastPara="1" vertOverflow="ellipsis" vert="horz" wrap="square" anchor="ctr" anchorCtr="1"/>
            <a:lstStyle/>
            <a:p>
              <a:pPr>
                <a:defRPr sz="8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radarChart>
        <c:radarStyle val="marker"/>
        <c:varyColors val="0"/>
        <c:ser>
          <c:idx val="0"/>
          <c:order val="0"/>
          <c:tx>
            <c:strRef>
              <c:f>'11'!$B$1</c:f>
              <c:strCache>
                <c:ptCount val="1"/>
                <c:pt idx="0">
                  <c:v>Total</c:v>
                </c:pt>
              </c:strCache>
            </c:strRef>
          </c:tx>
          <c:spPr>
            <a:ln w="28575" cap="rnd">
              <a:solidFill>
                <a:srgbClr val="FF9900"/>
              </a:solidFill>
              <a:round/>
            </a:ln>
            <a:effectLst/>
          </c:spPr>
          <c:marker>
            <c:symbol val="none"/>
          </c:marker>
          <c:cat>
            <c:strRef>
              <c:f>'11'!$A$2:$A$7</c:f>
              <c:strCache>
                <c:ptCount val="5"/>
                <c:pt idx="0">
                  <c:v>0% to 20%</c:v>
                </c:pt>
                <c:pt idx="1">
                  <c:v>21% to 40%</c:v>
                </c:pt>
                <c:pt idx="2">
                  <c:v>41% to 60%</c:v>
                </c:pt>
                <c:pt idx="3">
                  <c:v>61% to 80%</c:v>
                </c:pt>
                <c:pt idx="4">
                  <c:v>81% to 100%</c:v>
                </c:pt>
              </c:strCache>
            </c:strRef>
          </c:cat>
          <c:val>
            <c:numRef>
              <c:f>'11'!$B$2:$B$7</c:f>
              <c:numCache>
                <c:formatCode>0.0</c:formatCode>
                <c:ptCount val="5"/>
                <c:pt idx="0">
                  <c:v>4.1494444444444465</c:v>
                </c:pt>
                <c:pt idx="1">
                  <c:v>4.126331360946744</c:v>
                </c:pt>
                <c:pt idx="2">
                  <c:v>4.0793307086614172</c:v>
                </c:pt>
                <c:pt idx="3">
                  <c:v>4.0760526315789463</c:v>
                </c:pt>
                <c:pt idx="4">
                  <c:v>3.9762711864406772</c:v>
                </c:pt>
              </c:numCache>
            </c:numRef>
          </c:val>
          <c:extLst>
            <c:ext xmlns:c16="http://schemas.microsoft.com/office/drawing/2014/chart" uri="{C3380CC4-5D6E-409C-BE32-E72D297353CC}">
              <c16:uniqueId val="{00000000-65C2-4ADD-A398-FDF6EA917F79}"/>
            </c:ext>
          </c:extLst>
        </c:ser>
        <c:dLbls>
          <c:showLegendKey val="0"/>
          <c:showVal val="0"/>
          <c:showCatName val="0"/>
          <c:showSerName val="0"/>
          <c:showPercent val="0"/>
          <c:showBubbleSize val="0"/>
        </c:dLbls>
        <c:axId val="1708043695"/>
        <c:axId val="1708046095"/>
      </c:radarChart>
      <c:catAx>
        <c:axId val="17080436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ln>
                  <a:noFill/>
                </a:ln>
                <a:solidFill>
                  <a:schemeClr val="bg1"/>
                </a:solidFill>
                <a:latin typeface="+mn-lt"/>
                <a:ea typeface="+mn-ea"/>
                <a:cs typeface="+mn-cs"/>
              </a:defRPr>
            </a:pPr>
            <a:endParaRPr lang="en-US"/>
          </a:p>
        </c:txPr>
        <c:crossAx val="1708046095"/>
        <c:crosses val="autoZero"/>
        <c:auto val="1"/>
        <c:lblAlgn val="ctr"/>
        <c:lblOffset val="100"/>
        <c:noMultiLvlLbl val="0"/>
      </c:catAx>
      <c:valAx>
        <c:axId val="1708046095"/>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ln>
                  <a:noFill/>
                </a:ln>
                <a:solidFill>
                  <a:schemeClr val="bg1"/>
                </a:solidFill>
                <a:latin typeface="+mn-lt"/>
                <a:ea typeface="+mn-ea"/>
                <a:cs typeface="+mn-cs"/>
              </a:defRPr>
            </a:pPr>
            <a:endParaRPr lang="en-US"/>
          </a:p>
        </c:txPr>
        <c:crossAx val="17080436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232F3E"/>
    </a:solidFill>
    <a:ln w="28575" cap="flat" cmpd="sng" algn="ctr">
      <a:solidFill>
        <a:srgbClr val="FF9900"/>
      </a:solidFill>
      <a:round/>
    </a:ln>
    <a:effectLst/>
  </c:spPr>
  <c:txPr>
    <a:bodyPr/>
    <a:lstStyle/>
    <a:p>
      <a:pPr>
        <a:defRPr sz="800">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l">
              <a:defRPr sz="800" b="1" i="0" u="none" strike="noStrike" kern="1200" spc="0" baseline="0">
                <a:solidFill>
                  <a:schemeClr val="tx1">
                    <a:lumMod val="65000"/>
                    <a:lumOff val="35000"/>
                  </a:schemeClr>
                </a:solidFill>
                <a:latin typeface="+mn-lt"/>
                <a:ea typeface="+mn-ea"/>
                <a:cs typeface="+mn-cs"/>
              </a:defRPr>
            </a:pPr>
            <a:r>
              <a:rPr lang="en-GB" sz="800" b="1" baseline="0"/>
              <a:t>Products by Review Count (Less/Greater Than 1,000)</a:t>
            </a:r>
            <a:endParaRPr lang="en-GB" sz="800" b="1"/>
          </a:p>
        </c:rich>
      </c:tx>
      <c:layout>
        <c:manualLayout>
          <c:xMode val="edge"/>
          <c:yMode val="edge"/>
          <c:x val="2.1933668499443684E-2"/>
          <c:y val="2.4676503121969173E-2"/>
        </c:manualLayout>
      </c:layout>
      <c:overlay val="0"/>
      <c:spPr>
        <a:noFill/>
        <a:ln>
          <a:noFill/>
        </a:ln>
        <a:effectLst/>
      </c:spPr>
      <c:txPr>
        <a:bodyPr rot="0" spcFirstLastPara="1" vertOverflow="ellipsis" vert="horz" wrap="square" anchor="ctr" anchorCtr="1"/>
        <a:lstStyle/>
        <a:p>
          <a:pPr algn="l">
            <a:defRPr sz="800" b="1" i="0" u="none" strike="noStrike" kern="1200" spc="0" baseline="0">
              <a:solidFill>
                <a:schemeClr val="tx1">
                  <a:lumMod val="65000"/>
                  <a:lumOff val="35000"/>
                </a:schemeClr>
              </a:solidFill>
              <a:latin typeface="+mn-lt"/>
              <a:ea typeface="+mn-ea"/>
              <a:cs typeface="+mn-cs"/>
            </a:defRPr>
          </a:pPr>
          <a:endParaRPr lang="en-GB"/>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85B-4599-ABED-AAB9450FA96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85B-4599-ABED-AAB9450FA96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'12'!$C$1:$D$1</c:f>
              <c:strCache>
                <c:ptCount val="2"/>
                <c:pt idx="0">
                  <c:v>Review Count &lt; 1000</c:v>
                </c:pt>
                <c:pt idx="1">
                  <c:v>Review Count &gt;= 1000</c:v>
                </c:pt>
              </c:strCache>
            </c:strRef>
          </c:cat>
          <c:val>
            <c:numRef>
              <c:f>'12'!$C$2:$D$2</c:f>
              <c:numCache>
                <c:formatCode>General</c:formatCode>
                <c:ptCount val="2"/>
                <c:pt idx="0">
                  <c:v>326</c:v>
                </c:pt>
                <c:pt idx="1">
                  <c:v>1137</c:v>
                </c:pt>
              </c:numCache>
            </c:numRef>
          </c:val>
          <c:extLst>
            <c:ext xmlns:c16="http://schemas.microsoft.com/office/drawing/2014/chart" uri="{C3380CC4-5D6E-409C-BE32-E72D297353CC}">
              <c16:uniqueId val="{00000004-885B-4599-ABED-AAB9450FA96B}"/>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b"/>
      <c:layout>
        <c:manualLayout>
          <c:xMode val="edge"/>
          <c:yMode val="edge"/>
          <c:x val="6.1016941009349929E-2"/>
          <c:y val="0.80918681163930073"/>
          <c:w val="0.74394745176198429"/>
          <c:h val="0.17639012235756937"/>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[Amazon case study - workaround.xlsx]13!PivotTable15</c:name>
    <c:fmtId val="10"/>
  </c:pivotSource>
  <c:chart>
    <c:title>
      <c:tx>
        <c:rich>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r>
              <a:rPr lang="en-GB" sz="1100" b="1"/>
              <a:t>Category</a:t>
            </a:r>
            <a:r>
              <a:rPr lang="en-GB" sz="1100" b="1" baseline="0"/>
              <a:t> by Average/Max Discount Percentage</a:t>
            </a:r>
            <a:endParaRPr lang="en-GB" sz="1100" b="1"/>
          </a:p>
        </c:rich>
      </c:tx>
      <c:overlay val="0"/>
      <c:spPr>
        <a:noFill/>
        <a:ln>
          <a:noFill/>
        </a:ln>
        <a:effectLst/>
      </c:spPr>
      <c:txPr>
        <a:bodyPr rot="0" spcFirstLastPara="1" vertOverflow="ellipsis" vert="horz" wrap="square" anchor="ctr" anchorCtr="1"/>
        <a:lstStyle/>
        <a:p>
          <a:pPr>
            <a:defRPr sz="1100" b="1" i="0" u="none" strike="noStrike" kern="1200" spc="0" baseline="0">
              <a:solidFill>
                <a:schemeClr val="tx1">
                  <a:lumMod val="65000"/>
                  <a:lumOff val="35000"/>
                </a:schemeClr>
              </a:solidFill>
              <a:latin typeface="+mn-lt"/>
              <a:ea typeface="+mn-ea"/>
              <a:cs typeface="+mn-cs"/>
            </a:defRPr>
          </a:pPr>
          <a:endParaRPr lang="en-GB"/>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'13'!$B$3</c:f>
              <c:strCache>
                <c:ptCount val="1"/>
                <c:pt idx="0">
                  <c:v>Max of discount_percentage B</c:v>
                </c:pt>
              </c:strCache>
            </c:strRef>
          </c:tx>
          <c:spPr>
            <a:solidFill>
              <a:schemeClr val="accent1"/>
            </a:solidFill>
            <a:ln>
              <a:noFill/>
            </a:ln>
            <a:effectLst/>
          </c:spPr>
          <c:cat>
            <c:strRef>
              <c:f>'13'!$A$4:$A$13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'13'!$B$4:$B$13</c:f>
              <c:numCache>
                <c:formatCode>0%</c:formatCode>
                <c:ptCount val="9"/>
                <c:pt idx="0">
                  <c:v>0.42</c:v>
                </c:pt>
                <c:pt idx="1">
                  <c:v>0.94</c:v>
                </c:pt>
                <c:pt idx="2">
                  <c:v>0.91</c:v>
                </c:pt>
                <c:pt idx="3">
                  <c:v>0.53</c:v>
                </c:pt>
                <c:pt idx="4">
                  <c:v>0.9</c:v>
                </c:pt>
                <c:pt idx="5">
                  <c:v>0.57999999999999996</c:v>
                </c:pt>
                <c:pt idx="6">
                  <c:v>0.6</c:v>
                </c:pt>
                <c:pt idx="7">
                  <c:v>0.75</c:v>
                </c:pt>
                <c:pt idx="8">
                  <c:v>0</c:v>
                </c:pt>
              </c:numCache>
            </c:numRef>
          </c:val>
          <c:extLst>
            <c:ext xmlns:c16="http://schemas.microsoft.com/office/drawing/2014/chart" uri="{C3380CC4-5D6E-409C-BE32-E72D297353CC}">
              <c16:uniqueId val="{00000000-AE83-4A3D-9775-F5A63E85F7D5}"/>
            </c:ext>
          </c:extLst>
        </c:ser>
        <c:ser>
          <c:idx val="1"/>
          <c:order val="1"/>
          <c:tx>
            <c:strRef>
              <c:f>'13'!$C$3</c:f>
              <c:strCache>
                <c:ptCount val="1"/>
                <c:pt idx="0">
                  <c:v>Average of discount_percentage</c:v>
                </c:pt>
              </c:strCache>
            </c:strRef>
          </c:tx>
          <c:spPr>
            <a:solidFill>
              <a:schemeClr val="accent2"/>
            </a:solidFill>
            <a:ln>
              <a:noFill/>
            </a:ln>
            <a:effectLst/>
          </c:spPr>
          <c:cat>
            <c:strRef>
              <c:f>'13'!$A$4:$A$13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'13'!$C$4:$C$13</c:f>
              <c:numCache>
                <c:formatCode>0%</c:formatCode>
                <c:ptCount val="9"/>
                <c:pt idx="0">
                  <c:v>0.42</c:v>
                </c:pt>
                <c:pt idx="1">
                  <c:v>0.54024282560706405</c:v>
                </c:pt>
                <c:pt idx="2">
                  <c:v>0.50828897338403045</c:v>
                </c:pt>
                <c:pt idx="3">
                  <c:v>0.53</c:v>
                </c:pt>
                <c:pt idx="4">
                  <c:v>0.40120535714285716</c:v>
                </c:pt>
                <c:pt idx="5">
                  <c:v>0.57499999999999996</c:v>
                </c:pt>
                <c:pt idx="6">
                  <c:v>0.46</c:v>
                </c:pt>
                <c:pt idx="7">
                  <c:v>0.1235483870967742</c:v>
                </c:pt>
                <c:pt idx="8">
                  <c:v>0</c:v>
                </c:pt>
              </c:numCache>
            </c:numRef>
          </c:val>
          <c:extLst>
            <c:ext xmlns:c16="http://schemas.microsoft.com/office/drawing/2014/chart" uri="{C3380CC4-5D6E-409C-BE32-E72D297353CC}">
              <c16:uniqueId val="{00000001-AE83-4A3D-9775-F5A63E85F7D5}"/>
            </c:ext>
          </c:extLst>
        </c:ser>
        <c:dLbls>
          <c:showLegendKey val="0"/>
          <c:showVal val="0"/>
          <c:showCatName val="0"/>
          <c:showSerName val="0"/>
          <c:showPercent val="0"/>
          <c:showBubbleSize val="0"/>
        </c:dLbls>
        <c:axId val="1731448207"/>
        <c:axId val="1713667503"/>
      </c:areaChart>
      <c:catAx>
        <c:axId val="17314482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713667503"/>
        <c:crosses val="autoZero"/>
        <c:auto val="1"/>
        <c:lblAlgn val="ctr"/>
        <c:lblOffset val="100"/>
        <c:noMultiLvlLbl val="0"/>
      </c:catAx>
      <c:valAx>
        <c:axId val="171366750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731448207"/>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[Amazon case study - workaround.xlsx]9!PivotTable11</c:name>
    <c:fmtId val="35"/>
  </c:pivotSource>
  <c:chart>
    <c:autoTitleDeleted val="1"/>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FF9900"/>
            </a:solidFill>
            <a:round/>
          </a:ln>
          <a:effectLst>
            <a:outerShdw blurRad="50800" dist="50800" dir="5400000" algn="ctr" rotWithShape="0">
              <a:srgbClr val="FF9900"/>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rgbClr val="FF9900"/>
            </a:solidFill>
            <a:round/>
          </a:ln>
          <a:effectLst>
            <a:outerShdw blurRad="50800" dist="50800" dir="5400000" algn="ctr" rotWithShape="0">
              <a:srgbClr val="FF9900"/>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rgbClr val="FF9900"/>
            </a:solidFill>
            <a:round/>
          </a:ln>
          <a:effectLst>
            <a:outerShdw blurRad="50800" dist="50800" dir="5400000" algn="ctr" rotWithShape="0">
              <a:srgbClr val="FF9900"/>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rgbClr val="232F3E"/>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rgbClr val="232F3E"/>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rgbClr val="232F3E"/>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'9'!$B$3</c:f>
              <c:strCache>
                <c:ptCount val="1"/>
                <c:pt idx="0">
                  <c:v>Total</c:v>
                </c:pt>
              </c:strCache>
            </c:strRef>
          </c:tx>
          <c:spPr>
            <a:ln w="28575" cap="rnd">
              <a:solidFill>
                <a:srgbClr val="232F3E"/>
              </a:solidFill>
              <a:round/>
            </a:ln>
            <a:effectLst/>
          </c:spPr>
          <c:marker>
            <c:symbol val="none"/>
          </c:marker>
          <c:cat>
            <c:strRef>
              <c:f>'9'!$A$4:$A$13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'9'!$B$4:$B$13</c:f>
              <c:numCache>
                <c:formatCode>_-* #,##0_-;\-* #,##0_-;_-* "-"??_-;_-@_-</c:formatCode>
                <c:ptCount val="9"/>
                <c:pt idx="0">
                  <c:v>4472000</c:v>
                </c:pt>
                <c:pt idx="1">
                  <c:v>12614808460.580002</c:v>
                </c:pt>
                <c:pt idx="2">
                  <c:v>97190500294</c:v>
                </c:pt>
                <c:pt idx="3">
                  <c:v>6959700</c:v>
                </c:pt>
                <c:pt idx="4">
                  <c:v>10459722337</c:v>
                </c:pt>
                <c:pt idx="5">
                  <c:v>6163434</c:v>
                </c:pt>
                <c:pt idx="6">
                  <c:v>151117062</c:v>
                </c:pt>
                <c:pt idx="7">
                  <c:v>60778817</c:v>
                </c:pt>
                <c:pt idx="8">
                  <c:v>2380050</c:v>
                </c:pt>
              </c:numCache>
            </c:numRef>
          </c:val>
          <c:smooth val="0"/>
          <c:extLst>
            <c:ext xmlns:c16="http://schemas.microsoft.com/office/drawing/2014/chart" uri="{C3380CC4-5D6E-409C-BE32-E72D297353CC}">
              <c16:uniqueId val="{00000000-ECD0-4C32-A419-AD88970C3C0F}"/>
            </c:ext>
          </c:extLst>
        </c:ser>
        <c:dLbls>
          <c:showLegendKey val="0"/>
          <c:showVal val="0"/>
          <c:showCatName val="0"/>
          <c:showSerName val="0"/>
          <c:showPercent val="0"/>
          <c:showBubbleSize val="0"/>
        </c:dLbls>
        <c:smooth val="0"/>
        <c:axId val="1312031151"/>
        <c:axId val="1253299711"/>
      </c:lineChart>
      <c:catAx>
        <c:axId val="1312031151"/>
        <c:scaling>
          <c:orientation val="minMax"/>
        </c:scaling>
        <c:delete val="1"/>
        <c:axPos val="b"/>
        <c:numFmt formatCode="0,,&quot;m&quot;" sourceLinked="0"/>
        <c:majorTickMark val="none"/>
        <c:minorTickMark val="none"/>
        <c:tickLblPos val="nextTo"/>
        <c:crossAx val="1253299711"/>
        <c:crosses val="autoZero"/>
        <c:auto val="1"/>
        <c:lblAlgn val="ctr"/>
        <c:lblOffset val="100"/>
        <c:noMultiLvlLbl val="0"/>
      </c:catAx>
      <c:valAx>
        <c:axId val="1253299711"/>
        <c:scaling>
          <c:orientation val="minMax"/>
          <c:max val="110000000000"/>
          <c:min val="2000000"/>
        </c:scaling>
        <c:delete val="1"/>
        <c:axPos val="l"/>
        <c:numFmt formatCode="0,,,&quot;b&quot;" sourceLinked="0"/>
        <c:majorTickMark val="none"/>
        <c:minorTickMark val="none"/>
        <c:tickLblPos val="nextTo"/>
        <c:crossAx val="1312031151"/>
        <c:crosses val="autoZero"/>
        <c:crossBetween val="between"/>
      </c:valAx>
      <c:spPr>
        <a:gradFill>
          <a:gsLst>
            <a:gs pos="100000">
              <a:srgbClr val="FF9900">
                <a:tint val="66000"/>
                <a:satMod val="160000"/>
              </a:srgbClr>
            </a:gs>
            <a:gs pos="100000">
              <a:srgbClr val="FF9900">
                <a:tint val="44500"/>
                <a:satMod val="160000"/>
              </a:srgbClr>
            </a:gs>
            <a:gs pos="100000">
              <a:srgbClr val="FF9900">
                <a:tint val="23500"/>
                <a:satMod val="160000"/>
              </a:srgbClr>
            </a:gs>
          </a:gsLst>
          <a:lin ang="13500000" scaled="1"/>
        </a:gradFill>
        <a:ln w="25400">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a:gsLst>
        <a:gs pos="100000">
          <a:srgbClr val="FFBD80"/>
        </a:gs>
        <a:gs pos="100000">
          <a:srgbClr val="FF9900">
            <a:tint val="44500"/>
            <a:satMod val="160000"/>
          </a:srgbClr>
        </a:gs>
        <a:gs pos="100000">
          <a:srgbClr val="FF9900">
            <a:tint val="23500"/>
            <a:satMod val="160000"/>
          </a:srgbClr>
        </a:gs>
      </a:gsLst>
      <a:lin ang="13500000" scaled="1"/>
    </a:gradFill>
    <a:ln w="38100"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[Amazon case study - workaround.xlsx]9!PivotTable11</c:name>
    <c:fmtId val="33"/>
  </c:pivotSource>
  <c:chart>
    <c:autoTitleDeleted val="1"/>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FF9900"/>
            </a:solidFill>
            <a:round/>
          </a:ln>
          <a:effectLst>
            <a:outerShdw blurRad="50800" dist="50800" dir="5400000" algn="ctr" rotWithShape="0">
              <a:srgbClr val="FF9900"/>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rgbClr val="FF9900"/>
            </a:solidFill>
            <a:round/>
          </a:ln>
          <a:effectLst>
            <a:outerShdw blurRad="50800" dist="50800" dir="5400000" algn="ctr" rotWithShape="0">
              <a:srgbClr val="FF9900"/>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rgbClr val="FF9900"/>
            </a:solidFill>
            <a:round/>
          </a:ln>
          <a:effectLst>
            <a:outerShdw blurRad="50800" dist="50800" dir="5400000" algn="ctr" rotWithShape="0">
              <a:srgbClr val="FF9900"/>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rgbClr val="FF9900"/>
            </a:solidFill>
            <a:round/>
          </a:ln>
          <a:effectLst>
            <a:outerShdw blurRad="50800" dist="50800" dir="5400000" algn="ctr" rotWithShape="0">
              <a:srgbClr val="FF9900"/>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rgbClr val="FF9900"/>
            </a:solidFill>
            <a:round/>
          </a:ln>
          <a:effectLst>
            <a:outerShdw blurRad="50800" dist="50800" dir="5400000" algn="ctr" rotWithShape="0">
              <a:srgbClr val="FF9900"/>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rgbClr val="FF9900"/>
            </a:solidFill>
            <a:round/>
          </a:ln>
          <a:effectLst>
            <a:outerShdw blurRad="50800" dist="50800" dir="5400000" algn="ctr" rotWithShape="0">
              <a:srgbClr val="FF9900"/>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rgbClr val="FF9900"/>
            </a:solidFill>
            <a:round/>
          </a:ln>
          <a:effectLst>
            <a:outerShdw blurRad="50800" dist="50800" dir="5400000" algn="ctr" rotWithShape="0">
              <a:srgbClr val="FF9900"/>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rgbClr val="FF9900"/>
            </a:solidFill>
            <a:round/>
          </a:ln>
          <a:effectLst>
            <a:outerShdw blurRad="50800" dist="50800" dir="5400000" algn="ctr" rotWithShape="0">
              <a:srgbClr val="FF9900"/>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rgbClr val="FF9900"/>
            </a:solidFill>
            <a:round/>
          </a:ln>
          <a:effectLst>
            <a:outerShdw blurRad="50800" dist="50800" dir="5400000" algn="ctr" rotWithShape="0">
              <a:srgbClr val="FF9900"/>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'9'!$B$3</c:f>
              <c:strCache>
                <c:ptCount val="1"/>
                <c:pt idx="0">
                  <c:v>Total</c:v>
                </c:pt>
              </c:strCache>
            </c:strRef>
          </c:tx>
          <c:spPr>
            <a:ln w="28575" cap="rnd">
              <a:solidFill>
                <a:srgbClr val="FF9900"/>
              </a:solidFill>
              <a:round/>
            </a:ln>
            <a:effectLst>
              <a:outerShdw blurRad="50800" dist="50800" dir="5400000" algn="ctr" rotWithShape="0">
                <a:srgbClr val="FF9900"/>
              </a:outerShdw>
            </a:effectLst>
          </c:spPr>
          <c:marker>
            <c:symbol val="none"/>
          </c:marker>
          <c:cat>
            <c:strRef>
              <c:f>'9'!$A$4:$A$13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'9'!$B$4:$B$13</c:f>
              <c:numCache>
                <c:formatCode>_-* #,##0_-;\-* #,##0_-;_-* "-"??_-;_-@_-</c:formatCode>
                <c:ptCount val="9"/>
                <c:pt idx="0">
                  <c:v>4472000</c:v>
                </c:pt>
                <c:pt idx="1">
                  <c:v>12614808460.580002</c:v>
                </c:pt>
                <c:pt idx="2">
                  <c:v>97190500294</c:v>
                </c:pt>
                <c:pt idx="3">
                  <c:v>6959700</c:v>
                </c:pt>
                <c:pt idx="4">
                  <c:v>10459722337</c:v>
                </c:pt>
                <c:pt idx="5">
                  <c:v>6163434</c:v>
                </c:pt>
                <c:pt idx="6">
                  <c:v>151117062</c:v>
                </c:pt>
                <c:pt idx="7">
                  <c:v>60778817</c:v>
                </c:pt>
                <c:pt idx="8">
                  <c:v>2380050</c:v>
                </c:pt>
              </c:numCache>
            </c:numRef>
          </c:val>
          <c:smooth val="0"/>
          <c:extLst>
            <c:ext xmlns:c16="http://schemas.microsoft.com/office/drawing/2014/chart" uri="{C3380CC4-5D6E-409C-BE32-E72D297353CC}">
              <c16:uniqueId val="{00000000-70FA-48DB-99F5-7DD67CA551D3}"/>
            </c:ext>
          </c:extLst>
        </c:ser>
        <c:dLbls>
          <c:showLegendKey val="0"/>
          <c:showVal val="0"/>
          <c:showCatName val="0"/>
          <c:showSerName val="0"/>
          <c:showPercent val="0"/>
          <c:showBubbleSize val="0"/>
        </c:dLbls>
        <c:smooth val="0"/>
        <c:axId val="1312031151"/>
        <c:axId val="1253299711"/>
      </c:lineChart>
      <c:catAx>
        <c:axId val="1312031151"/>
        <c:scaling>
          <c:orientation val="minMax"/>
        </c:scaling>
        <c:delete val="1"/>
        <c:axPos val="b"/>
        <c:numFmt formatCode="0,,&quot;m&quot;" sourceLinked="0"/>
        <c:majorTickMark val="none"/>
        <c:minorTickMark val="none"/>
        <c:tickLblPos val="nextTo"/>
        <c:crossAx val="1253299711"/>
        <c:crosses val="autoZero"/>
        <c:auto val="1"/>
        <c:lblAlgn val="ctr"/>
        <c:lblOffset val="100"/>
        <c:noMultiLvlLbl val="0"/>
      </c:catAx>
      <c:valAx>
        <c:axId val="1253299711"/>
        <c:scaling>
          <c:orientation val="minMax"/>
          <c:max val="110000000000"/>
          <c:min val="2000000"/>
        </c:scaling>
        <c:delete val="1"/>
        <c:axPos val="l"/>
        <c:numFmt formatCode="0,,,&quot;b&quot;" sourceLinked="0"/>
        <c:majorTickMark val="none"/>
        <c:minorTickMark val="none"/>
        <c:tickLblPos val="nextTo"/>
        <c:crossAx val="1312031151"/>
        <c:crosses val="autoZero"/>
        <c:crossBetween val="between"/>
      </c:valAx>
      <c:spPr>
        <a:solidFill>
          <a:srgbClr val="232F3E"/>
        </a:solidFill>
        <a:ln w="25400">
          <a:solidFill>
            <a:srgbClr val="232F3E"/>
          </a:solid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rgbClr val="232F3E"/>
    </a:solidFill>
    <a:ln w="38100" cap="flat" cmpd="sng" algn="ctr">
      <a:solidFill>
        <a:srgbClr val="FF9900"/>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Scroll" dx="26" fmlaLink="$AK$27" max="1297" min="1"/>
</file>

<file path=xl/ctrlProps/ctrlProp2.xml><?xml version="1.0" encoding="utf-8"?>
<formControlPr xmlns="http://schemas.microsoft.com/office/spreadsheetml/2009/9/main" objectType="Scroll" dx="26" fmlaLink="$AK$29" max="1459" min="1"/>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2.xml.rels><?xml version="1.0" encoding="UTF-8" standalone="yes"?>
<Relationships xmlns="http://schemas.openxmlformats.org/package/2006/relationships"><Relationship Id="rId8" Type="http://schemas.openxmlformats.org/officeDocument/2006/relationships/image" Target="../media/image1.png"/><Relationship Id="rId3" Type="http://schemas.openxmlformats.org/officeDocument/2006/relationships/chart" Target="../charts/chart15.xml"/><Relationship Id="rId7" Type="http://schemas.openxmlformats.org/officeDocument/2006/relationships/chart" Target="../charts/chart19.xml"/><Relationship Id="rId2" Type="http://schemas.openxmlformats.org/officeDocument/2006/relationships/chart" Target="../charts/chart14.xml"/><Relationship Id="rId1" Type="http://schemas.openxmlformats.org/officeDocument/2006/relationships/chart" Target="../charts/chart13.xml"/><Relationship Id="rId6" Type="http://schemas.openxmlformats.org/officeDocument/2006/relationships/chart" Target="../charts/chart18.xml"/><Relationship Id="rId5" Type="http://schemas.openxmlformats.org/officeDocument/2006/relationships/chart" Target="../charts/chart17.xml"/><Relationship Id="rId10" Type="http://schemas.openxmlformats.org/officeDocument/2006/relationships/chart" Target="../charts/chart20.xml"/><Relationship Id="rId4" Type="http://schemas.openxmlformats.org/officeDocument/2006/relationships/chart" Target="../charts/chart16.xml"/><Relationship Id="rId9" Type="http://schemas.openxmlformats.org/officeDocument/2006/relationships/image" Target="../media/image2.png"/></Relationships>
</file>

<file path=xl/drawings/_rels/drawing13.xml.rels><?xml version="1.0" encoding="UTF-8" standalone="yes"?>
<Relationships xmlns="http://schemas.openxmlformats.org/package/2006/relationships"><Relationship Id="rId1" Type="http://schemas.openxmlformats.org/officeDocument/2006/relationships/chart" Target="../charts/chart21.xml"/></Relationships>
</file>

<file path=xl/drawings/drawing1.xml><?xml version="1.0" encoding="utf-8"?>
<xdr:wsDr xmlns:xdr="http://schemas.openxmlformats.org/drawingml/2006/spreadsheetDrawing" xmlns:a="http://schemas.openxmlformats.org/drawingml/2006/main">
  <xdr:twoCellAnchor>
    <xdr:from>
      <xdr:col>3</xdr:col>
      <xdr:colOff>33446</xdr:colOff>
      <xdr:row>1</xdr:row>
      <xdr:rowOff>28364</xdr:rowOff>
    </xdr:from>
    <xdr:to>
      <xdr:col>13</xdr:col>
      <xdr:colOff>93133</xdr:colOff>
      <xdr:row>18</xdr:row>
      <xdr:rowOff>93133</xdr:rowOff>
    </xdr:to>
    <xdr:graphicFrame macro="">
      <xdr:nvGraphicFramePr>
        <xdr:cNvPr id="2" name="Chart 1">
          <a:extLst>
            <a:ext uri="{FF2B5EF4-FFF2-40B4-BE49-F238E27FC236}">
              <a16:creationId xmlns:a16="http://schemas.microsoft.com/office/drawing/2014/main" id="{B7568705-19CB-26EA-31B8-72CB17516A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41910</xdr:colOff>
      <xdr:row>2</xdr:row>
      <xdr:rowOff>87630</xdr:rowOff>
    </xdr:from>
    <xdr:to>
      <xdr:col>12</xdr:col>
      <xdr:colOff>30480</xdr:colOff>
      <xdr:row>16</xdr:row>
      <xdr:rowOff>137160</xdr:rowOff>
    </xdr:to>
    <xdr:graphicFrame macro="">
      <xdr:nvGraphicFramePr>
        <xdr:cNvPr id="2" name="Chart 1">
          <a:extLst>
            <a:ext uri="{FF2B5EF4-FFF2-40B4-BE49-F238E27FC236}">
              <a16:creationId xmlns:a16="http://schemas.microsoft.com/office/drawing/2014/main" id="{36F7E088-1591-5B3B-4EDC-A560DFA904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643890</xdr:colOff>
      <xdr:row>1</xdr:row>
      <xdr:rowOff>26670</xdr:rowOff>
    </xdr:from>
    <xdr:to>
      <xdr:col>11</xdr:col>
      <xdr:colOff>632460</xdr:colOff>
      <xdr:row>16</xdr:row>
      <xdr:rowOff>7620</xdr:rowOff>
    </xdr:to>
    <xdr:graphicFrame macro="">
      <xdr:nvGraphicFramePr>
        <xdr:cNvPr id="2" name="Chart 1">
          <a:extLst>
            <a:ext uri="{FF2B5EF4-FFF2-40B4-BE49-F238E27FC236}">
              <a16:creationId xmlns:a16="http://schemas.microsoft.com/office/drawing/2014/main" id="{FC27EA7C-FAD2-B3CF-5699-4D44EB87FE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57150</xdr:colOff>
      <xdr:row>0</xdr:row>
      <xdr:rowOff>148590</xdr:rowOff>
    </xdr:from>
    <xdr:to>
      <xdr:col>11</xdr:col>
      <xdr:colOff>304800</xdr:colOff>
      <xdr:row>19</xdr:row>
      <xdr:rowOff>38100</xdr:rowOff>
    </xdr:to>
    <xdr:graphicFrame macro="">
      <xdr:nvGraphicFramePr>
        <xdr:cNvPr id="2" name="Chart 1">
          <a:extLst>
            <a:ext uri="{FF2B5EF4-FFF2-40B4-BE49-F238E27FC236}">
              <a16:creationId xmlns:a16="http://schemas.microsoft.com/office/drawing/2014/main" id="{4B93E711-ED45-BDC1-B7E5-B2A89A965F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224790</xdr:colOff>
      <xdr:row>2</xdr:row>
      <xdr:rowOff>15240</xdr:rowOff>
    </xdr:from>
    <xdr:to>
      <xdr:col>9</xdr:col>
      <xdr:colOff>377190</xdr:colOff>
      <xdr:row>15</xdr:row>
      <xdr:rowOff>182880</xdr:rowOff>
    </xdr:to>
    <xdr:graphicFrame macro="">
      <xdr:nvGraphicFramePr>
        <xdr:cNvPr id="2" name="Chart 1">
          <a:extLst>
            <a:ext uri="{FF2B5EF4-FFF2-40B4-BE49-F238E27FC236}">
              <a16:creationId xmlns:a16="http://schemas.microsoft.com/office/drawing/2014/main" id="{32E67EE5-FD4D-1FA9-0E10-8C65F75AC6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278130</xdr:colOff>
      <xdr:row>5</xdr:row>
      <xdr:rowOff>76200</xdr:rowOff>
    </xdr:from>
    <xdr:to>
      <xdr:col>28</xdr:col>
      <xdr:colOff>731520</xdr:colOff>
      <xdr:row>19</xdr:row>
      <xdr:rowOff>22860</xdr:rowOff>
    </xdr:to>
    <xdr:graphicFrame macro="">
      <xdr:nvGraphicFramePr>
        <xdr:cNvPr id="2" name="Chart 1">
          <a:extLst>
            <a:ext uri="{FF2B5EF4-FFF2-40B4-BE49-F238E27FC236}">
              <a16:creationId xmlns:a16="http://schemas.microsoft.com/office/drawing/2014/main" id="{543BEBB6-1798-164E-99E8-6C7F7770D8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34290</xdr:colOff>
      <xdr:row>2</xdr:row>
      <xdr:rowOff>3810</xdr:rowOff>
    </xdr:from>
    <xdr:to>
      <xdr:col>11</xdr:col>
      <xdr:colOff>7620</xdr:colOff>
      <xdr:row>16</xdr:row>
      <xdr:rowOff>76200</xdr:rowOff>
    </xdr:to>
    <xdr:graphicFrame macro="">
      <xdr:nvGraphicFramePr>
        <xdr:cNvPr id="3" name="Chart 2">
          <a:extLst>
            <a:ext uri="{FF2B5EF4-FFF2-40B4-BE49-F238E27FC236}">
              <a16:creationId xmlns:a16="http://schemas.microsoft.com/office/drawing/2014/main" id="{6A62215E-4CA8-4D0E-BD8A-8D3F307D86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194310</xdr:colOff>
      <xdr:row>7</xdr:row>
      <xdr:rowOff>3810</xdr:rowOff>
    </xdr:from>
    <xdr:to>
      <xdr:col>8</xdr:col>
      <xdr:colOff>236220</xdr:colOff>
      <xdr:row>21</xdr:row>
      <xdr:rowOff>76200</xdr:rowOff>
    </xdr:to>
    <xdr:graphicFrame macro="">
      <xdr:nvGraphicFramePr>
        <xdr:cNvPr id="3" name="Chart 2">
          <a:extLst>
            <a:ext uri="{FF2B5EF4-FFF2-40B4-BE49-F238E27FC236}">
              <a16:creationId xmlns:a16="http://schemas.microsoft.com/office/drawing/2014/main" id="{B5FFE903-4FF2-CF6F-8C57-2061D68634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70697</xdr:colOff>
      <xdr:row>7</xdr:row>
      <xdr:rowOff>140547</xdr:rowOff>
    </xdr:from>
    <xdr:to>
      <xdr:col>6</xdr:col>
      <xdr:colOff>51647</xdr:colOff>
      <xdr:row>25</xdr:row>
      <xdr:rowOff>159597</xdr:rowOff>
    </xdr:to>
    <xdr:graphicFrame macro="">
      <xdr:nvGraphicFramePr>
        <xdr:cNvPr id="2" name="Chart 1">
          <a:extLst>
            <a:ext uri="{FF2B5EF4-FFF2-40B4-BE49-F238E27FC236}">
              <a16:creationId xmlns:a16="http://schemas.microsoft.com/office/drawing/2014/main" id="{562DC1D4-9B75-D373-768C-0E764521CD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296332</xdr:colOff>
      <xdr:row>7</xdr:row>
      <xdr:rowOff>156634</xdr:rowOff>
    </xdr:from>
    <xdr:to>
      <xdr:col>14</xdr:col>
      <xdr:colOff>169334</xdr:colOff>
      <xdr:row>23</xdr:row>
      <xdr:rowOff>127000</xdr:rowOff>
    </xdr:to>
    <xdr:graphicFrame macro="">
      <xdr:nvGraphicFramePr>
        <xdr:cNvPr id="6" name="Chart 5">
          <a:extLst>
            <a:ext uri="{FF2B5EF4-FFF2-40B4-BE49-F238E27FC236}">
              <a16:creationId xmlns:a16="http://schemas.microsoft.com/office/drawing/2014/main" id="{D065F7EB-DA9C-B637-2FD1-E7D56627EC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2</xdr:col>
      <xdr:colOff>1421130</xdr:colOff>
      <xdr:row>4</xdr:row>
      <xdr:rowOff>64770</xdr:rowOff>
    </xdr:from>
    <xdr:to>
      <xdr:col>4</xdr:col>
      <xdr:colOff>30480</xdr:colOff>
      <xdr:row>21</xdr:row>
      <xdr:rowOff>129540</xdr:rowOff>
    </xdr:to>
    <xdr:graphicFrame macro="">
      <xdr:nvGraphicFramePr>
        <xdr:cNvPr id="2" name="Chart 1">
          <a:extLst>
            <a:ext uri="{FF2B5EF4-FFF2-40B4-BE49-F238E27FC236}">
              <a16:creationId xmlns:a16="http://schemas.microsoft.com/office/drawing/2014/main" id="{7347C3DE-29B6-6697-2EF6-CE783E3802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5</xdr:col>
      <xdr:colOff>222019</xdr:colOff>
      <xdr:row>2</xdr:row>
      <xdr:rowOff>34983</xdr:rowOff>
    </xdr:from>
    <xdr:to>
      <xdr:col>12</xdr:col>
      <xdr:colOff>100099</xdr:colOff>
      <xdr:row>19</xdr:row>
      <xdr:rowOff>54033</xdr:rowOff>
    </xdr:to>
    <xdr:graphicFrame macro="">
      <xdr:nvGraphicFramePr>
        <xdr:cNvPr id="2" name="Chart 1">
          <a:extLst>
            <a:ext uri="{FF2B5EF4-FFF2-40B4-BE49-F238E27FC236}">
              <a16:creationId xmlns:a16="http://schemas.microsoft.com/office/drawing/2014/main" id="{4B0332F2-7A65-119C-24C7-BA565EF454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14</xdr:col>
      <xdr:colOff>84665</xdr:colOff>
      <xdr:row>15</xdr:row>
      <xdr:rowOff>8465</xdr:rowOff>
    </xdr:from>
    <xdr:to>
      <xdr:col>18</xdr:col>
      <xdr:colOff>567267</xdr:colOff>
      <xdr:row>20</xdr:row>
      <xdr:rowOff>287866</xdr:rowOff>
    </xdr:to>
    <xdr:sp macro="" textlink="">
      <xdr:nvSpPr>
        <xdr:cNvPr id="57" name="Rectangle: Rounded Corners 56">
          <a:extLst>
            <a:ext uri="{FF2B5EF4-FFF2-40B4-BE49-F238E27FC236}">
              <a16:creationId xmlns:a16="http://schemas.microsoft.com/office/drawing/2014/main" id="{0A5C9A51-540F-8B11-C5FC-0F42D61AD5CA}"/>
            </a:ext>
          </a:extLst>
        </xdr:cNvPr>
        <xdr:cNvSpPr/>
      </xdr:nvSpPr>
      <xdr:spPr>
        <a:xfrm>
          <a:off x="12513732" y="3183465"/>
          <a:ext cx="3158068" cy="1337734"/>
        </a:xfrm>
        <a:prstGeom prst="roundRect">
          <a:avLst>
            <a:gd name="adj" fmla="val 10971"/>
          </a:avLst>
        </a:prstGeom>
        <a:solidFill>
          <a:srgbClr val="232F3E"/>
        </a:solidFill>
        <a:ln w="28575">
          <a:solidFill>
            <a:srgbClr val="FF9900"/>
          </a:solid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2</xdr:col>
      <xdr:colOff>33865</xdr:colOff>
      <xdr:row>16</xdr:row>
      <xdr:rowOff>118535</xdr:rowOff>
    </xdr:from>
    <xdr:to>
      <xdr:col>3</xdr:col>
      <xdr:colOff>1557865</xdr:colOff>
      <xdr:row>22</xdr:row>
      <xdr:rowOff>228601</xdr:rowOff>
    </xdr:to>
    <xdr:sp macro="" textlink="">
      <xdr:nvSpPr>
        <xdr:cNvPr id="51" name="Rectangle: Rounded Corners 50">
          <a:extLst>
            <a:ext uri="{FF2B5EF4-FFF2-40B4-BE49-F238E27FC236}">
              <a16:creationId xmlns:a16="http://schemas.microsoft.com/office/drawing/2014/main" id="{092BC2F6-6EC9-6FF9-D5A0-BDD6EE206736}"/>
            </a:ext>
          </a:extLst>
        </xdr:cNvPr>
        <xdr:cNvSpPr/>
      </xdr:nvSpPr>
      <xdr:spPr>
        <a:xfrm>
          <a:off x="152398" y="3505202"/>
          <a:ext cx="1955800" cy="1523999"/>
        </a:xfrm>
        <a:prstGeom prst="roundRect">
          <a:avLst>
            <a:gd name="adj" fmla="val 10291"/>
          </a:avLst>
        </a:prstGeom>
        <a:gradFill>
          <a:gsLst>
            <a:gs pos="100000">
              <a:srgbClr val="FFE9DA"/>
            </a:gs>
            <a:gs pos="100000">
              <a:srgbClr val="FFE9DA"/>
            </a:gs>
            <a:gs pos="98000">
              <a:srgbClr val="FFBD80"/>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mc:AlternateContent xmlns:mc="http://schemas.openxmlformats.org/markup-compatibility/2006">
    <mc:Choice xmlns:a14="http://schemas.microsoft.com/office/drawing/2010/main" Requires="a14">
      <xdr:twoCellAnchor editAs="oneCell">
        <xdr:from>
          <xdr:col>5</xdr:col>
          <xdr:colOff>22860</xdr:colOff>
          <xdr:row>25</xdr:row>
          <xdr:rowOff>1694</xdr:rowOff>
        </xdr:from>
        <xdr:to>
          <xdr:col>6</xdr:col>
          <xdr:colOff>175260</xdr:colOff>
          <xdr:row>33</xdr:row>
          <xdr:rowOff>16934</xdr:rowOff>
        </xdr:to>
        <xdr:sp macro="" textlink="">
          <xdr:nvSpPr>
            <xdr:cNvPr id="21509" name="Scroll Bar 5" hidden="1">
              <a:extLst>
                <a:ext uri="{63B3BB69-23CF-44E3-9099-C40C66FF867C}">
                  <a14:compatExt spid="_x0000_s21509"/>
                </a:ext>
                <a:ext uri="{FF2B5EF4-FFF2-40B4-BE49-F238E27FC236}">
                  <a16:creationId xmlns:a16="http://schemas.microsoft.com/office/drawing/2014/main" id="{00000000-0008-0000-0400-0000055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3</xdr:col>
      <xdr:colOff>1682327</xdr:colOff>
      <xdr:row>15</xdr:row>
      <xdr:rowOff>59267</xdr:rowOff>
    </xdr:from>
    <xdr:to>
      <xdr:col>9</xdr:col>
      <xdr:colOff>397933</xdr:colOff>
      <xdr:row>23</xdr:row>
      <xdr:rowOff>194732</xdr:rowOff>
    </xdr:to>
    <xdr:graphicFrame macro="">
      <xdr:nvGraphicFramePr>
        <xdr:cNvPr id="14" name="Chart 13">
          <a:extLst>
            <a:ext uri="{FF2B5EF4-FFF2-40B4-BE49-F238E27FC236}">
              <a16:creationId xmlns:a16="http://schemas.microsoft.com/office/drawing/2014/main" id="{F191AD27-6377-493C-821B-ACDB6DD6C7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464820</xdr:colOff>
      <xdr:row>3</xdr:row>
      <xdr:rowOff>160866</xdr:rowOff>
    </xdr:from>
    <xdr:to>
      <xdr:col>12</xdr:col>
      <xdr:colOff>313265</xdr:colOff>
      <xdr:row>14</xdr:row>
      <xdr:rowOff>93132</xdr:rowOff>
    </xdr:to>
    <xdr:graphicFrame macro="">
      <xdr:nvGraphicFramePr>
        <xdr:cNvPr id="16" name="Chart 15">
          <a:extLst>
            <a:ext uri="{FF2B5EF4-FFF2-40B4-BE49-F238E27FC236}">
              <a16:creationId xmlns:a16="http://schemas.microsoft.com/office/drawing/2014/main" id="{F390E31B-9C51-4093-B9F7-153F88A7E5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1678941</xdr:colOff>
      <xdr:row>3</xdr:row>
      <xdr:rowOff>160865</xdr:rowOff>
    </xdr:from>
    <xdr:to>
      <xdr:col>9</xdr:col>
      <xdr:colOff>406400</xdr:colOff>
      <xdr:row>15</xdr:row>
      <xdr:rowOff>0</xdr:rowOff>
    </xdr:to>
    <xdr:graphicFrame macro="">
      <xdr:nvGraphicFramePr>
        <xdr:cNvPr id="18" name="Chart 17">
          <a:extLst>
            <a:ext uri="{FF2B5EF4-FFF2-40B4-BE49-F238E27FC236}">
              <a16:creationId xmlns:a16="http://schemas.microsoft.com/office/drawing/2014/main" id="{E666B03F-5290-407C-819B-475182C150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465666</xdr:colOff>
      <xdr:row>14</xdr:row>
      <xdr:rowOff>160867</xdr:rowOff>
    </xdr:from>
    <xdr:to>
      <xdr:col>10</xdr:col>
      <xdr:colOff>355599</xdr:colOff>
      <xdr:row>23</xdr:row>
      <xdr:rowOff>194735</xdr:rowOff>
    </xdr:to>
    <xdr:graphicFrame macro="">
      <xdr:nvGraphicFramePr>
        <xdr:cNvPr id="19" name="Chart 18">
          <a:extLst>
            <a:ext uri="{FF2B5EF4-FFF2-40B4-BE49-F238E27FC236}">
              <a16:creationId xmlns:a16="http://schemas.microsoft.com/office/drawing/2014/main" id="{C702417F-889B-493D-B61F-6A8D879A1A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72813</xdr:colOff>
      <xdr:row>21</xdr:row>
      <xdr:rowOff>84667</xdr:rowOff>
    </xdr:from>
    <xdr:to>
      <xdr:col>18</xdr:col>
      <xdr:colOff>550335</xdr:colOff>
      <xdr:row>33</xdr:row>
      <xdr:rowOff>16934</xdr:rowOff>
    </xdr:to>
    <xdr:graphicFrame macro="">
      <xdr:nvGraphicFramePr>
        <xdr:cNvPr id="20" name="Chart 19">
          <a:extLst>
            <a:ext uri="{FF2B5EF4-FFF2-40B4-BE49-F238E27FC236}">
              <a16:creationId xmlns:a16="http://schemas.microsoft.com/office/drawing/2014/main" id="{8EAC6EE8-B825-46B4-B2AF-02A01F7DAF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431799</xdr:colOff>
      <xdr:row>14</xdr:row>
      <xdr:rowOff>160868</xdr:rowOff>
    </xdr:from>
    <xdr:to>
      <xdr:col>14</xdr:col>
      <xdr:colOff>8466</xdr:colOff>
      <xdr:row>23</xdr:row>
      <xdr:rowOff>186269</xdr:rowOff>
    </xdr:to>
    <xdr:graphicFrame macro="">
      <xdr:nvGraphicFramePr>
        <xdr:cNvPr id="21" name="Chart 20">
          <a:extLst>
            <a:ext uri="{FF2B5EF4-FFF2-40B4-BE49-F238E27FC236}">
              <a16:creationId xmlns:a16="http://schemas.microsoft.com/office/drawing/2014/main" id="{18305C26-00D5-4947-A770-AC3288BD31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389466</xdr:colOff>
      <xdr:row>0</xdr:row>
      <xdr:rowOff>101599</xdr:rowOff>
    </xdr:from>
    <xdr:to>
      <xdr:col>18</xdr:col>
      <xdr:colOff>558800</xdr:colOff>
      <xdr:row>14</xdr:row>
      <xdr:rowOff>101599</xdr:rowOff>
    </xdr:to>
    <xdr:graphicFrame macro="">
      <xdr:nvGraphicFramePr>
        <xdr:cNvPr id="22" name="Chart 21">
          <a:extLst>
            <a:ext uri="{FF2B5EF4-FFF2-40B4-BE49-F238E27FC236}">
              <a16:creationId xmlns:a16="http://schemas.microsoft.com/office/drawing/2014/main" id="{1500B409-F144-4FD7-BFEC-96698EA041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mc:AlternateContent xmlns:mc="http://schemas.openxmlformats.org/markup-compatibility/2006">
    <mc:Choice xmlns:a14="http://schemas.microsoft.com/office/drawing/2010/main" Requires="a14">
      <xdr:twoCellAnchor editAs="oneCell">
        <xdr:from>
          <xdr:col>13</xdr:col>
          <xdr:colOff>15240</xdr:colOff>
          <xdr:row>25</xdr:row>
          <xdr:rowOff>1694</xdr:rowOff>
        </xdr:from>
        <xdr:to>
          <xdr:col>13</xdr:col>
          <xdr:colOff>297180</xdr:colOff>
          <xdr:row>33</xdr:row>
          <xdr:rowOff>16934</xdr:rowOff>
        </xdr:to>
        <xdr:sp macro="" textlink="">
          <xdr:nvSpPr>
            <xdr:cNvPr id="21512" name="Scroll Bar 8" hidden="1">
              <a:extLst>
                <a:ext uri="{63B3BB69-23CF-44E3-9099-C40C66FF867C}">
                  <a14:compatExt spid="_x0000_s21512"/>
                </a:ext>
                <a:ext uri="{FF2B5EF4-FFF2-40B4-BE49-F238E27FC236}">
                  <a16:creationId xmlns:a16="http://schemas.microsoft.com/office/drawing/2014/main" id="{00000000-0008-0000-0E00-0000085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2</xdr:col>
      <xdr:colOff>220134</xdr:colOff>
      <xdr:row>0</xdr:row>
      <xdr:rowOff>140660</xdr:rowOff>
    </xdr:from>
    <xdr:to>
      <xdr:col>3</xdr:col>
      <xdr:colOff>1413937</xdr:colOff>
      <xdr:row>7</xdr:row>
      <xdr:rowOff>127000</xdr:rowOff>
    </xdr:to>
    <xdr:grpSp>
      <xdr:nvGrpSpPr>
        <xdr:cNvPr id="26" name="Group 25">
          <a:extLst>
            <a:ext uri="{FF2B5EF4-FFF2-40B4-BE49-F238E27FC236}">
              <a16:creationId xmlns:a16="http://schemas.microsoft.com/office/drawing/2014/main" id="{5D192628-C4DD-D439-D52F-A57A7E4E05F8}"/>
            </a:ext>
          </a:extLst>
        </xdr:cNvPr>
        <xdr:cNvGrpSpPr/>
      </xdr:nvGrpSpPr>
      <xdr:grpSpPr>
        <a:xfrm>
          <a:off x="338667" y="140660"/>
          <a:ext cx="1625603" cy="1468007"/>
          <a:chOff x="84667" y="174527"/>
          <a:chExt cx="1210733" cy="1332541"/>
        </a:xfrm>
      </xdr:grpSpPr>
      <xdr:pic>
        <xdr:nvPicPr>
          <xdr:cNvPr id="25" name="Picture 24" descr="Amazon eGift Card - Amazon Logo - Classic (Animated) : Amazon.co.uk: Gift  Cards">
            <a:extLst>
              <a:ext uri="{FF2B5EF4-FFF2-40B4-BE49-F238E27FC236}">
                <a16:creationId xmlns:a16="http://schemas.microsoft.com/office/drawing/2014/main" id="{40F53A5E-D147-9AB5-B239-77C54B61D14C}"/>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84667" y="651935"/>
            <a:ext cx="1210733" cy="85513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3" name="Picture 22" descr="amazon-logo-a-smile-black - Julian Lennon">
            <a:extLst>
              <a:ext uri="{FF2B5EF4-FFF2-40B4-BE49-F238E27FC236}">
                <a16:creationId xmlns:a16="http://schemas.microsoft.com/office/drawing/2014/main" id="{30EB2E67-7E94-CF9C-DDDB-B072569B4ED7}"/>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346288" y="174527"/>
            <a:ext cx="694266" cy="684838"/>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3</xdr:col>
      <xdr:colOff>1667934</xdr:colOff>
      <xdr:row>0</xdr:row>
      <xdr:rowOff>143932</xdr:rowOff>
    </xdr:from>
    <xdr:to>
      <xdr:col>12</xdr:col>
      <xdr:colOff>304799</xdr:colOff>
      <xdr:row>3</xdr:row>
      <xdr:rowOff>50799</xdr:rowOff>
    </xdr:to>
    <xdr:grpSp>
      <xdr:nvGrpSpPr>
        <xdr:cNvPr id="29" name="Group 28">
          <a:extLst>
            <a:ext uri="{FF2B5EF4-FFF2-40B4-BE49-F238E27FC236}">
              <a16:creationId xmlns:a16="http://schemas.microsoft.com/office/drawing/2014/main" id="{127ABF06-56F6-D84A-08E5-2AD3C14BBC95}"/>
            </a:ext>
          </a:extLst>
        </xdr:cNvPr>
        <xdr:cNvGrpSpPr/>
      </xdr:nvGrpSpPr>
      <xdr:grpSpPr>
        <a:xfrm>
          <a:off x="2218267" y="143932"/>
          <a:ext cx="8940799" cy="541867"/>
          <a:chOff x="4326466" y="110068"/>
          <a:chExt cx="6841067" cy="592666"/>
        </a:xfrm>
      </xdr:grpSpPr>
      <xdr:sp macro="" textlink="">
        <xdr:nvSpPr>
          <xdr:cNvPr id="28" name="TextBox 27">
            <a:extLst>
              <a:ext uri="{FF2B5EF4-FFF2-40B4-BE49-F238E27FC236}">
                <a16:creationId xmlns:a16="http://schemas.microsoft.com/office/drawing/2014/main" id="{184008E8-932A-40C9-3B03-8159D2A3B20A}"/>
              </a:ext>
            </a:extLst>
          </xdr:cNvPr>
          <xdr:cNvSpPr txBox="1"/>
        </xdr:nvSpPr>
        <xdr:spPr>
          <a:xfrm>
            <a:off x="4326466" y="110068"/>
            <a:ext cx="6841067" cy="592666"/>
          </a:xfrm>
          <a:prstGeom prst="rect">
            <a:avLst/>
          </a:prstGeom>
          <a:solidFill>
            <a:srgbClr val="232F3E"/>
          </a:solidFill>
          <a:ln w="38100" cap="rnd" cmpd="sng">
            <a:solidFill>
              <a:srgbClr val="FF99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lang="en-GB" sz="3600" b="1">
              <a:solidFill>
                <a:schemeClr val="bg1"/>
              </a:solidFill>
            </a:endParaRPr>
          </a:p>
        </xdr:txBody>
      </xdr:sp>
      <xdr:sp macro="" textlink="">
        <xdr:nvSpPr>
          <xdr:cNvPr id="27" name="TextBox 26">
            <a:extLst>
              <a:ext uri="{FF2B5EF4-FFF2-40B4-BE49-F238E27FC236}">
                <a16:creationId xmlns:a16="http://schemas.microsoft.com/office/drawing/2014/main" id="{B7DE2595-8734-00F2-F252-45AB72010E36}"/>
              </a:ext>
            </a:extLst>
          </xdr:cNvPr>
          <xdr:cNvSpPr txBox="1"/>
        </xdr:nvSpPr>
        <xdr:spPr>
          <a:xfrm>
            <a:off x="4402670" y="186267"/>
            <a:ext cx="6688666" cy="440269"/>
          </a:xfrm>
          <a:prstGeom prst="rect">
            <a:avLst/>
          </a:prstGeom>
          <a:solidFill>
            <a:srgbClr val="FF9900"/>
          </a:solidFill>
          <a:ln w="38100" cap="rnd" cmpd="sng">
            <a:solidFill>
              <a:srgbClr val="FF99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3600" b="1">
                <a:solidFill>
                  <a:schemeClr val="tx1"/>
                </a:solidFill>
              </a:rPr>
              <a:t>Amazon</a:t>
            </a:r>
            <a:r>
              <a:rPr lang="en-GB" sz="3600" b="1" baseline="0">
                <a:solidFill>
                  <a:schemeClr val="bg1"/>
                </a:solidFill>
              </a:rPr>
              <a:t> </a:t>
            </a:r>
            <a:r>
              <a:rPr lang="en-GB" sz="3600" b="1" baseline="0">
                <a:solidFill>
                  <a:schemeClr val="tx1"/>
                </a:solidFill>
              </a:rPr>
              <a:t>Product Review Analysis</a:t>
            </a:r>
            <a:endParaRPr lang="en-GB" sz="3600" b="1">
              <a:solidFill>
                <a:schemeClr val="tx1"/>
              </a:solidFill>
            </a:endParaRPr>
          </a:p>
        </xdr:txBody>
      </xdr:sp>
    </xdr:grpSp>
    <xdr:clientData/>
  </xdr:twoCellAnchor>
  <xdr:twoCellAnchor>
    <xdr:from>
      <xdr:col>0</xdr:col>
      <xdr:colOff>42335</xdr:colOff>
      <xdr:row>8</xdr:row>
      <xdr:rowOff>25401</xdr:rowOff>
    </xdr:from>
    <xdr:to>
      <xdr:col>3</xdr:col>
      <xdr:colOff>1667934</xdr:colOff>
      <xdr:row>15</xdr:row>
      <xdr:rowOff>8468</xdr:rowOff>
    </xdr:to>
    <xdr:grpSp>
      <xdr:nvGrpSpPr>
        <xdr:cNvPr id="42" name="Group 41">
          <a:extLst>
            <a:ext uri="{FF2B5EF4-FFF2-40B4-BE49-F238E27FC236}">
              <a16:creationId xmlns:a16="http://schemas.microsoft.com/office/drawing/2014/main" id="{23F63121-242A-48BF-8595-0C318744E8E0}"/>
            </a:ext>
          </a:extLst>
        </xdr:cNvPr>
        <xdr:cNvGrpSpPr/>
      </xdr:nvGrpSpPr>
      <xdr:grpSpPr>
        <a:xfrm>
          <a:off x="42335" y="1718734"/>
          <a:ext cx="2175932" cy="1464734"/>
          <a:chOff x="2301240" y="2377440"/>
          <a:chExt cx="2252130" cy="1625600"/>
        </a:xfrm>
        <a:gradFill>
          <a:gsLst>
            <a:gs pos="100000">
              <a:srgbClr val="FF9900">
                <a:tint val="66000"/>
                <a:satMod val="160000"/>
              </a:srgbClr>
            </a:gs>
            <a:gs pos="100000">
              <a:srgbClr val="FF9900">
                <a:tint val="44500"/>
                <a:satMod val="160000"/>
              </a:srgbClr>
            </a:gs>
            <a:gs pos="100000">
              <a:srgbClr val="FF9900">
                <a:tint val="23500"/>
                <a:satMod val="160000"/>
              </a:srgbClr>
            </a:gs>
          </a:gsLst>
          <a:lin ang="13500000" scaled="1"/>
        </a:gradFill>
      </xdr:grpSpPr>
      <xdr:graphicFrame macro="">
        <xdr:nvGraphicFramePr>
          <xdr:cNvPr id="43" name="Chart 42">
            <a:extLst>
              <a:ext uri="{FF2B5EF4-FFF2-40B4-BE49-F238E27FC236}">
                <a16:creationId xmlns:a16="http://schemas.microsoft.com/office/drawing/2014/main" id="{DC30A2F9-1B70-A2A3-AFC0-3317819F8A79}"/>
              </a:ext>
            </a:extLst>
          </xdr:cNvPr>
          <xdr:cNvGraphicFramePr>
            <a:graphicFrameLocks/>
          </xdr:cNvGraphicFramePr>
        </xdr:nvGraphicFramePr>
        <xdr:xfrm>
          <a:off x="2436707" y="2377440"/>
          <a:ext cx="2023533" cy="1625600"/>
        </xdr:xfrm>
        <a:graphic>
          <a:graphicData uri="http://schemas.openxmlformats.org/drawingml/2006/chart">
            <c:chart xmlns:c="http://schemas.openxmlformats.org/drawingml/2006/chart" xmlns:r="http://schemas.openxmlformats.org/officeDocument/2006/relationships" r:id="rId10"/>
          </a:graphicData>
        </a:graphic>
      </xdr:graphicFrame>
      <xdr:sp macro="" textlink="">
        <xdr:nvSpPr>
          <xdr:cNvPr id="44" name="TextBox 3">
            <a:extLst>
              <a:ext uri="{FF2B5EF4-FFF2-40B4-BE49-F238E27FC236}">
                <a16:creationId xmlns:a16="http://schemas.microsoft.com/office/drawing/2014/main" id="{C5B83982-8B4B-77A0-F852-8863226A6CF4}"/>
              </a:ext>
            </a:extLst>
          </xdr:cNvPr>
          <xdr:cNvSpPr txBox="1"/>
        </xdr:nvSpPr>
        <xdr:spPr>
          <a:xfrm>
            <a:off x="2301240" y="2783839"/>
            <a:ext cx="2252130" cy="8720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tIns="36000" bIns="72000" rtlCol="0" anchor="ctr" anchorCtr="1">
            <a:noAutofit/>
          </a:bodyP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spcAft>
                <a:spcPts val="400"/>
              </a:spcAft>
            </a:pPr>
            <a:r>
              <a:rPr lang="en-GB" sz="3600" b="1" kern="1400" spc="-110" baseline="0">
                <a:solidFill>
                  <a:srgbClr val="232F3E"/>
                </a:solidFill>
                <a:effectLst/>
                <a:latin typeface="Arial Rounded MT Bold" panose="020F0704030504030204" pitchFamily="34" charset="0"/>
                <a:ea typeface="Tahoma" panose="020B0604030504040204" pitchFamily="34" charset="0"/>
                <a:cs typeface="Tahoma" panose="020B0604030504040204" pitchFamily="34" charset="0"/>
              </a:rPr>
              <a:t>$</a:t>
            </a:r>
            <a:r>
              <a:rPr lang="en-GB" sz="3600" b="1" kern="1400" spc="-110" baseline="0">
                <a:ln>
                  <a:noFill/>
                </a:ln>
                <a:solidFill>
                  <a:srgbClr val="232F3E"/>
                </a:solidFill>
                <a:effectLst/>
                <a:latin typeface="Arial Rounded MT Bold" panose="020F0704030504030204" pitchFamily="34" charset="0"/>
                <a:ea typeface="Tahoma" panose="020B0604030504040204" pitchFamily="34" charset="0"/>
                <a:cs typeface="Tahoma" panose="020B0604030504040204" pitchFamily="34" charset="0"/>
              </a:rPr>
              <a:t>120.5B</a:t>
            </a:r>
          </a:p>
        </xdr:txBody>
      </xdr:sp>
    </xdr:grpSp>
    <xdr:clientData/>
  </xdr:twoCellAnchor>
  <xdr:twoCellAnchor>
    <xdr:from>
      <xdr:col>2</xdr:col>
      <xdr:colOff>233085</xdr:colOff>
      <xdr:row>7</xdr:row>
      <xdr:rowOff>116541</xdr:rowOff>
    </xdr:from>
    <xdr:to>
      <xdr:col>3</xdr:col>
      <xdr:colOff>1362637</xdr:colOff>
      <xdr:row>8</xdr:row>
      <xdr:rowOff>179294</xdr:rowOff>
    </xdr:to>
    <xdr:grpSp>
      <xdr:nvGrpSpPr>
        <xdr:cNvPr id="47" name="Group 46">
          <a:extLst>
            <a:ext uri="{FF2B5EF4-FFF2-40B4-BE49-F238E27FC236}">
              <a16:creationId xmlns:a16="http://schemas.microsoft.com/office/drawing/2014/main" id="{CDCAB1A8-066E-1733-387C-FA8875C34771}"/>
            </a:ext>
          </a:extLst>
        </xdr:cNvPr>
        <xdr:cNvGrpSpPr/>
      </xdr:nvGrpSpPr>
      <xdr:grpSpPr>
        <a:xfrm>
          <a:off x="351618" y="1598208"/>
          <a:ext cx="1561352" cy="274419"/>
          <a:chOff x="358591" y="1622612"/>
          <a:chExt cx="1559858" cy="277906"/>
        </a:xfrm>
      </xdr:grpSpPr>
      <xdr:sp macro="" textlink="">
        <xdr:nvSpPr>
          <xdr:cNvPr id="45" name="Rectangle: Rounded Corners 44">
            <a:extLst>
              <a:ext uri="{FF2B5EF4-FFF2-40B4-BE49-F238E27FC236}">
                <a16:creationId xmlns:a16="http://schemas.microsoft.com/office/drawing/2014/main" id="{545925FC-7135-DB05-EF28-6465B36621E4}"/>
              </a:ext>
            </a:extLst>
          </xdr:cNvPr>
          <xdr:cNvSpPr/>
        </xdr:nvSpPr>
        <xdr:spPr>
          <a:xfrm>
            <a:off x="358591" y="1622612"/>
            <a:ext cx="1559858" cy="277906"/>
          </a:xfrm>
          <a:prstGeom prst="roundRect">
            <a:avLst>
              <a:gd name="adj" fmla="val 37163"/>
            </a:avLst>
          </a:prstGeom>
          <a:solidFill>
            <a:srgbClr val="232F3E"/>
          </a:solidFill>
          <a:ln w="28575">
            <a:gradFill>
              <a:gsLst>
                <a:gs pos="100000">
                  <a:srgbClr val="FF9900"/>
                </a:gs>
                <a:gs pos="100000">
                  <a:srgbClr val="FF9900"/>
                </a:gs>
                <a:gs pos="100000">
                  <a:srgbClr val="FF9900"/>
                </a:gs>
                <a:gs pos="100000">
                  <a:srgbClr val="FF9900"/>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46" name="TextBox 45">
            <a:extLst>
              <a:ext uri="{FF2B5EF4-FFF2-40B4-BE49-F238E27FC236}">
                <a16:creationId xmlns:a16="http://schemas.microsoft.com/office/drawing/2014/main" id="{61AD67CF-E603-8115-6CF9-F74B1297E603}"/>
              </a:ext>
            </a:extLst>
          </xdr:cNvPr>
          <xdr:cNvSpPr txBox="1"/>
        </xdr:nvSpPr>
        <xdr:spPr>
          <a:xfrm>
            <a:off x="510989" y="1649115"/>
            <a:ext cx="1335741" cy="224118"/>
          </a:xfrm>
          <a:prstGeom prst="rect">
            <a:avLst/>
          </a:prstGeom>
          <a:solidFill>
            <a:srgbClr val="232F3E"/>
          </a:solidFill>
          <a:ln w="9525" cmpd="sng">
            <a:solidFill>
              <a:srgbClr val="232F3E"/>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1100" spc="50" baseline="0">
                <a:ln>
                  <a:solidFill>
                    <a:srgbClr val="FF9900"/>
                  </a:solidFill>
                </a:ln>
                <a:solidFill>
                  <a:srgbClr val="FF9900"/>
                </a:solidFill>
              </a:rPr>
              <a:t>Potential Revenue</a:t>
            </a:r>
          </a:p>
        </xdr:txBody>
      </xdr:sp>
    </xdr:grpSp>
    <xdr:clientData/>
  </xdr:twoCellAnchor>
  <xdr:twoCellAnchor>
    <xdr:from>
      <xdr:col>2</xdr:col>
      <xdr:colOff>253999</xdr:colOff>
      <xdr:row>15</xdr:row>
      <xdr:rowOff>206189</xdr:rowOff>
    </xdr:from>
    <xdr:to>
      <xdr:col>3</xdr:col>
      <xdr:colOff>1362138</xdr:colOff>
      <xdr:row>17</xdr:row>
      <xdr:rowOff>101600</xdr:rowOff>
    </xdr:to>
    <xdr:grpSp>
      <xdr:nvGrpSpPr>
        <xdr:cNvPr id="48" name="Group 47">
          <a:extLst>
            <a:ext uri="{FF2B5EF4-FFF2-40B4-BE49-F238E27FC236}">
              <a16:creationId xmlns:a16="http://schemas.microsoft.com/office/drawing/2014/main" id="{D785328E-868E-A1E1-75FC-A282849DCBC6}"/>
            </a:ext>
          </a:extLst>
        </xdr:cNvPr>
        <xdr:cNvGrpSpPr/>
      </xdr:nvGrpSpPr>
      <xdr:grpSpPr>
        <a:xfrm>
          <a:off x="372532" y="3381189"/>
          <a:ext cx="1539939" cy="318744"/>
          <a:chOff x="358591" y="1622612"/>
          <a:chExt cx="1559858" cy="277906"/>
        </a:xfrm>
      </xdr:grpSpPr>
      <xdr:sp macro="" textlink="">
        <xdr:nvSpPr>
          <xdr:cNvPr id="49" name="Rectangle: Rounded Corners 48">
            <a:extLst>
              <a:ext uri="{FF2B5EF4-FFF2-40B4-BE49-F238E27FC236}">
                <a16:creationId xmlns:a16="http://schemas.microsoft.com/office/drawing/2014/main" id="{797218D6-2C8A-D82C-F1FC-7FAA68F7DB64}"/>
              </a:ext>
            </a:extLst>
          </xdr:cNvPr>
          <xdr:cNvSpPr/>
        </xdr:nvSpPr>
        <xdr:spPr>
          <a:xfrm>
            <a:off x="358591" y="1622612"/>
            <a:ext cx="1559858" cy="277906"/>
          </a:xfrm>
          <a:prstGeom prst="roundRect">
            <a:avLst>
              <a:gd name="adj" fmla="val 33959"/>
            </a:avLst>
          </a:prstGeom>
          <a:solidFill>
            <a:srgbClr val="232F3E"/>
          </a:solidFill>
          <a:ln w="28575">
            <a:gradFill>
              <a:gsLst>
                <a:gs pos="100000">
                  <a:srgbClr val="FF9900"/>
                </a:gs>
                <a:gs pos="100000">
                  <a:srgbClr val="FF9900"/>
                </a:gs>
                <a:gs pos="100000">
                  <a:srgbClr val="FF9900"/>
                </a:gs>
                <a:gs pos="100000">
                  <a:srgbClr val="FF9900"/>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50" name="TextBox 49">
            <a:extLst>
              <a:ext uri="{FF2B5EF4-FFF2-40B4-BE49-F238E27FC236}">
                <a16:creationId xmlns:a16="http://schemas.microsoft.com/office/drawing/2014/main" id="{B7E91CB3-B863-0416-0E3E-826FB4AB9113}"/>
              </a:ext>
            </a:extLst>
          </xdr:cNvPr>
          <xdr:cNvSpPr txBox="1"/>
        </xdr:nvSpPr>
        <xdr:spPr>
          <a:xfrm>
            <a:off x="722454" y="1649226"/>
            <a:ext cx="774062" cy="213489"/>
          </a:xfrm>
          <a:prstGeom prst="rect">
            <a:avLst/>
          </a:prstGeom>
          <a:solidFill>
            <a:srgbClr val="232F3E"/>
          </a:solidFill>
          <a:ln w="9525" cmpd="sng">
            <a:solidFill>
              <a:srgbClr val="232F3E"/>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100" spc="50" baseline="0">
                <a:ln>
                  <a:solidFill>
                    <a:srgbClr val="FF9900"/>
                  </a:solidFill>
                </a:ln>
                <a:solidFill>
                  <a:srgbClr val="FF9900"/>
                </a:solidFill>
              </a:rPr>
              <a:t>Inventory</a:t>
            </a:r>
          </a:p>
        </xdr:txBody>
      </xdr:sp>
    </xdr:grpSp>
    <xdr:clientData/>
  </xdr:twoCellAnchor>
  <xdr:twoCellAnchor>
    <xdr:from>
      <xdr:col>1</xdr:col>
      <xdr:colOff>8468</xdr:colOff>
      <xdr:row>18</xdr:row>
      <xdr:rowOff>84669</xdr:rowOff>
    </xdr:from>
    <xdr:to>
      <xdr:col>3</xdr:col>
      <xdr:colOff>1574802</xdr:colOff>
      <xdr:row>21</xdr:row>
      <xdr:rowOff>150771</xdr:rowOff>
    </xdr:to>
    <xdr:sp macro="" textlink="">
      <xdr:nvSpPr>
        <xdr:cNvPr id="53" name="TextBox 3">
          <a:extLst>
            <a:ext uri="{FF2B5EF4-FFF2-40B4-BE49-F238E27FC236}">
              <a16:creationId xmlns:a16="http://schemas.microsoft.com/office/drawing/2014/main" id="{CFDBEAD2-995D-45F2-9EFA-40349DDC78D0}"/>
            </a:ext>
          </a:extLst>
        </xdr:cNvPr>
        <xdr:cNvSpPr txBox="1"/>
      </xdr:nvSpPr>
      <xdr:spPr>
        <a:xfrm>
          <a:off x="67735" y="3894669"/>
          <a:ext cx="2057400" cy="785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tIns="36000" bIns="72000" rtlCol="0" anchor="ctr" anchorCtr="1">
          <a:noAutofit/>
        </a:bodyP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spcAft>
              <a:spcPts val="400"/>
            </a:spcAft>
          </a:pPr>
          <a:r>
            <a:rPr lang="en-GB" sz="5400" b="1" kern="1400" spc="-110" baseline="0">
              <a:ln>
                <a:noFill/>
              </a:ln>
              <a:solidFill>
                <a:srgbClr val="232F3E"/>
              </a:solidFill>
              <a:effectLst/>
              <a:latin typeface="Arial Rounded MT Bold" panose="020F0704030504030204" pitchFamily="34" charset="0"/>
              <a:ea typeface="Tahoma" panose="020B0604030504040204" pitchFamily="34" charset="0"/>
              <a:cs typeface="Tahoma" panose="020B0604030504040204" pitchFamily="34" charset="0"/>
            </a:rPr>
            <a:t>1,351</a:t>
          </a:r>
        </a:p>
      </xdr:txBody>
    </xdr:sp>
    <xdr:clientData/>
  </xdr:twoCellAnchor>
  <xdr:twoCellAnchor>
    <xdr:from>
      <xdr:col>14</xdr:col>
      <xdr:colOff>211664</xdr:colOff>
      <xdr:row>15</xdr:row>
      <xdr:rowOff>76199</xdr:rowOff>
    </xdr:from>
    <xdr:to>
      <xdr:col>18</xdr:col>
      <xdr:colOff>465665</xdr:colOff>
      <xdr:row>20</xdr:row>
      <xdr:rowOff>177800</xdr:rowOff>
    </xdr:to>
    <xdr:grpSp>
      <xdr:nvGrpSpPr>
        <xdr:cNvPr id="21519" name="Group 21518">
          <a:extLst>
            <a:ext uri="{FF2B5EF4-FFF2-40B4-BE49-F238E27FC236}">
              <a16:creationId xmlns:a16="http://schemas.microsoft.com/office/drawing/2014/main" id="{C25B0F01-3559-885F-7612-E0D4533A0E36}"/>
            </a:ext>
          </a:extLst>
        </xdr:cNvPr>
        <xdr:cNvGrpSpPr/>
      </xdr:nvGrpSpPr>
      <xdr:grpSpPr>
        <a:xfrm>
          <a:off x="12640731" y="3251199"/>
          <a:ext cx="2929467" cy="1159934"/>
          <a:chOff x="12640731" y="3251199"/>
          <a:chExt cx="2929467" cy="1159934"/>
        </a:xfrm>
      </xdr:grpSpPr>
      <xdr:grpSp>
        <xdr:nvGrpSpPr>
          <xdr:cNvPr id="21513" name="Group 21512">
            <a:extLst>
              <a:ext uri="{FF2B5EF4-FFF2-40B4-BE49-F238E27FC236}">
                <a16:creationId xmlns:a16="http://schemas.microsoft.com/office/drawing/2014/main" id="{95694C84-0790-24FF-746B-A2ADA8F3EC3C}"/>
              </a:ext>
            </a:extLst>
          </xdr:cNvPr>
          <xdr:cNvGrpSpPr/>
        </xdr:nvGrpSpPr>
        <xdr:grpSpPr>
          <a:xfrm>
            <a:off x="12640731" y="3505201"/>
            <a:ext cx="2929467" cy="905932"/>
            <a:chOff x="12666132" y="3505201"/>
            <a:chExt cx="2929467" cy="905932"/>
          </a:xfrm>
        </xdr:grpSpPr>
        <xdr:grpSp>
          <xdr:nvGrpSpPr>
            <xdr:cNvPr id="21504" name="Group 21503">
              <a:extLst>
                <a:ext uri="{FF2B5EF4-FFF2-40B4-BE49-F238E27FC236}">
                  <a16:creationId xmlns:a16="http://schemas.microsoft.com/office/drawing/2014/main" id="{15E689DB-1499-B297-4028-05F0658B4D38}"/>
                </a:ext>
              </a:extLst>
            </xdr:cNvPr>
            <xdr:cNvGrpSpPr/>
          </xdr:nvGrpSpPr>
          <xdr:grpSpPr>
            <a:xfrm>
              <a:off x="12666132" y="4097866"/>
              <a:ext cx="2929467" cy="313267"/>
              <a:chOff x="12666132" y="4097866"/>
              <a:chExt cx="2929467" cy="313267"/>
            </a:xfrm>
          </xdr:grpSpPr>
          <xdr:sp macro="" textlink="">
            <xdr:nvSpPr>
              <xdr:cNvPr id="59" name="Star: 5 Points 58">
                <a:extLst>
                  <a:ext uri="{FF2B5EF4-FFF2-40B4-BE49-F238E27FC236}">
                    <a16:creationId xmlns:a16="http://schemas.microsoft.com/office/drawing/2014/main" id="{ADF9D46E-AA03-3204-594B-8B168352C37E}"/>
                  </a:ext>
                </a:extLst>
              </xdr:cNvPr>
              <xdr:cNvSpPr/>
            </xdr:nvSpPr>
            <xdr:spPr>
              <a:xfrm>
                <a:off x="12666132" y="4097866"/>
                <a:ext cx="499534" cy="313267"/>
              </a:xfrm>
              <a:prstGeom prst="star5">
                <a:avLst>
                  <a:gd name="adj" fmla="val 16653"/>
                  <a:gd name="hf" fmla="val 105146"/>
                  <a:gd name="vf" fmla="val 110557"/>
                </a:avLst>
              </a:prstGeom>
              <a:solidFill>
                <a:srgbClr val="FF9900"/>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60" name="Star: 5 Points 59">
                <a:extLst>
                  <a:ext uri="{FF2B5EF4-FFF2-40B4-BE49-F238E27FC236}">
                    <a16:creationId xmlns:a16="http://schemas.microsoft.com/office/drawing/2014/main" id="{D8DC6767-9E94-7A65-526A-BECACCF56901}"/>
                  </a:ext>
                </a:extLst>
              </xdr:cNvPr>
              <xdr:cNvSpPr/>
            </xdr:nvSpPr>
            <xdr:spPr>
              <a:xfrm>
                <a:off x="13275732" y="4097866"/>
                <a:ext cx="499534" cy="313267"/>
              </a:xfrm>
              <a:prstGeom prst="star5">
                <a:avLst>
                  <a:gd name="adj" fmla="val 16653"/>
                  <a:gd name="hf" fmla="val 105146"/>
                  <a:gd name="vf" fmla="val 110557"/>
                </a:avLst>
              </a:prstGeom>
              <a:solidFill>
                <a:srgbClr val="FF9900"/>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61" name="Star: 5 Points 60">
                <a:extLst>
                  <a:ext uri="{FF2B5EF4-FFF2-40B4-BE49-F238E27FC236}">
                    <a16:creationId xmlns:a16="http://schemas.microsoft.com/office/drawing/2014/main" id="{BE51F4FD-4E29-51A9-A874-773B0CE82A83}"/>
                  </a:ext>
                </a:extLst>
              </xdr:cNvPr>
              <xdr:cNvSpPr/>
            </xdr:nvSpPr>
            <xdr:spPr>
              <a:xfrm>
                <a:off x="13885332" y="4097866"/>
                <a:ext cx="499534" cy="313267"/>
              </a:xfrm>
              <a:prstGeom prst="star5">
                <a:avLst>
                  <a:gd name="adj" fmla="val 16653"/>
                  <a:gd name="hf" fmla="val 105146"/>
                  <a:gd name="vf" fmla="val 110557"/>
                </a:avLst>
              </a:prstGeom>
              <a:solidFill>
                <a:srgbClr val="FF9900"/>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62" name="Star: 5 Points 61">
                <a:extLst>
                  <a:ext uri="{FF2B5EF4-FFF2-40B4-BE49-F238E27FC236}">
                    <a16:creationId xmlns:a16="http://schemas.microsoft.com/office/drawing/2014/main" id="{3B896650-C656-0B7B-F564-138EDA0EAE81}"/>
                  </a:ext>
                </a:extLst>
              </xdr:cNvPr>
              <xdr:cNvSpPr/>
            </xdr:nvSpPr>
            <xdr:spPr>
              <a:xfrm>
                <a:off x="14494932" y="4097866"/>
                <a:ext cx="499534" cy="313267"/>
              </a:xfrm>
              <a:prstGeom prst="star5">
                <a:avLst>
                  <a:gd name="adj" fmla="val 16653"/>
                  <a:gd name="hf" fmla="val 105146"/>
                  <a:gd name="vf" fmla="val 110557"/>
                </a:avLst>
              </a:prstGeom>
              <a:solidFill>
                <a:srgbClr val="FF9900"/>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63" name="Star: 5 Points 62">
                <a:extLst>
                  <a:ext uri="{FF2B5EF4-FFF2-40B4-BE49-F238E27FC236}">
                    <a16:creationId xmlns:a16="http://schemas.microsoft.com/office/drawing/2014/main" id="{EAB38364-42D8-D865-7DC2-2ADDAC22CBAB}"/>
                  </a:ext>
                </a:extLst>
              </xdr:cNvPr>
              <xdr:cNvSpPr/>
            </xdr:nvSpPr>
            <xdr:spPr>
              <a:xfrm>
                <a:off x="15096065" y="4097866"/>
                <a:ext cx="499534" cy="313267"/>
              </a:xfrm>
              <a:prstGeom prst="star5">
                <a:avLst>
                  <a:gd name="adj" fmla="val 16653"/>
                  <a:gd name="hf" fmla="val 105146"/>
                  <a:gd name="vf" fmla="val 110557"/>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sp macro="" textlink="">
          <xdr:nvSpPr>
            <xdr:cNvPr id="21511" name="TextBox 3">
              <a:extLst>
                <a:ext uri="{FF2B5EF4-FFF2-40B4-BE49-F238E27FC236}">
                  <a16:creationId xmlns:a16="http://schemas.microsoft.com/office/drawing/2014/main" id="{43024E70-22F8-479A-AD64-579CB9C365F3}"/>
                </a:ext>
              </a:extLst>
            </xdr:cNvPr>
            <xdr:cNvSpPr txBox="1"/>
          </xdr:nvSpPr>
          <xdr:spPr>
            <a:xfrm>
              <a:off x="13309598" y="3505201"/>
              <a:ext cx="1591735" cy="6503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tIns="36000" bIns="72000" rtlCol="0" anchor="ctr" anchorCtr="1">
              <a:noAutofit/>
            </a:bodyP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spcAft>
                  <a:spcPts val="400"/>
                </a:spcAft>
              </a:pPr>
              <a:r>
                <a:rPr lang="en-GB" sz="4200" b="1" kern="1400" spc="-110" baseline="0">
                  <a:ln>
                    <a:noFill/>
                  </a:ln>
                  <a:solidFill>
                    <a:schemeClr val="bg1"/>
                  </a:solidFill>
                  <a:effectLst/>
                  <a:latin typeface="Arial Rounded MT Bold" panose="020F0704030504030204" pitchFamily="34" charset="0"/>
                  <a:ea typeface="Tahoma" panose="020B0604030504040204" pitchFamily="34" charset="0"/>
                  <a:cs typeface="Tahoma" panose="020B0604030504040204" pitchFamily="34" charset="0"/>
                </a:rPr>
                <a:t>4.1%</a:t>
              </a:r>
            </a:p>
          </xdr:txBody>
        </xdr:sp>
      </xdr:grpSp>
      <xdr:sp macro="" textlink="">
        <xdr:nvSpPr>
          <xdr:cNvPr id="21515" name="TextBox 3">
            <a:extLst>
              <a:ext uri="{FF2B5EF4-FFF2-40B4-BE49-F238E27FC236}">
                <a16:creationId xmlns:a16="http://schemas.microsoft.com/office/drawing/2014/main" id="{CF8B6652-6706-4757-835E-BC0C3F54C867}"/>
              </a:ext>
            </a:extLst>
          </xdr:cNvPr>
          <xdr:cNvSpPr txBox="1"/>
        </xdr:nvSpPr>
        <xdr:spPr>
          <a:xfrm>
            <a:off x="13030203" y="3251199"/>
            <a:ext cx="2108202" cy="1862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tIns="36000" bIns="72000" rtlCol="0" anchor="ctr" anchorCtr="1">
            <a:noAutofit/>
          </a:bodyP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spcAft>
                <a:spcPts val="400"/>
              </a:spcAft>
            </a:pPr>
            <a:r>
              <a:rPr lang="en-GB" sz="900" b="1" kern="1400" spc="0" baseline="0">
                <a:ln>
                  <a:noFill/>
                </a:ln>
                <a:solidFill>
                  <a:srgbClr val="FF9900"/>
                </a:solidFill>
                <a:effectLst/>
                <a:latin typeface="Arial Rounded MT Bold" panose="020F0704030504030204" pitchFamily="34" charset="0"/>
                <a:ea typeface="Tahoma" panose="020B0604030504040204" pitchFamily="34" charset="0"/>
                <a:cs typeface="Tahoma" panose="020B0604030504040204" pitchFamily="34" charset="0"/>
              </a:rPr>
              <a:t>Average  Review  Rating</a:t>
            </a:r>
          </a:p>
        </xdr:txBody>
      </xdr:sp>
    </xdr:grpSp>
    <xdr:clientData/>
  </xdr:twoCellAnchor>
</xdr:wsDr>
</file>

<file path=xl/drawings/drawing13.xml><?xml version="1.0" encoding="utf-8"?>
<xdr:wsDr xmlns:xdr="http://schemas.openxmlformats.org/drawingml/2006/spreadsheetDrawing" xmlns:a="http://schemas.openxmlformats.org/drawingml/2006/main">
  <xdr:twoCellAnchor>
    <xdr:from>
      <xdr:col>6</xdr:col>
      <xdr:colOff>0</xdr:colOff>
      <xdr:row>8</xdr:row>
      <xdr:rowOff>0</xdr:rowOff>
    </xdr:from>
    <xdr:to>
      <xdr:col>15</xdr:col>
      <xdr:colOff>653626</xdr:colOff>
      <xdr:row>10</xdr:row>
      <xdr:rowOff>196426</xdr:rowOff>
    </xdr:to>
    <xdr:sp macro="" textlink="">
      <xdr:nvSpPr>
        <xdr:cNvPr id="3" name="TextBox 2">
          <a:extLst>
            <a:ext uri="{FF2B5EF4-FFF2-40B4-BE49-F238E27FC236}">
              <a16:creationId xmlns:a16="http://schemas.microsoft.com/office/drawing/2014/main" id="{0CE5EAD8-AB90-476D-B507-FDADBBD2E846}"/>
            </a:ext>
          </a:extLst>
        </xdr:cNvPr>
        <xdr:cNvSpPr txBox="1"/>
      </xdr:nvSpPr>
      <xdr:spPr>
        <a:xfrm>
          <a:off x="4983480" y="1584960"/>
          <a:ext cx="6688666" cy="592666"/>
        </a:xfrm>
        <a:prstGeom prst="rect">
          <a:avLst/>
        </a:prstGeom>
        <a:solidFill>
          <a:srgbClr val="232F3E"/>
        </a:solidFill>
        <a:ln w="38100" cmpd="sng">
          <a:solidFill>
            <a:srgbClr val="FF99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3600" b="1">
              <a:solidFill>
                <a:schemeClr val="bg1"/>
              </a:solidFill>
            </a:rPr>
            <a:t>Amazon</a:t>
          </a:r>
          <a:r>
            <a:rPr lang="en-GB" sz="3600" b="1" baseline="0">
              <a:solidFill>
                <a:schemeClr val="bg1"/>
              </a:solidFill>
            </a:rPr>
            <a:t> Product Review Analysis</a:t>
          </a:r>
          <a:endParaRPr lang="en-GB" sz="3600" b="1">
            <a:solidFill>
              <a:schemeClr val="bg1"/>
            </a:solidFill>
          </a:endParaRPr>
        </a:p>
      </xdr:txBody>
    </xdr:sp>
    <xdr:clientData/>
  </xdr:twoCellAnchor>
  <xdr:twoCellAnchor>
    <xdr:from>
      <xdr:col>9</xdr:col>
      <xdr:colOff>0</xdr:colOff>
      <xdr:row>20</xdr:row>
      <xdr:rowOff>0</xdr:rowOff>
    </xdr:from>
    <xdr:to>
      <xdr:col>12</xdr:col>
      <xdr:colOff>240450</xdr:colOff>
      <xdr:row>28</xdr:row>
      <xdr:rowOff>15240</xdr:rowOff>
    </xdr:to>
    <xdr:grpSp>
      <xdr:nvGrpSpPr>
        <xdr:cNvPr id="11" name="Group 10">
          <a:extLst>
            <a:ext uri="{FF2B5EF4-FFF2-40B4-BE49-F238E27FC236}">
              <a16:creationId xmlns:a16="http://schemas.microsoft.com/office/drawing/2014/main" id="{55D0D2C7-A87A-4FD7-AAF5-FCE4B90F08AB}"/>
            </a:ext>
          </a:extLst>
        </xdr:cNvPr>
        <xdr:cNvGrpSpPr/>
      </xdr:nvGrpSpPr>
      <xdr:grpSpPr>
        <a:xfrm>
          <a:off x="6995160" y="3962400"/>
          <a:ext cx="2252130" cy="1600200"/>
          <a:chOff x="2292773" y="2402840"/>
          <a:chExt cx="2252130" cy="1600200"/>
        </a:xfrm>
      </xdr:grpSpPr>
      <xdr:graphicFrame macro="">
        <xdr:nvGraphicFramePr>
          <xdr:cNvPr id="12" name="Chart 11">
            <a:extLst>
              <a:ext uri="{FF2B5EF4-FFF2-40B4-BE49-F238E27FC236}">
                <a16:creationId xmlns:a16="http://schemas.microsoft.com/office/drawing/2014/main" id="{1E0ED712-DA44-4EB5-DDBB-E2B8B4DFB77A}"/>
              </a:ext>
            </a:extLst>
          </xdr:cNvPr>
          <xdr:cNvGraphicFramePr>
            <a:graphicFrameLocks/>
          </xdr:cNvGraphicFramePr>
        </xdr:nvGraphicFramePr>
        <xdr:xfrm>
          <a:off x="2436708" y="2402840"/>
          <a:ext cx="1964266" cy="1600200"/>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13" name="TextBox 3">
            <a:extLst>
              <a:ext uri="{FF2B5EF4-FFF2-40B4-BE49-F238E27FC236}">
                <a16:creationId xmlns:a16="http://schemas.microsoft.com/office/drawing/2014/main" id="{A1E7CA60-FC60-9078-76F9-DA4FF3585BE4}"/>
              </a:ext>
            </a:extLst>
          </xdr:cNvPr>
          <xdr:cNvSpPr txBox="1"/>
        </xdr:nvSpPr>
        <xdr:spPr>
          <a:xfrm>
            <a:off x="2292773" y="2783839"/>
            <a:ext cx="2252130" cy="8720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tIns="36000" bIns="72000" rtlCol="0" anchor="ctr" anchorCtr="1">
            <a:noAutofit/>
          </a:bodyP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spcAft>
                <a:spcPts val="400"/>
              </a:spcAft>
            </a:pPr>
            <a:r>
              <a:rPr lang="en-GB" sz="3600" b="1" kern="1400" spc="-110" baseline="0">
                <a:solidFill>
                  <a:schemeClr val="bg1">
                    <a:lumMod val="75000"/>
                  </a:schemeClr>
                </a:solidFill>
                <a:effectLst/>
                <a:latin typeface="Arial Rounded MT Bold" panose="020F0704030504030204" pitchFamily="34" charset="0"/>
                <a:ea typeface="Tahoma" panose="020B0604030504040204" pitchFamily="34" charset="0"/>
                <a:cs typeface="Tahoma" panose="020B0604030504040204" pitchFamily="34" charset="0"/>
              </a:rPr>
              <a:t>$</a:t>
            </a:r>
            <a:r>
              <a:rPr lang="en-GB" sz="3600" b="1" kern="1400" spc="-110" baseline="0">
                <a:ln>
                  <a:noFill/>
                </a:ln>
                <a:solidFill>
                  <a:schemeClr val="bg1">
                    <a:lumMod val="75000"/>
                  </a:schemeClr>
                </a:solidFill>
                <a:effectLst/>
                <a:latin typeface="Arial Rounded MT Bold" panose="020F0704030504030204" pitchFamily="34" charset="0"/>
                <a:ea typeface="Tahoma" panose="020B0604030504040204" pitchFamily="34" charset="0"/>
                <a:cs typeface="Tahoma" panose="020B0604030504040204" pitchFamily="34" charset="0"/>
              </a:rPr>
              <a:t>120.5B</a:t>
            </a:r>
          </a:p>
        </xdr:txBody>
      </xdr:sp>
    </xdr:grpSp>
    <xdr:clientData/>
  </xdr:twoCellAnchor>
</xdr:wsDr>
</file>

<file path=xl/drawings/drawing14.xml><?xml version="1.0" encoding="utf-8"?>
<c:userShapes xmlns:c="http://schemas.openxmlformats.org/drawingml/2006/chart">
  <cdr:relSizeAnchor xmlns:cdr="http://schemas.openxmlformats.org/drawingml/2006/chartDrawing">
    <cdr:from>
      <cdr:x>0.22176</cdr:x>
      <cdr:y>0</cdr:y>
    </cdr:from>
    <cdr:to>
      <cdr:x>0.88284</cdr:x>
      <cdr:y>0.18229</cdr:y>
    </cdr:to>
    <cdr:sp macro="" textlink="">
      <cdr:nvSpPr>
        <cdr:cNvPr id="2" name="TextBox 1">
          <a:extLst xmlns:a="http://schemas.openxmlformats.org/drawingml/2006/main">
            <a:ext uri="{FF2B5EF4-FFF2-40B4-BE49-F238E27FC236}">
              <a16:creationId xmlns:a16="http://schemas.microsoft.com/office/drawing/2014/main" id="{3F2AE9F3-770C-E517-A4D0-6ED9751BE41F}"/>
            </a:ext>
          </a:extLst>
        </cdr:cNvPr>
        <cdr:cNvSpPr txBox="1"/>
      </cdr:nvSpPr>
      <cdr:spPr>
        <a:xfrm xmlns:a="http://schemas.openxmlformats.org/drawingml/2006/main">
          <a:off x="448732" y="0"/>
          <a:ext cx="1337733" cy="29633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GB" sz="1050" b="1" u="sng" kern="1200">
              <a:solidFill>
                <a:srgbClr val="FF9900"/>
              </a:solidFill>
            </a:rPr>
            <a:t>Potential Revenue</a:t>
          </a: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836.655432175925" createdVersion="8" refreshedVersion="8" minRefreshableVersion="3" recordCount="1465" xr:uid="{8CEF8D22-6CE5-482D-881F-D0AB17BFD6C8}">
  <cacheSource type="worksheet">
    <worksheetSource ref="A1:X1466" sheet="amazon"/>
  </cacheSource>
  <cacheFields count="22">
    <cacheField name="product_id" numFmtId="0">
      <sharedItems/>
    </cacheField>
    <cacheField name="product_name" numFmtId="0">
      <sharedItems longText="1"/>
    </cacheField>
    <cacheField name="category" numFmtId="0">
      <sharedItems/>
    </cacheField>
    <cacheField name="Category A" numFmtId="0">
      <sharedItems count="9">
        <s v="Electronics"/>
        <s v="Home&amp;Kitchen"/>
        <s v="Computers&amp;Accessories"/>
        <s v="MusicalInstruments"/>
        <s v="Toys&amp;Games"/>
        <s v="OfficeProducts"/>
        <s v="HomeImprovement"/>
        <s v="Health&amp;PersonalCare"/>
        <s v="Car&amp;Motorbike"/>
      </sharedItems>
    </cacheField>
    <cacheField name="discounted_price" numFmtId="0">
      <sharedItems containsSemiMixedTypes="0" containsString="0" containsNumber="1" minValue="39" maxValue="77990"/>
    </cacheField>
    <cacheField name="actual_price" numFmtId="0">
      <sharedItems containsString="0" containsBlank="1" containsNumber="1" minValue="39" maxValue="85000"/>
    </cacheField>
    <cacheField name="Price Range" numFmtId="0">
      <sharedItems/>
    </cacheField>
    <cacheField name="discount_percentage" numFmtId="9">
      <sharedItems containsSemiMixedTypes="0" containsString="0" containsNumber="1" minValue="0" maxValue="0.94"/>
    </cacheField>
    <cacheField name="discount_percentage B" numFmtId="2">
      <sharedItems containsSemiMixedTypes="0" containsString="0" containsNumber="1" minValue="0" maxValue="0.94"/>
    </cacheField>
    <cacheField name="discount range" numFmtId="170">
      <sharedItems/>
    </cacheField>
    <cacheField name="rating" numFmtId="170">
      <sharedItems containsSemiMixedTypes="0" containsString="0" containsNumber="1" minValue="0" maxValue="5"/>
    </cacheField>
    <cacheField name="rating_count" numFmtId="165">
      <sharedItems containsString="0" containsBlank="1" containsNumber="1" containsInteger="1" minValue="2" maxValue="426973"/>
    </cacheField>
    <cacheField name="Actual price* rating count" numFmtId="165">
      <sharedItems containsSemiMixedTypes="0" containsString="0" containsNumber="1" minValue="0" maxValue="3451882164"/>
    </cacheField>
    <cacheField name="Products by Rating &amp; Reviews" numFmtId="165">
      <sharedItems containsMixedTypes="1" containsNumber="1" minValue="9.92E-3" maxValue="8.6697300000000013"/>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 name="img_link" numFmtId="0">
      <sharedItems/>
    </cacheField>
    <cacheField name="product_link"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36.953927199072" backgroundQuery="1" createdVersion="8" refreshedVersion="8" minRefreshableVersion="3" recordCount="0" supportSubquery="1" supportAdvancedDrill="1" xr:uid="{F0F69083-0940-4D62-B368-D3BD8C32D33D}">
  <cacheSource type="external" connectionId="1"/>
  <cacheFields count="4">
    <cacheField name="[Range].[product_id].[product_id]" caption="product_id" numFmtId="0" hierarchy="5" level="1">
      <sharedItems count="1351">
        <s v="B002PD61Y4"/>
        <s v="B002SZEOLG"/>
        <s v="B003B00484"/>
        <s v="B003L62T7W"/>
        <s v="B004IO5BMQ"/>
        <s v="B005FYNT3G"/>
        <s v="B005LJQMCK"/>
        <s v="B005LJQMZC"/>
        <s v="B006LW0WDQ"/>
        <s v="B0073QGKAS"/>
        <s v="B0083T231O"/>
        <s v="B0085IATT6"/>
        <s v="B0085W2MUQ"/>
        <s v="B0088TKTY2"/>
        <s v="B008FWZGSG"/>
        <s v="B008IFXQFU"/>
        <s v="B008LN8KDM"/>
        <s v="B008P7IF02"/>
        <s v="B008QS9J6Y"/>
        <s v="B008QTK47Q"/>
        <s v="B008YW3CYM"/>
        <s v="B008YW8M0G"/>
        <s v="B00935MD1C"/>
        <s v="B00935MGHS"/>
        <s v="B009DA69W6"/>
        <s v="B009LJ2BXA"/>
        <s v="B009P2L7CO"/>
        <s v="B009P2LIL4"/>
        <s v="B009P2LITG"/>
        <s v="B009P2LK08"/>
        <s v="B009P2LK80"/>
        <s v="B009UORDX4"/>
        <s v="B009VCGPSY"/>
        <s v="B00A0VCJPI"/>
        <s v="B00A328ENA"/>
        <s v="B00A7PLVU6"/>
        <s v="B00ABMASXG"/>
        <s v="B00AXHBBXU"/>
        <s v="B00B3VFJY2"/>
        <s v="B00B7GKXMG"/>
        <s v="B00BN5SNF0"/>
        <s v="B00C3GBCIS"/>
        <s v="B00CEQEGPI"/>
        <s v="B00DJ5N9VK"/>
        <s v="B00E3DVQFS"/>
        <s v="B00E9G8KOY"/>
        <s v="B00EDJJ7FS"/>
        <s v="B00EYW1U68"/>
        <s v="B00F159RIK"/>
        <s v="B00GE55L22"/>
        <s v="B00GG59HU2"/>
        <s v="B00GGGOYEK"/>
        <s v="B00GGGOYEU"/>
        <s v="B00GHL8VP2"/>
        <s v="B00GZLB57U"/>
        <s v="B00H0B29DI"/>
        <s v="B00H3H03Q4"/>
        <s v="B00H47GVGY"/>
        <s v="B00HVXS7WC"/>
        <s v="B00HZIOGXW"/>
        <s v="B00J4YG0PC"/>
        <s v="B00J5DYCCA"/>
        <s v="B00JBNZPFM"/>
        <s v="B00K32PEW4"/>
        <s v="B00K57MR22"/>
        <s v="B00KIDSU8S"/>
        <s v="B00KIE28X0"/>
        <s v="B00KRCBA6E"/>
        <s v="B00KXULGJQ"/>
        <s v="B00LHZW3XY"/>
        <s v="B00LHZWD0C"/>
        <s v="B00LM4W1N2"/>
        <s v="B00LM4X0KU"/>
        <s v="B00LM4X3XE"/>
        <s v="B00LOD70SC"/>
        <s v="B00LP9RFSU"/>
        <s v="B00LUGTJGO"/>
        <s v="B00LVMTA2A"/>
        <s v="B00LXTFMRS"/>
        <s v="B00LY12TH6"/>
        <s v="B00LY17RHI"/>
        <s v="B00LY1FN1K"/>
        <s v="B00LZLPYHW"/>
        <s v="B00LZLQ624"/>
        <s v="B00LZPQVMK"/>
        <s v="B00MFPCY5C"/>
        <s v="B00MUTWLW4"/>
        <s v="B00N1U7JXM"/>
        <s v="B00N1U9AJS"/>
        <s v="B00N3XLDW0"/>
        <s v="B00NFD0ETQ"/>
        <s v="B00NH11KIK"/>
        <s v="B00NH11PEY"/>
        <s v="B00NH12R1O"/>
        <s v="B00NH13Q8W"/>
        <s v="B00NM6MO26"/>
        <s v="B00NNQMYNE"/>
        <s v="B00NW4UWN6"/>
        <s v="B00O24PUO6"/>
        <s v="B00O2R38C4"/>
        <s v="B00OFM6PEO"/>
        <s v="B00P0R95EA"/>
        <s v="B00P93X0VO"/>
        <s v="B00P93X2H6"/>
        <s v="B00P93X6EK"/>
        <s v="B00PVT30YI"/>
        <s v="B00R1P3B4O"/>
        <s v="B00RFWNJMC"/>
        <s v="B00RGLI0ZS"/>
        <s v="B00S2SEV7K"/>
        <s v="B00S9BSJC8"/>
        <s v="B00SH18114"/>
        <s v="B00SMFPJG0"/>
        <s v="B00SMJPA9C"/>
        <s v="B00TDD0YM4"/>
        <s v="B00TI8E7BI"/>
        <s v="B00UGZWM2I"/>
        <s v="B00URH5E34"/>
        <s v="B00V4BGDKU"/>
        <s v="B00V9NHDI4"/>
        <s v="B00VA7YYUO"/>
        <s v="B00W56GLOQ"/>
        <s v="B00Y4ORQ46"/>
        <s v="B00YMJ0OI8"/>
        <s v="B00YQLG7GK"/>
        <s v="B00ZRBWPA0"/>
        <s v="B00ZYLMQH0"/>
        <s v="B0116MIKKC"/>
        <s v="B0117H7GZ6"/>
        <s v="B0123P3PWE"/>
        <s v="B012ELCYUG"/>
        <s v="B012MQS060"/>
        <s v="B013B2WGT6"/>
        <s v="B0141EZMAI"/>
        <s v="B01486F4G6"/>
        <s v="B0148NPH9I"/>
        <s v="B014HDJ7ZE"/>
        <s v="B014I8SSD0"/>
        <s v="B014I8SX4Y"/>
        <s v="B014SZO90Y"/>
        <s v="B014SZPBM4"/>
        <s v="B015GX9Y0W"/>
        <s v="B015OW3M1W"/>
        <s v="B015ZXUDD0"/>
        <s v="B0162K34H2"/>
        <s v="B0162LYSFS"/>
        <s v="B016MDK4F4"/>
        <s v="B016XVRKZM"/>
        <s v="B017NC2IPM"/>
        <s v="B017PDR9N0"/>
        <s v="B0187F2IOK"/>
        <s v="B0188KPKB2"/>
        <s v="B01892MIPA"/>
        <s v="B018SJJ0GE"/>
        <s v="B01C8P29N0"/>
        <s v="B01C8P29T4"/>
        <s v="B01CS4A5V4"/>
        <s v="B01D5H8LDM"/>
        <s v="B01D5H8ZI8"/>
        <s v="B01D5H90L4"/>
        <s v="B01DEWVZ2C"/>
        <s v="B01DF26V7A"/>
        <s v="B01DGVKBC6"/>
        <s v="B01DJJVFPC"/>
        <s v="B01EJ5MM5M"/>
        <s v="B01EY310UM"/>
        <s v="B01EZ0X3L8"/>
        <s v="B01F25X6RQ"/>
        <s v="B01F262EUU"/>
        <s v="B01F7B2JCI"/>
        <s v="B01FSYQ2A4"/>
        <s v="B01GFTEV5Y"/>
        <s v="B01GGKYKQM"/>
        <s v="B01GGKZ0V6"/>
        <s v="B01GGKZ4NU"/>
        <s v="B01GZSQJPA"/>
        <s v="B01HGCLUH6"/>
        <s v="B01HJI0FS2"/>
        <s v="B01I1LDZGA"/>
        <s v="B01IBRHE3E"/>
        <s v="B01IOZUHRS"/>
        <s v="B01J0XWYKQ"/>
        <s v="B01J1CFO5I"/>
        <s v="B01J8S6X2I"/>
        <s v="B01JOFKL0A"/>
        <s v="B01KCSGBU2"/>
        <s v="B01KK0HU3Y"/>
        <s v="B01L6MT7E0"/>
        <s v="B01L7C4IU2"/>
        <s v="B01L8ZNWN2"/>
        <s v="B01LONQBDG"/>
        <s v="B01LWYDEQ7"/>
        <s v="B01LY9W8AF"/>
        <s v="B01LYLJ99X"/>
        <s v="B01LYU3BZF"/>
        <s v="B01M0505SJ"/>
        <s v="B01M265AAK"/>
        <s v="B01M4GGIVU"/>
        <s v="B01M5967SY"/>
        <s v="B01M5B0TPW"/>
        <s v="B01M5F614J"/>
        <s v="B01M6453MB"/>
        <s v="B01M69WCZ6"/>
        <s v="B01M72LILF"/>
        <s v="B01MF8MB65"/>
        <s v="B01MQ2A86A"/>
        <s v="B01MQZ7J8K"/>
        <s v="B01MRARGBW"/>
        <s v="B01MUAUOCX"/>
        <s v="B01MY839VW"/>
        <s v="B01N1XVVLC"/>
        <s v="B01N4EV2TL"/>
        <s v="B01N6IJG0F"/>
        <s v="B01N6LU1VF"/>
        <s v="B01N90RZ4M"/>
        <s v="B01NBX5RSB"/>
        <s v="B01NCVJMKX"/>
        <s v="B06XDKWLJH"/>
        <s v="B06XFTHCNY"/>
        <s v="B06XGWRKYT"/>
        <s v="B06XMZV7RH"/>
        <s v="B06XPYRWV5"/>
        <s v="B06XR9PR5X"/>
        <s v="B06XSK3XL6"/>
        <s v="B06Y36JKC3"/>
        <s v="B071113J7M"/>
        <s v="B0711PVX6Z"/>
        <s v="B0718ZN31Q"/>
        <s v="B071R3LHFM"/>
        <s v="B071SDRGWL"/>
        <s v="B071VMP1Z4"/>
        <s v="B071VNHMX2"/>
        <s v="B071Z8M4KX"/>
        <s v="B07222HQKP"/>
        <s v="B07232M876"/>
        <s v="B072J83V9W"/>
        <s v="B072NCN9M4"/>
        <s v="B073BRXPZX"/>
        <s v="B0746JGVDS"/>
        <s v="B0746N6WML"/>
        <s v="B0747VDH9L"/>
        <s v="B074CWD7MS"/>
        <s v="B0752LL57V"/>
        <s v="B0756CLQWL"/>
        <s v="B0756K5DYZ"/>
        <s v="B0756KCV5K"/>
        <s v="B0758F7KK7"/>
        <s v="B0759QMF85"/>
        <s v="B075DB1F13"/>
        <s v="B075JJ5NQC"/>
        <s v="B075K76YW1"/>
        <s v="B075S9FVRY"/>
        <s v="B075TJHWVC"/>
        <s v="B075ZTJ9XR"/>
        <s v="B0762HXMTF"/>
        <s v="B0763K5HLQ"/>
        <s v="B0765B3TH7"/>
        <s v="B076B8G5D8"/>
        <s v="B076VQS87V"/>
        <s v="B077BTLQ67"/>
        <s v="B077T3BG5L"/>
        <s v="B077Z65HSD"/>
        <s v="B0789LZTCJ"/>
        <s v="B078G6ZF5Z"/>
        <s v="B078HG2ZPS"/>
        <s v="B078HRR1XV"/>
        <s v="B078JBK4GX"/>
        <s v="B078JDNZJ8"/>
        <s v="B078JF6X9B"/>
        <s v="B078JT7LTD"/>
        <s v="B078KRFWQB"/>
        <s v="B078V8R9BS"/>
        <s v="B078W65FJ7"/>
        <s v="B078WB1VWJ"/>
        <s v="B078XFKBZL"/>
        <s v="B07924P3C5"/>
        <s v="B07966M8XH"/>
        <s v="B07989VV5K"/>
        <s v="B0798PJPCL"/>
        <s v="B079S811J3"/>
        <s v="B079Y6JZC8"/>
        <s v="B07B275VN9"/>
        <s v="B07B5XJ572"/>
        <s v="B07B88KQZ8"/>
        <s v="B07BKSSDR2"/>
        <s v="B07BRKK9JQ"/>
        <s v="B07CD2BN46"/>
        <s v="B07CRL2GY6"/>
        <s v="B07CVR2L5K"/>
        <s v="B07CWDX49D"/>
        <s v="B07CWNJLPC"/>
        <s v="B07D2NMTTV"/>
        <s v="B07D8VBYB4"/>
        <s v="B07DC4RZPY"/>
        <s v="B07DFYJRQV"/>
        <s v="B07DGD4Z4C"/>
        <s v="B07DJ5KYDZ"/>
        <s v="B07DJLFMPS"/>
        <s v="B07DKZCZ89"/>
        <s v="B07DL1KC3H"/>
        <s v="B07DWFX9YS"/>
        <s v="B07DXRGWDJ"/>
        <s v="B07DZ986Q2"/>
        <s v="B07F1P8KNV"/>
        <s v="B07F1T31ZZ"/>
        <s v="B07F366Z51"/>
        <s v="B07F6GXNPB"/>
        <s v="B07FJNNZCJ"/>
        <s v="B07FL3WRX5"/>
        <s v="B07FXLC2G2"/>
        <s v="B07G147SZD"/>
        <s v="B07G3YNLJB"/>
        <s v="B07GLNJC25"/>
        <s v="B07GLS2563"/>
        <s v="B07GLSKXS1"/>
        <s v="B07GMFY9QM"/>
        <s v="B07GNC2592"/>
        <s v="B07GPXXNNG"/>
        <s v="B07GQD4K6L"/>
        <s v="B07GVGTSLN"/>
        <s v="B07GVR9TG7"/>
        <s v="B07GWTWFS2"/>
        <s v="B07GXHC691"/>
        <s v="B07GXPDLYQ"/>
        <s v="B07H1S7XW8"/>
        <s v="B07H3N8RJH"/>
        <s v="B07H3WDC4X"/>
        <s v="B07H5PBN54"/>
        <s v="B07H8W9PB6"/>
        <s v="B07HK53XM4"/>
        <s v="B07HZ2QCGR"/>
        <s v="B07J2BQZD6"/>
        <s v="B07J2NGB69"/>
        <s v="B07J9KXQCC"/>
        <s v="B07JB2Y4SR"/>
        <s v="B07JF9B592"/>
        <s v="B07JGCGNDG"/>
        <s v="B07JGDB5M1"/>
        <s v="B07JH1C41D"/>
        <s v="B07JH1CBGW"/>
        <s v="B07JJFSG2B"/>
        <s v="B07JNVF678"/>
        <s v="B07JPJJZ2H"/>
        <s v="B07JPX9CR7"/>
        <s v="B07JQKQ91F"/>
        <s v="B07JW1Y6XV"/>
        <s v="B07JW9H4J1"/>
        <s v="B07JZSG42Y"/>
        <s v="B07K19NYZ8"/>
        <s v="B07K2HVKLL"/>
        <s v="B07KCMR8D6"/>
        <s v="B07KKJPTWB"/>
        <s v="B07KNM95JK"/>
        <s v="B07KR5P3YD"/>
        <s v="B07KRCW6LZ"/>
        <s v="B07KSB1MLX"/>
        <s v="B07KSMBL2H"/>
        <s v="B07KY3FNQP"/>
        <s v="B07L1N3TJX"/>
        <s v="B07L3NDN24"/>
        <s v="B07L5L4GTB"/>
        <s v="B07L8KNP5F"/>
        <s v="B07L9FW9GF"/>
        <s v="B07LDN9Q2P"/>
        <s v="B07LDPLSZC"/>
        <s v="B07LFQLKFZ"/>
        <s v="B07LFWP97N"/>
        <s v="B07LG59NPV"/>
        <s v="B07LG96SDB"/>
        <s v="B07LGT55SJ"/>
        <s v="B07M69276N"/>
        <s v="B07MDRGHWQ"/>
        <s v="B07MKFNHKG"/>
        <s v="B07MKMFKPG"/>
        <s v="B07MP21WJD"/>
        <s v="B07MSLTW8Z"/>
        <s v="B07N2MGB3G"/>
        <s v="B07N42JB4S"/>
        <s v="B07N8RQ6W7"/>
        <s v="B07NC12T2R"/>
        <s v="B07NCKMXVZ"/>
        <s v="B07NKNBTT3"/>
        <s v="B07NPBG1B4"/>
        <s v="B07NRTCDS5"/>
        <s v="B07NTKGW45"/>
        <s v="B07P1BR7L8"/>
        <s v="B07P434WJY"/>
        <s v="B07P681N66"/>
        <s v="B07PFJ5VQD"/>
        <s v="B07PFJ5W31"/>
        <s v="B07PLHTTB4"/>
        <s v="B07PR1CL3S"/>
        <s v="B07Q4NJQC5"/>
        <s v="B07Q4QV1DL"/>
        <s v="B07Q7561HD"/>
        <s v="B07QCWY5XV"/>
        <s v="B07QDSN9V6"/>
        <s v="B07QHHCB27"/>
        <s v="B07QMRHWJD"/>
        <s v="B07QZ3CZ48"/>
        <s v="B07R679HTT"/>
        <s v="B07R99NBVB"/>
        <s v="B07RCGTZ4M"/>
        <s v="B07RD611Z8"/>
        <s v="B07RX14W1Q"/>
        <s v="B07RX42D3D"/>
        <s v="B07RY2X9MP"/>
        <s v="B07RZZ1QSW"/>
        <s v="B07S7DCJKS"/>
        <s v="B07S851WX5"/>
        <s v="B07S9M8YTY"/>
        <s v="B07S9S86BF"/>
        <s v="B07SBGFDX9"/>
        <s v="B07SLMR1K6"/>
        <s v="B07SLNG3LW"/>
        <s v="B07SPVMSC6"/>
        <s v="B07SRM58TP"/>
        <s v="B07SY4C3TD"/>
        <s v="B07SYYVP69"/>
        <s v="B07T4D9FNY"/>
        <s v="B07T5DKR5D"/>
        <s v="B07T9FV9YP"/>
        <s v="B07TC9F7PN"/>
        <s v="B07TCN5VR9"/>
        <s v="B07TMCXRFV"/>
        <s v="B07TR5HSR9"/>
        <s v="B07TTSS5MP"/>
        <s v="B07TXCY3YK"/>
        <s v="B07V5YF4ND"/>
        <s v="B07V82W5CN"/>
        <s v="B07VJ9ZTXS"/>
        <s v="B07VNFP3C2"/>
        <s v="B07VQGVL68"/>
        <s v="B07VSG5SXZ"/>
        <s v="B07VTFN6HM"/>
        <s v="B07VV37FT4"/>
        <s v="B07VVXJ2P5"/>
        <s v="B07VX71FZP"/>
        <s v="B07VZH6ZBB"/>
        <s v="B07VZYMQNZ"/>
        <s v="B07W14CHV8"/>
        <s v="B07W4HTS8Q"/>
        <s v="B07W6VWZ8C"/>
        <s v="B07W7Z6DVL"/>
        <s v="B07W9KYT62"/>
        <s v="B07WDK3ZS2"/>
        <s v="B07WDK3ZS6"/>
        <s v="B07WDKLDRX"/>
        <s v="B07WDKLRM4"/>
        <s v="B07WFPMGQQ"/>
        <s v="B07WG8PDCW"/>
        <s v="B07WGMMQGP"/>
        <s v="B07WGPBXY9"/>
        <s v="B07WGPKMP5"/>
        <s v="B07WGPKTS4"/>
        <s v="B07WHQBZLS"/>
        <s v="B07WHQWXL7"/>
        <s v="B07WHS7MZ1"/>
        <s v="B07WHSJXLF"/>
        <s v="B07WJV6P1R"/>
        <s v="B07WJWRNVK"/>
        <s v="B07WJXCTG9"/>
        <s v="B07WKB69RS"/>
        <s v="B07WKBD37W"/>
        <s v="B07WMS7TWB"/>
        <s v="B07WNK1FFN"/>
        <s v="B07WVQG8WZ"/>
        <s v="B07X2L5Z8C"/>
        <s v="B07X963JNS"/>
        <s v="B07XCM6T4N"/>
        <s v="B07XJWTYM2"/>
        <s v="B07XJYYH7L"/>
        <s v="B07XLCFSSN"/>
        <s v="B07XLML2YS"/>
        <s v="B07Y1RCCW5"/>
        <s v="B07Y5FDPKV"/>
        <s v="B07Y9PY6Y1"/>
        <s v="B07YC8JHMB"/>
        <s v="B07YCBSCYB"/>
        <s v="B07YFWVRCM"/>
        <s v="B07YL54NVJ"/>
        <s v="B07YNHCW6N"/>
        <s v="B07YNTJ8ZM"/>
        <s v="B07YQ5SN4H"/>
        <s v="B07YR26BJ3"/>
        <s v="B07YSJ7FF1"/>
        <s v="B07YTNKVJQ"/>
        <s v="B07YWS9SP9"/>
        <s v="B07YY1BY5B"/>
        <s v="B07YZG8PPY"/>
        <s v="B07Z1X6VFC"/>
        <s v="B07Z1YVP72"/>
        <s v="B07Z1Z77ZZ"/>
        <s v="B07Z3K96FR"/>
        <s v="B07Z51CGGH"/>
        <s v="B07Z53L5QL"/>
        <s v="B07ZJND9B9"/>
        <s v="B07ZKD8T1Q"/>
        <s v="B07ZR4S1G4"/>
        <s v="B0811VCGL5"/>
        <s v="B0814LP6S9"/>
        <s v="B0814P4L98"/>
        <s v="B0814ZY6FP"/>
        <s v="B0819HZPXL"/>
        <s v="B0819ZZK5K"/>
        <s v="B081B1JL35"/>
        <s v="B081FG1QYX"/>
        <s v="B081FJWN52"/>
        <s v="B081NHWT6Z"/>
        <s v="B081RLM75M"/>
        <s v="B08235JZFB"/>
        <s v="B08243SKCK"/>
        <s v="B082FTPRSK"/>
        <s v="B082KVTRW8"/>
        <s v="B082LSVT4B"/>
        <s v="B082LZGK39"/>
        <s v="B082T6GVG9"/>
        <s v="B082T6GVLJ"/>
        <s v="B082T6GXS5"/>
        <s v="B082T6V3DT"/>
        <s v="B082ZQ4479"/>
        <s v="B0832W3B7Q"/>
        <s v="B083342NKJ"/>
        <s v="B0836JGZ74"/>
        <s v="B083GKDRKR"/>
        <s v="B083GQGT3Z"/>
        <s v="B083J64CBB"/>
        <s v="B083M7WPZD"/>
        <s v="B083P71WKK"/>
        <s v="B083RC4WFJ"/>
        <s v="B083RCTXLL"/>
        <s v="B083RD1J99"/>
        <s v="B083T5G5PM"/>
        <s v="B0841KQR1Z"/>
        <s v="B08444S68L"/>
        <s v="B08461VC1Z"/>
        <s v="B0846D5CBP"/>
        <s v="B084872DQY"/>
        <s v="B08497Z1MQ"/>
        <s v="B08498D67S"/>
        <s v="B08498H13H"/>
        <s v="B084BR3QX8"/>
        <s v="B084DTMYWK"/>
        <s v="B084MZXJN6"/>
        <s v="B084MZXJNK"/>
        <s v="B084MZYBTV"/>
        <s v="B084N133Y7"/>
        <s v="B084N18QZY"/>
        <s v="B084N1BM9L"/>
        <s v="B084PJSSQ1"/>
        <s v="B085194JFL"/>
        <s v="B0856HNMR7"/>
        <s v="B0856HY85J"/>
        <s v="B0859M539M"/>
        <s v="B085CZ3SR1"/>
        <s v="B085DTN6R2"/>
        <s v="B085HY1DGR"/>
        <s v="B085LPT5F4"/>
        <s v="B085W8CFLH"/>
        <s v="B086199CWG"/>
        <s v="B086394NY5"/>
        <s v="B086GVRP63"/>
        <s v="B086JTMRYL"/>
        <s v="B086PXQ2R4"/>
        <s v="B086Q3QMFS"/>
        <s v="B086WMSCN3"/>
        <s v="B086X18Q71"/>
        <s v="B0873L7J6X"/>
        <s v="B087FXHB6J"/>
        <s v="B087JWLZ2K"/>
        <s v="B0883KDSXC"/>
        <s v="B0883LQJ6B"/>
        <s v="B088GXTJM3"/>
        <s v="B088WCFPQF"/>
        <s v="B088Z1YWBC"/>
        <s v="B088ZFJY82"/>
        <s v="B088ZTJT2R"/>
        <s v="B089BDBDGM"/>
        <s v="B089WB69Y1"/>
        <s v="B08B42LWKN"/>
        <s v="B08B6XWQ1C"/>
        <s v="B08BCKN299"/>
        <s v="B08BG4M4N7"/>
        <s v="B08BJN4MP3"/>
        <s v="B08BQ947H3"/>
        <s v="B08C4Z69LN"/>
        <s v="B08C7TYHPB"/>
        <s v="B08CDKQ8T6"/>
        <s v="B08CF3B7N1"/>
        <s v="B08CF3D7QR"/>
        <s v="B08CF4SCNP"/>
        <s v="B08CFCK6CW"/>
        <s v="B08CFJBZRK"/>
        <s v="B08CGW4GYR"/>
        <s v="B08CHKQ8D4"/>
        <s v="B08CHZ3ZQ7"/>
        <s v="B08CKW1KH9"/>
        <s v="B08CNLYKW5"/>
        <s v="B08CRRQK6Z"/>
        <s v="B08CS3BT4L"/>
        <s v="B08CT62BM1"/>
        <s v="B08CTNJ985"/>
        <s v="B08CTQP51L"/>
        <s v="B08CYNJ5KY"/>
        <s v="B08CYPB15D"/>
        <s v="B08CZHGHKH"/>
        <s v="B08D11DZ2W"/>
        <s v="B08D64C9FN"/>
        <s v="B08D6RCM3Q"/>
        <s v="B08D75R3Z1"/>
        <s v="B08D77XZX5"/>
        <s v="B08D9MNH4B"/>
        <s v="B08D9NDZ1Y"/>
        <s v="B08DCVRW98"/>
        <s v="B08DDRGWTJ"/>
        <s v="B08DPLCM6T"/>
        <s v="B08F47T4X5"/>
        <s v="B08FB2LNSZ"/>
        <s v="B08FD2VSD9"/>
        <s v="B08FGNPQ9X"/>
        <s v="B08FN6WGDQ"/>
        <s v="B08FTFXNNB"/>
        <s v="B08FY4FG5X"/>
        <s v="B08FYB5HHK"/>
        <s v="B08G1RW2Q3"/>
        <s v="B08G28Z33M"/>
        <s v="B08G43CCLC"/>
        <s v="B08G8H8DPL"/>
        <s v="B08GJ57MKL"/>
        <s v="B08GJNM9N7"/>
        <s v="B08GM5S4CQ"/>
        <s v="B08GSQXLJ2"/>
        <s v="B08GTYFC37"/>
        <s v="B08GYG6T12"/>
        <s v="B08H21B6V7"/>
        <s v="B08H5L8V1L"/>
        <s v="B08H673XKN"/>
        <s v="B08H6B3G96"/>
        <s v="B08H6CZSHT"/>
        <s v="B08H9Z3XQW"/>
        <s v="B08HD7JQHX"/>
        <s v="B08HDCWDXD"/>
        <s v="B08HDH26JX"/>
        <s v="B08HDJ86NZ"/>
        <s v="B08HF4W2CT"/>
        <s v="B08HLC7Z3G"/>
        <s v="B08HLZ28QC"/>
        <s v="B08HQL67D6"/>
        <s v="B08HV25BBQ"/>
        <s v="B08HV83HL3"/>
        <s v="B08HVJCW95"/>
        <s v="B08HVL8QN3"/>
        <s v="B08J4PL1Z3"/>
        <s v="B08J7VCT12"/>
        <s v="B08J82K4GX"/>
        <s v="B08JD36C6H"/>
        <s v="B08JKPVDKL"/>
        <s v="B08JMC1988"/>
        <s v="B08JQN8DGZ"/>
        <s v="B08JV91JTK"/>
        <s v="B08JW1GVS7"/>
        <s v="B08K36NZSV"/>
        <s v="B08K4PSZ3V"/>
        <s v="B08K4RDQ71"/>
        <s v="B08K9PX15C"/>
        <s v="B08KDBLMQP"/>
        <s v="B08KHM9VBJ"/>
        <s v="B08KRMK9LZ"/>
        <s v="B08KS2KQTK"/>
        <s v="B08L12N5H1"/>
        <s v="B08L4SBJRY"/>
        <s v="B08L5FM4JC"/>
        <s v="B08L5HMJVW"/>
        <s v="B08L7J3T31"/>
        <s v="B08L879JSN"/>
        <s v="B08LHTJTBB"/>
        <s v="B08LKS3LSP"/>
        <s v="B08LPJZSSW"/>
        <s v="B08LT9BMPP"/>
        <s v="B08LVVTGZK"/>
        <s v="B08LW31NQ6"/>
        <s v="B08M66K48D"/>
        <s v="B08MC57J31"/>
        <s v="B08MCD9JFY"/>
        <s v="B08MTCKDYN"/>
        <s v="B08MTLLSL8"/>
        <s v="B08MV82R99"/>
        <s v="B08MVSGXMY"/>
        <s v="B08MVXPTDG"/>
        <s v="B08MWJTST6"/>
        <s v="B08MXJYB2V"/>
        <s v="B08MZNT7GP"/>
        <s v="B08MZQBFLN"/>
        <s v="B08N1WL9XW"/>
        <s v="B08N6P8G5K"/>
        <s v="B08NCKT9FG"/>
        <s v="B08NW8GHCJ"/>
        <s v="B08P9RYPLR"/>
        <s v="B08PFSZ7FH"/>
        <s v="B08PKBMJKS"/>
        <s v="B08PPHFXG3"/>
        <s v="B08PSQRW2T"/>
        <s v="B08PSVBB2X"/>
        <s v="B08PV1X771"/>
        <s v="B08PZ6HZLT"/>
        <s v="B08QDPB1SL"/>
        <s v="B08QHLXWV3"/>
        <s v="B08QJJCY2Q"/>
        <s v="B08QSC1XY8"/>
        <s v="B08QSDKFGQ"/>
        <s v="B08QW937WV"/>
        <s v="B08QX1CC14"/>
        <s v="B08R69VDHT"/>
        <s v="B08R69WBN7"/>
        <s v="B08RDWBYCQ"/>
        <s v="B08RHPDNVV"/>
        <s v="B08RP2L2NL"/>
        <s v="B08RWCZ6SY"/>
        <s v="B08RX8G496"/>
        <s v="B08RZ12GKR"/>
        <s v="B08RZ5K9YH"/>
        <s v="B08S6RKT4L"/>
        <s v="B08S74GTBT"/>
        <s v="B08S7V8YTN"/>
        <s v="B08SBH499M"/>
        <s v="B08SCCG9D4"/>
        <s v="B08SJVD8QD"/>
        <s v="B08SKZ2RMG"/>
        <s v="B08SMJT55F"/>
        <s v="B08T8KWNQ9"/>
        <s v="B08TDJ5BVF"/>
        <s v="B08TDJNM3G"/>
        <s v="B08TGG316Z"/>
        <s v="B08TM71L54"/>
        <s v="B08TR61BVK"/>
        <s v="B08TT63N58"/>
        <s v="B08TTRVWKY"/>
        <s v="B08TV2P1N8"/>
        <s v="B08TZD7FQN"/>
        <s v="B08V9C4B1J"/>
        <s v="B08VB2CMR3"/>
        <s v="B08VB34KJ1"/>
        <s v="B08VB57558"/>
        <s v="B08VF8V79P"/>
        <s v="B08VFF6JQ8"/>
        <s v="B08VGDBF3B"/>
        <s v="B08VGFX2B6"/>
        <s v="B08VGM3YMF"/>
        <s v="B08VJFYH6N"/>
        <s v="B08VRMK55F"/>
        <s v="B08VS3YLRK"/>
        <s v="B08W56G1K9"/>
        <s v="B08W9BK4MD"/>
        <s v="B08WD18LJZ"/>
        <s v="B08WJ86PV2"/>
        <s v="B08WKCTFF3"/>
        <s v="B08WKFSN84"/>
        <s v="B08WKG2MWT"/>
        <s v="B08WLY8V9S"/>
        <s v="B08WRBG3XW"/>
        <s v="B08WRKSF9D"/>
        <s v="B08WRWPM22"/>
        <s v="B08WWKM5HQ"/>
        <s v="B08X77LM8C"/>
        <s v="B08XLR6DSB"/>
        <s v="B08XMG618K"/>
        <s v="B08XMSKKMM"/>
        <s v="B08XNL93PL"/>
        <s v="B08XXF5V6G"/>
        <s v="B08XXVXP3J"/>
        <s v="B08Y1SJVV5"/>
        <s v="B08Y1TFSP6"/>
        <s v="B08Y55LPBF"/>
        <s v="B08Y57TPDM"/>
        <s v="B08Y5KXR6Z"/>
        <s v="B08Y5QJTVK"/>
        <s v="B08Y5QJXSR"/>
        <s v="B08Y7MXFMK"/>
        <s v="B08YD264ZS"/>
        <s v="B08YDFX7Y1"/>
        <s v="B08YK7BBD2"/>
        <s v="B08YRMBK9R"/>
        <s v="B08YXJJW8H"/>
        <s v="B08ZHYNTM1"/>
        <s v="B08ZJDWTJ1"/>
        <s v="B08ZN4B121"/>
        <s v="B08ZXZ362Z"/>
        <s v="B09127FZCK"/>
        <s v="B0912WJ87V"/>
        <s v="B09163Q5CD"/>
        <s v="B091JF2TFD"/>
        <s v="B091KNVNS9"/>
        <s v="B091V8HK8Z"/>
        <s v="B0926V9CTV"/>
        <s v="B092BJMT8Q"/>
        <s v="B092BL5DCX"/>
        <s v="B092JHPL72"/>
        <s v="B092R48XXB"/>
        <s v="B092X94QNQ"/>
        <s v="B093QCY6YJ"/>
        <s v="B093ZNQZ2Y"/>
        <s v="B0941392C8"/>
        <s v="B09474JWN6"/>
        <s v="B0949FPSFY"/>
        <s v="B0949SBKMP"/>
        <s v="B094DQWV9B"/>
        <s v="B094G9L9LT"/>
        <s v="B094JB13XL"/>
        <s v="B094JNXNPV"/>
        <s v="B094QZLJQ6"/>
        <s v="B094YFFSMY"/>
        <s v="B095244Q22"/>
        <s v="B095JPKPH3"/>
        <s v="B095JQVC7N"/>
        <s v="B095K14P86"/>
        <s v="B095PWLLY6"/>
        <s v="B095RTJH1M"/>
        <s v="B095X38CJS"/>
        <s v="B095XCRDQW"/>
        <s v="B096MSW6CT"/>
        <s v="B096NTB9XT"/>
        <s v="B096TWZRJC"/>
        <s v="B096VF5YYF"/>
        <s v="B096YCN3SD"/>
        <s v="B0971DWFDT"/>
        <s v="B0972BQ2RS"/>
        <s v="B0974G5Q2Y"/>
        <s v="B0974H97TJ"/>
        <s v="B0977CGNJJ"/>
        <s v="B0978V2CP6"/>
        <s v="B097C564GC"/>
        <s v="B097JQ1J5G"/>
        <s v="B097JVLW3L"/>
        <s v="B097MKZHNV"/>
        <s v="B097R25DP7"/>
        <s v="B097R2V1W8"/>
        <s v="B097R3XH9R"/>
        <s v="B097R45BH8"/>
        <s v="B097R4D42G"/>
        <s v="B097RJ867P"/>
        <s v="B097RN7BBK"/>
        <s v="B097XJQZ8H"/>
        <s v="B097ZQTDVZ"/>
        <s v="B0981XSZJ7"/>
        <s v="B0989W6J2F"/>
        <s v="B098JYT4SY"/>
        <s v="B098K3H92Z"/>
        <s v="B098LCVYPW"/>
        <s v="B098NS6PVG"/>
        <s v="B098QXR9X2"/>
        <s v="B098R25TGC"/>
        <s v="B098T9CJVQ"/>
        <s v="B098TV3L96"/>
        <s v="B09939XJX8"/>
        <s v="B0993BB11X"/>
        <s v="B0994GFWBH"/>
        <s v="B0994GP1CX"/>
        <s v="B099FDW2ZF"/>
        <s v="B099K9ZX65"/>
        <s v="B099PR2GQJ"/>
        <s v="B099S26HWG"/>
        <s v="B099SD8PRP"/>
        <s v="B099Z83VRC"/>
        <s v="B09B125CFJ"/>
        <s v="B09B9SPC7F"/>
        <s v="B09BCNQ9R2"/>
        <s v="B09BF8JBWX"/>
        <s v="B09BL2KHQW"/>
        <s v="B09BN2NPBD"/>
        <s v="B09BNXQ6BR"/>
        <s v="B09BVCVTBC"/>
        <s v="B09BW2GP18"/>
        <s v="B09BW334ML"/>
        <s v="B09C635BMM"/>
        <s v="B09C6FML9B"/>
        <s v="B09C6H53KH"/>
        <s v="B09C6HWG18"/>
        <s v="B09C6HXFC1"/>
        <s v="B09CGLY5CX"/>
        <s v="B09CKSYBLR"/>
        <s v="B09CMM3VGK"/>
        <s v="B09CMP1SC8"/>
        <s v="B09CMQRQM6"/>
        <s v="B09CTRPSJR"/>
        <s v="B09CTWFV5W"/>
        <s v="B09CYTJV3N"/>
        <s v="B09DDCQFMT"/>
        <s v="B09DG9VNWB"/>
        <s v="B09DL9978Y"/>
        <s v="B09DSQXCM8"/>
        <s v="B09DSXK8JX"/>
        <s v="B09F3PDDRF"/>
        <s v="B09F5Z694W"/>
        <s v="B09F6D21BY"/>
        <s v="B09F6KL23R"/>
        <s v="B09F6S8BT6"/>
        <s v="B09F6VHQXB"/>
        <s v="B09F9YQQ7B"/>
        <s v="B09FFK1PQG"/>
        <s v="B09FHHTL8L"/>
        <s v="B09FKDH6FS"/>
        <s v="B09FPP3R1D"/>
        <s v="B09FZ89DK6"/>
        <s v="B09G2VTHQM"/>
        <s v="B09G5TSGXV"/>
        <s v="B09GB5B4BK"/>
        <s v="B09GBBJV72"/>
        <s v="B09GFLXVH9"/>
        <s v="B09GFM8CGS"/>
        <s v="B09GFN8WZL"/>
        <s v="B09GFPN6TP"/>
        <s v="B09GFPVD9Y"/>
        <s v="B09GFWJDY1"/>
        <s v="B09GP6FBZT"/>
        <s v="B09GYBZPHF"/>
        <s v="B09H34V36W"/>
        <s v="B09H39KTTB"/>
        <s v="B09H3BXWTK"/>
        <s v="B09H7JDJCW"/>
        <s v="B09HCH3JZG"/>
        <s v="B09HK9JH4F"/>
        <s v="B09HN7LD5L"/>
        <s v="B09HQSV46W"/>
        <s v="B09HS1NDRQ"/>
        <s v="B09HSKYMB3"/>
        <s v="B09HV71RL1"/>
        <s v="B09J2MM5C6"/>
        <s v="B09J2QCKKM"/>
        <s v="B09J2SCVQT"/>
        <s v="B09J4YQYX3"/>
        <s v="B09JFR8H3Q"/>
        <s v="B09JKNF147"/>
        <s v="B09JN37WBX"/>
        <s v="B09JPC82QC"/>
        <s v="B09JS562TP"/>
        <s v="B09JS94MBV"/>
        <s v="B09JSW16QD"/>
        <s v="B09KGV7WSV"/>
        <s v="B09KH58JZR"/>
        <s v="B09KLVMZ3B"/>
        <s v="B09KNMLH4Y"/>
        <s v="B09KPXTZXN"/>
        <s v="B09KRHXTLN"/>
        <s v="B09L835C3V"/>
        <s v="B09L8DSSFH"/>
        <s v="B09L8DT7D6"/>
        <s v="B09LD3116F"/>
        <s v="B09LH32678"/>
        <s v="B09LHXNZLR"/>
        <s v="B09LHYZ3GJ"/>
        <s v="B09LHZSMRR"/>
        <s v="B09LJ116B5"/>
        <s v="B09LMMFW3S"/>
        <s v="B09LQH3SD9"/>
        <s v="B09LQQYNZQ"/>
        <s v="B09LRZYBH1"/>
        <s v="B09LV13JFB"/>
        <s v="B09LV1CMGH"/>
        <s v="B09M3F4HGB"/>
        <s v="B09M869Z5V"/>
        <s v="B09M8888DM"/>
        <s v="B09MB3DKG1"/>
        <s v="B09MDCZJXS"/>
        <s v="B09MFR93KS"/>
        <s v="B09MJ77786"/>
        <s v="B09MKG4ZCM"/>
        <s v="B09MKP344P"/>
        <s v="B09MM6P76N"/>
        <s v="B09MMD1FDN"/>
        <s v="B09MQ9PDHR"/>
        <s v="B09MQSCJQ1"/>
        <s v="B09MT6XSFW"/>
        <s v="B09MT84WV5"/>
        <s v="B09MT94QLL"/>
        <s v="B09MTLG4TP"/>
        <s v="B09MY4W73Q"/>
        <s v="B09MZ6WZ6V"/>
        <s v="B09MZCQYHZ"/>
        <s v="B09N3BFP4M"/>
        <s v="B09N3ZNHTY"/>
        <s v="B09N6TTHT6"/>
        <s v="B09NBZ36F7"/>
        <s v="B09NC2TY11"/>
        <s v="B09ND94ZRG"/>
        <s v="B09NFSHCWN"/>
        <s v="B09NHVCHS9"/>
        <s v="B09NJN8L25"/>
        <s v="B09NKZXMWJ"/>
        <s v="B09NL4DCXK"/>
        <s v="B09NL4DJ2Z"/>
        <s v="B09NL7LBWT"/>
        <s v="B09NNGHG22"/>
        <s v="B09NNHFSSF"/>
        <s v="B09NNJ9WYM"/>
        <s v="B09NNZ1GF7"/>
        <s v="B09NR6G588"/>
        <s v="B09NS5TKPN"/>
        <s v="B09NTHQRW3"/>
        <s v="B09NVPJ3P4"/>
        <s v="B09NVPSCQT"/>
        <s v="B09NY6TRXG"/>
        <s v="B09NY7W8YD"/>
        <s v="B09P182Z2H"/>
        <s v="B09P18XVW6"/>
        <s v="B09P1MFKG1"/>
        <s v="B09P22HXH6"/>
        <s v="B09P564ZTJ"/>
        <s v="B09P858DK8"/>
        <s v="B09P8M18QM"/>
        <s v="B09PDZNSBG"/>
        <s v="B09PL79D2X"/>
        <s v="B09PLD9TCD"/>
        <s v="B09PLFJ7ZW"/>
        <s v="B09PNKXSKF"/>
        <s v="B09PNR6F8Q"/>
        <s v="B09PTT8DZF"/>
        <s v="B09Q3M3WLJ"/>
        <s v="B09Q5P2MT3"/>
        <s v="B09Q5SWVBJ"/>
        <s v="B09Q8HMKZX"/>
        <s v="B09Q8WQ5QJ"/>
        <s v="B09QGZFBPM"/>
        <s v="B09QGZM8QB"/>
        <s v="B09QS8V5N8"/>
        <s v="B09QS9CWLV"/>
        <s v="B09QS9X16F"/>
        <s v="B09QS9X9L8"/>
        <s v="B09R1YFL6S"/>
        <s v="B09R83SFYV"/>
        <s v="B09RF2QXGX"/>
        <s v="B09RFB2SJQ"/>
        <s v="B09RFC46VP"/>
        <s v="B09RKFBCV7"/>
        <s v="B09RMQYHLH"/>
        <s v="B09RQRZW2X"/>
        <s v="B09RWQ7YR6"/>
        <s v="B09RWZRCP1"/>
        <s v="B09RX1FK54"/>
        <s v="B09RZS1NQT"/>
        <s v="B09SB6SJB4"/>
        <s v="B09SDDQQKP"/>
        <s v="B09SFRNKSR"/>
        <s v="B09SGGRKV8"/>
        <s v="B09SJ1FTYV"/>
        <s v="B09SPTNG58"/>
        <s v="B09SZ5TWHW"/>
        <s v="B09T2S8X9C"/>
        <s v="B09T2WRLJJ"/>
        <s v="B09T37CKQ5"/>
        <s v="B09T39K9YL"/>
        <s v="B09T3H12GV"/>
        <s v="B09T3KB6JZ"/>
        <s v="B09TBCVJS3"/>
        <s v="B09TMZ1MF8"/>
        <s v="B09TP5KBN7"/>
        <s v="B09TT6BFDX"/>
        <s v="B09TWH8YHM"/>
        <s v="B09TWHTBKQ"/>
        <s v="B09TY4MSH3"/>
        <s v="B09V12K8NT"/>
        <s v="B09V175NP7"/>
        <s v="B09V17S2BG"/>
        <s v="B09V2PZDX8"/>
        <s v="B09V2Q4QVQ"/>
        <s v="B09VC2D2WG"/>
        <s v="B09VCHLSJF"/>
        <s v="B09VGKFM7Y"/>
        <s v="B09VGS66FV"/>
        <s v="B09VH568H7"/>
        <s v="B09VKWGZD7"/>
        <s v="B09VL9KFDB"/>
        <s v="B09VPH38JS"/>
        <s v="B09VT6JKRP"/>
        <s v="B09VZBGL1N"/>
        <s v="B09W5XR9RT"/>
        <s v="B09W9V2PXG"/>
        <s v="B09WF4Q7B3"/>
        <s v="B09WMTJPG7"/>
        <s v="B09WN3SRC7"/>
        <s v="B09WRMNJ9G"/>
        <s v="B09X1M3DHX"/>
        <s v="B09X5C9VLK"/>
        <s v="B09X5HD5T1"/>
        <s v="B09X76VL5L"/>
        <s v="B09X79PP8F"/>
        <s v="B09X7DY7Q4"/>
        <s v="B09XB1R2F3"/>
        <s v="B09XB7DPW1"/>
        <s v="B09XB7SRQ5"/>
        <s v="B09XB8GFBQ"/>
        <s v="B09XBJ1CTN"/>
        <s v="B09XHXXCFH"/>
        <s v="B09XJ1LM7R"/>
        <s v="B09XJ5LD6L"/>
        <s v="B09XRBJ94N"/>
        <s v="B09XTQFFCG"/>
        <s v="B09XX51X2G"/>
        <s v="B09XXZXQC1"/>
        <s v="B09Y14JLP3"/>
        <s v="B09Y358DZQ"/>
        <s v="B09Y5FZK9N"/>
        <s v="B09Y5MP7C4"/>
        <s v="B09YDFDVNS"/>
        <s v="B09YDFKJF8"/>
        <s v="B09YHLPQYT"/>
        <s v="B09YL9SN9B"/>
        <s v="B09YLFHFDW"/>
        <s v="B09YLWT89W"/>
        <s v="B09YLX91QR"/>
        <s v="B09YLXYP7Y"/>
        <s v="B09YLYB9PB"/>
        <s v="B09YV3K34W"/>
        <s v="B09YV42QHZ"/>
        <s v="B09YV463SW"/>
        <s v="B09YV4MW2T"/>
        <s v="B09YV4RG4D"/>
        <s v="B09YV575RK"/>
        <s v="B09Z28BQZT"/>
        <s v="B09Z6WH2N1"/>
        <s v="B09Z7YGV3R"/>
        <s v="B09ZDVL7L8"/>
        <s v="B09ZHCJDP1"/>
        <s v="B09ZK6THRR"/>
        <s v="B09ZPJT8B2"/>
        <s v="B09ZPL5VYM"/>
        <s v="B09ZPM4C2C"/>
        <s v="B09ZQK9X8G"/>
        <s v="B09ZTZ9N3Q"/>
        <s v="B09ZVJXN5L"/>
        <s v="B0B12K5BPM"/>
        <s v="B0B14MR9L1"/>
        <s v="B0B15CPR37"/>
        <s v="B0B15GSPQW"/>
        <s v="B0B16KD737"/>
        <s v="B0B19VJXQZ"/>
        <s v="B0B1F6GQPS"/>
        <s v="B0B1MDZV9C"/>
        <s v="B0B1NX6JTN"/>
        <s v="B0B1YVCJ2Y"/>
        <s v="B0B1YY6JJL"/>
        <s v="B0B1YZ9CB8"/>
        <s v="B0B1YZX72F"/>
        <s v="B0B217Z5VK"/>
        <s v="B0B21C4BMX"/>
        <s v="B0B21XL94T"/>
        <s v="B0B23LW7NV"/>
        <s v="B0B244R4KB"/>
        <s v="B0B25DJ352"/>
        <s v="B0B25LQQPC"/>
        <s v="B0B2931FCV"/>
        <s v="B0B296NTFV"/>
        <s v="B0B298D54H"/>
        <s v="B0B2C5MJN6"/>
        <s v="B0B2CPVXHX"/>
        <s v="B0B2CWRDB1"/>
        <s v="B0B2CZTCL2"/>
        <s v="B0B2DD66GS"/>
        <s v="B0B2DD8BQ8"/>
        <s v="B0B2DJ5RVQ"/>
        <s v="B0B2DJDCPX"/>
        <s v="B0B2DZ5S6R"/>
        <s v="B0B2PQL5N3"/>
        <s v="B0B2RBP83P"/>
        <s v="B0B2X35B1K"/>
        <s v="B0B31BYXQQ"/>
        <s v="B0B31FR4Y2"/>
        <s v="B0B3CPQ5PF"/>
        <s v="B0B3CQBRB4"/>
        <s v="B0B3D39RKV"/>
        <s v="B0B3DV7S9B"/>
        <s v="B0B3G5XZN5"/>
        <s v="B0B3JSWG81"/>
        <s v="B0B3MMYHYW"/>
        <s v="B0B3MQXNFB"/>
        <s v="B0B3MWYCHQ"/>
        <s v="B0B3N7LR6K"/>
        <s v="B0B3N8VG24"/>
        <s v="B0B3NDPCS9"/>
        <s v="B0B3RHX6B6"/>
        <s v="B0B3RRWSF6"/>
        <s v="B0B3RS9DNF"/>
        <s v="B0B3RSDSZ3"/>
        <s v="B0B3TBY2YX"/>
        <s v="B0B3X2BY3M"/>
        <s v="B0B3XXSB1K"/>
        <s v="B0B3XY5YT4"/>
        <s v="B0B466C3G4"/>
        <s v="B0B467CCB9"/>
        <s v="B0B4DT8MKT"/>
        <s v="B0B4F1YC3J"/>
        <s v="B0B4F2TTTS"/>
        <s v="B0B4F2XCK3"/>
        <s v="B0B4F2ZWL3"/>
        <s v="B0B4F3QNDM"/>
        <s v="B0B4F4QZ1H"/>
        <s v="B0B4F52B5X"/>
        <s v="B0B4F5L738"/>
        <s v="B0B4G2MWSB"/>
        <s v="B0B4HJNPV4"/>
        <s v="B0B4HKH19N"/>
        <s v="B0B4KPCBSH"/>
        <s v="B0B4PPD89B"/>
        <s v="B0B4SJKRDF"/>
        <s v="B0B4T6MR8N"/>
        <s v="B0B4T8RSJ1"/>
        <s v="B0B53DS4TF"/>
        <s v="B0B53NXFFR"/>
        <s v="B0B53QFZPY"/>
        <s v="B0B53QLB9H"/>
        <s v="B0B54Y2SNX"/>
        <s v="B0B56YRBNT"/>
        <s v="B0B59K1C8F"/>
        <s v="B0B5B6PQCT"/>
        <s v="B0B5CGTBKV"/>
        <s v="B0B5D39BCD"/>
        <s v="B0B5DDJNH4"/>
        <s v="B0B5F3YZY4"/>
        <s v="B0B5GF6DQD"/>
        <s v="B0B5GJRTHB"/>
        <s v="B0B5KZ3C53"/>
        <s v="B0B5LVS732"/>
        <s v="B0B5RP43VN"/>
        <s v="B0B5V47VK4"/>
        <s v="B0B5YBGCKD"/>
        <s v="B0B5ZF3NRK"/>
        <s v="B0B61DSF17"/>
        <s v="B0B61GCHC1"/>
        <s v="B0B61HYR92"/>
        <s v="B0B65MJ45G"/>
        <s v="B0B65P827P"/>
        <s v="B0B694PXQJ"/>
        <s v="B0B6BLTGTT"/>
        <s v="B0B6F7LX4C"/>
        <s v="B0B6F8HHR6"/>
        <s v="B0B6F98KJJ"/>
        <s v="B0B72BSW7K"/>
        <s v="B0B7B9V9QP"/>
        <s v="B0B7DHSKS7"/>
        <s v="B0B7FJNSZR"/>
        <s v="B0B7L86YCB"/>
        <s v="B0B7NWGXS6"/>
        <s v="B0B82YGCF6"/>
        <s v="B0B84KSH3X"/>
        <s v="B0B84QN4CN"/>
        <s v="B0B86CDHL1"/>
        <s v="B0B8CB7MHW"/>
        <s v="B0B8CHJLWJ"/>
        <s v="B0B8CXTTG3"/>
        <s v="B0B8SRZ5SV"/>
        <s v="B0B8SSC5D9"/>
        <s v="B0B8SSZ76F"/>
        <s v="B0B8VQ7KDS"/>
        <s v="B0B8XNPQPN"/>
        <s v="B0B8ZKWGKD"/>
        <s v="B0B8ZM9RVV"/>
        <s v="B0B8ZWNR5T"/>
        <s v="B0B935YNR7"/>
        <s v="B0B94JPY2N"/>
        <s v="B0B97D658R"/>
        <s v="B0B9959XF3"/>
        <s v="B0B997FBZT"/>
        <s v="B0B9BD2YL4"/>
        <s v="B0B9BXKBC7"/>
        <s v="B0B9F9PT8R"/>
        <s v="B0B9JZW1SQ"/>
        <s v="B0B9LDCX89"/>
        <s v="B0B9RN5X8B"/>
        <s v="B0B9RZ4G4W"/>
        <s v="B0B9XLX8VR"/>
        <s v="B0B9XN9S3W"/>
        <s v="B0BB3CBFBM"/>
        <s v="B0BBFJ9M3X"/>
        <s v="B0BBFJLP21"/>
        <s v="B0BBLHTRM9"/>
        <s v="B0BBMGLQDW"/>
        <s v="B0BBMPH39N"/>
        <s v="B0BBN3WF7V"/>
        <s v="B0BBN4DZBD"/>
        <s v="B0BBN56J5H"/>
        <s v="B0BBVKRP7B"/>
        <s v="B0BBW521YC"/>
        <s v="B0BBWJFK5C"/>
        <s v="B0BC8BQ432"/>
        <s v="B0BC9BW512"/>
        <s v="B0BCKJJN8R"/>
        <s v="B0BCKWZ884"/>
        <s v="B0BCVJ3PVP"/>
        <s v="B0BCYQY9X5"/>
        <s v="B0BCZCQTJX"/>
        <s v="B0BD3T6Z1D"/>
        <s v="B0BD92GDQH"/>
        <s v="B0BDG6QDYD"/>
        <s v="B0BDRVFDKP"/>
        <s v="B0BDS8MY8J"/>
        <s v="B0BDYVC5TD"/>
        <s v="B0BDYW3RN3"/>
        <s v="B0BDZWMGZ1"/>
        <s v="B0BF4YBLPX"/>
        <s v="B0BF54972T"/>
        <s v="B0BF54LXW6"/>
        <s v="B0BF563HB4"/>
        <s v="B0BF57RN3K"/>
        <s v="B0BFBNXS94"/>
        <s v="B0BFWGBX61"/>
        <s v="B0BG62HMDJ"/>
        <s v="B0BGPN4GGH"/>
        <s v="B0BGSV43WY"/>
        <s v="B0BHNHMR3H"/>
        <s v="B0BHVPTM2C"/>
        <s v="B0BHYJ8CVF"/>
        <s v="B0BHYLCL19"/>
        <s v="B0BHZCNC4P"/>
        <s v="B0BJ6P3LSK"/>
        <s v="B0BJ966M5K"/>
        <s v="B0BJYSCWFQ"/>
        <s v="B0BK1K598K"/>
        <s v="B0BL11S5QK"/>
        <s v="B0BL3R4RGS"/>
        <s v="B0BLC2BYPX"/>
        <s v="B0BLV1GNLN"/>
        <s v="B0BM4KTNL1"/>
        <s v="B0BM9H2NY9"/>
        <s v="B0BMFD94VD"/>
        <s v="B0BMGB2TPR"/>
        <s v="B0BMGB3CH9"/>
        <s v="B0BMGG6NKT"/>
        <s v="B0BMM7R92G"/>
        <s v="B0BMTZ4T1D"/>
        <s v="B0BMVWKZ8G"/>
        <s v="B0BMXMLSMM"/>
        <s v="B0BMZ6SY89"/>
        <s v="B0BN2576GQ"/>
        <s v="B0BN6M3TCM"/>
        <s v="B0BNDD9TN6"/>
        <s v="B0BNDGL26T"/>
        <s v="B0BNDRK886"/>
        <s v="B0BNLFQDG2"/>
        <s v="B0BNQMF152"/>
        <s v="B0BNV7JM5Y"/>
        <s v="B0BNVBJW2S"/>
        <s v="B0BNXFDTZ2"/>
        <s v="B0BP18W8TM"/>
        <s v="B0BP7XLX48"/>
        <s v="B0BP89YBC1"/>
        <s v="B0BPBG712X"/>
        <s v="B0BPBXNQQT"/>
        <s v="B0BPCJM7TB"/>
        <s v="B0BPJBTB3F"/>
        <s v="B0BQ3K23Y1"/>
        <s v="B0BQRJ3C47"/>
        <s v="B0BR4F878Q"/>
      </sharedItems>
    </cacheField>
    <cacheField name="[Measures].[Average of rating]" caption="Average of rating" numFmtId="0" hierarchy="37" level="32767"/>
    <cacheField name="[Range].[product_name].[product_name]" caption="product_name" numFmtId="0" hierarchy="6" level="1">
      <sharedItems count="1337" longText="1">
        <s v="!!1000 Watt/2000-Watt Room Heater!! Fan Heater!!Pure White!!HN-2500!!Made in India!!"/>
        <s v="!!HANEUL!!1000 Watt/2000-Watt Room Heater!! Fan Heater!!Pure White!!HN-2500!!Made in India!!Thermoset!!"/>
        <s v="10k 8k 4k HDMI Cable, Certified 48Gbps 1ms Ultra High Speed HDMI 2.1 Cable 4k 120Hz 144Hz 2k 165Hz 8k 60Hz Dynamic HDR ARC eARC DTS:X Compatible for Mac Gaming PC Soundbar TV Monitor Laptop PS5 4 Xbox"/>
        <s v="10WeRun Id-116 Bluetooth Smartwatch Wireless Fitness Band for Boys, Girls, Men, Women &amp; Kids | Sports Gym Watch for All Smart Phones I Heart Rate and spo2 Monitor"/>
        <s v="3M Post-it Sticky Note Cube, 200 Sheets (4 Colors x 50 Sheets) | 3&quot; x 3&quot; Size | For notes, reminders, study, school and organizing"/>
        <s v="3M Scotch Double Sided Heavy Duty Tape(1m holds 4.5Kgs) for indoor hanging applications (Photo frames, Mirrors, Key Holders, Car Interiors, Extension Boards, Wall decoration, etc)(L: 3m, W: 24mm)"/>
        <s v="4 in 1 Handheld Electric Vegetable Cutter Set,Wireless Food Processor Electric Food Chopper for Garlic Chili Pepper Onion Ginger Celery Meat with Brush"/>
        <s v="7SEVEN Compatible LG TV Remote Suitable for LG Non Magic Smart tv Remote Control (Mouse &amp; Voice Non-Support) MR20GA Prime Video and Netflix Hotkeys"/>
        <s v="7SEVEN¬Æ Bluetooth Voice Command Remote for Xiaomi Redmi Mi Smart TV with Netflix &amp; Prime Video Hot Keys XMRM-00A"/>
        <s v="7SEVEN¬Æ Compatible for Mi tv Remote Control Original Suitable with Smart Android 4K LED Non Voice Command Xiaomi Redmi Remote of 4A Model 32 43 55 65 inches"/>
        <s v="7SEVEN¬Æ Compatible for Samsung Smart 4K Ultra HD TV Monitor Remote Control Replacement of Original Samsung TV Remote for LED OLED UHD QLED and Suitable for 6 7 8 Series Samsung TV with Hot Keys BN59-01259E"/>
        <s v="7SEVEN¬Æ Compatible for Sony Bravia LCD LED UHD OLED QLED 4K Ultra HD TV remote control with YouTube and NETFLIX Hotkeys. Universal Replacement for Original Sony Smart Android tv Remote Control"/>
        <s v="7SEVEN¬Æ Compatible for Tata Sky Remote Original Set Top¬†HD Box and Suitable for SD Tata Play setup Box Remote Control"/>
        <s v="7SEVEN¬Æ Compatible Lg Smart Tv Remote Suitable for Any LG LED OLED LCD UHD Plasma Android Television and AKB75095303 replacement of Original Lg Tv Remote Control"/>
        <s v="7SEVEN¬Æ Compatible Tata Sky Remote Control Replacement of Original dth SD HD tata Play Set top Box Remote - IR Learning Universal Remote for Any Brand TV - Pairing Must"/>
        <s v="7SEVEN¬Æ Compatible Vu Smart Tv Remote Control Suitable for Original 4K Android LED Ultra HD UHD Vu Tv Remote with Non Voice Feature without google assistant"/>
        <s v="7SEVEN¬Æ Compatible with Fire Tv Stick Remote with Voice Command Feature Suitable for Second Generation Amazon Fire Tv Stick Remote Only - Pairing Must"/>
        <s v="7SEVEN¬Æ Suitable Sony Tv Remote Original Bravia for Smart Android Television Compatible for Any Model of LCD LED OLED UHD 4K Universal Sony Remote Control"/>
        <s v="7SEVEN¬Æ TCL Remote Control Smart TV RC802V Remote Compatible for TCL TV Remote Original 55EP680 40A325 49S6500 55P8S 55P8 50P8 65P8 40S6500 43S6500FS 49S6800FS 49S6800 49S6510FS(Without Voice Function/Google Assistant and Non-Bluetooth remote)"/>
        <s v="Abode Kitchen Essential Measuring Cup &amp; Spoon for Spices | for Cooking and Baking Cake | Multipurpose Tablespoon Cups with Ring Holder | (Black)"/>
        <s v="Acer 100 cm (40 inches) P Series Full HD Android Smart LED TV AR40AR2841FDFL (Black)"/>
        <s v="Acer 109 cm (43 inches) I Series 4K Ultra HD Android Smart LED TV AR43AR2851UDFL (Black)"/>
        <s v="Acer 127 cm (50 inches) I Series 4K Ultra HD Android Smart LED TV AR50AR2851UDFL (Black)"/>
        <s v="Acer 139 cm (55 inches) H Series 4K Ultra HD Android Smart LED TV AR55AR2851UDPRO (Black)"/>
        <s v="Acer 139 cm (55 inches) I Series 4K Ultra HD Android Smart LED TV AR55AR2851UDFL (Black)"/>
        <s v="Acer 80 cm (32 inches) I Series HD Ready Android Smart LED TV AR32AR2841HDFL (Black)"/>
        <s v="Acer 80 cm (32 inches) N Series HD Ready TV AR32NSV53HD (Black)"/>
        <s v="Acer 80 cm (32 inches) S Series HD Ready Android Smart LED TV AR32AR2841HDSB (Black)"/>
        <s v="Acer EK220Q 21.5 Inch (54.61 cm) Full HD (1920x1080) VA Panel LCD Monitor with LED Back Light I 250 Nits I HDMI, VGA Ports I Eye Care Features Like Bluelight Shield, Flickerless &amp; Comfy View (Black)"/>
        <s v="ACTIVA 1200 MM HIGH SPEED 390 RPM BEE APPROVED 5 STAR RATED APSRA CEILING FAN BROWN 2 Years Warranty"/>
        <s v="Activa Easy Mix Nutri Mixer Grinder 500 Watt | Long Lasting Shock Proof ABS Body | Heavy Duty Motor With Nano - Grinding Technology"/>
        <s v="Activa Heat-Max 2000 Watts Room Heater (White color ) with ABS body"/>
        <s v="ACTIVA Instant 3 LTR 3 KVA SPECIAL Anti Rust Coated Tank Geyser with Full ABS Body with 5 Year Warranty Premium (White)"/>
        <s v="AGARO 33398 Rapid 1000-Watt, 10-Litre Wet &amp; Dry Vacuum Cleaner, with Blower Function (Red &amp; Black)"/>
        <s v="AGARO Ace 1600 Watts, 21.5 kPa Suction Power, 21 litres Wet &amp; Dry Stainless Steel Vacuum Cleaner with Blower Function and Washable Dust Bag"/>
        <s v="AGARO Blaze USB 3.0 to USB Type C OTG Adapter"/>
        <s v="Agaro Blaze USBA to micro +Type C 2in1 Braided 1.2M Cable"/>
        <s v="AGARO Classic Portable Yogurt Maker, 1.2L Capacity, Electric, Automatic, Grey and White, Medium (33603)"/>
        <s v="AGARO Esteem Multi Kettle 1.2 Litre, 600W with 3 Heating Modes &amp; Rapid Boil Technology"/>
        <s v="AGARO Glory Cool Mist Ultrasonic Humidifier, 4.5Litres, For Large Area, Room, Home, Office, Adjustable Mist Output, Ceramic Ball Filter, Ultra Quiet, 360¬∞ Rotatable Nozzle, Auto Shut Off, Grey"/>
        <s v="AGARO Imperial 240-Watt Slow Juicer with Cold Press Technology"/>
        <s v="AGARO LR2007 Lint Remover, Rechargeable, for Woolen Sweaters, Blankets, Jackets, Burr Remover, Pill Remover From Carpets, Curtains"/>
        <s v="AGARO Marvel 9 Liters Oven Toaster Griller, Cake Baking OTG (Black)"/>
        <s v="AGARO Regal 800 Watts Handheld Vacuum Cleaner, Lightweight &amp; Durable Body, Small/Mini Size ( Black)"/>
        <s v="AGARO Regal Electric Rice Cooker, 3L Ceramic Inner Bowl, Cooks Up to 600 Gms Raw Rice, SS Steamer, Preset Cooking Functions, Preset Timer, Keep Warm Function, LED Display, Black"/>
        <s v="AGARO Royal Double Layered Kettle, 1.5 Litres, Double Layered Cool Touch , Dry Boiling Protection, Black"/>
        <s v="AGARO Royal Stand 1000W Mixer with 5L SS Bowl and 8 Speed Setting, Includes Whisking Cone, Mixing Beater &amp; Dough Hook, and Splash Guard, 2 Years Warranty, (Black), Medium (33554)"/>
        <s v="AGARO Supreme High Pressure Washer, 1800 Watts, 120 Bars, 6.5L/Min Flow Rate, 8 Meters Outlet Hose, Portable, for Car,Bike and Home Cleaning Purpose, Black and Orange"/>
        <s v="Aine HDMI Male to VGA Female Video Converter Adapter Cable (Black)"/>
        <s v="AirCase Protective Laptop Bag Sleeve fits Upto 13.3&quot; Laptop/ MacBook, Wrinkle Free, Padded, Waterproof Light Neoprene case Cover Pouch, for Men &amp; Women, Black- 6 Months Warranty"/>
        <s v="AirCase Protective Laptop Bag Sleeve fits Upto 14.1&quot; Laptop/ MacBook, Wrinkle Free, Padded, Waterproof Light Neoprene case Cover Pouch, for Men &amp; Women, Black- 6 Months Warranty"/>
        <s v="AirCase Protective Laptop Bag Sleeve fits Upto 15.6&quot; Laptop/ MacBook, Wrinkle Free, Padded, Waterproof Light Neoprene case Cover Pouch, for Men &amp; Women, Black- 6 Months Warranty"/>
        <s v="AirCase Rugged Hard Drive Case for 2.5-inch Western Digital, Seagate, Toshiba, Portable Storage Shell for Gadget Hard Disk USB Cable Power Bank Mobile Charger Earphone, Waterproof (Black)"/>
        <s v="Airtel AMF-311WW Data Card (Black), 4g Hotspot Support with 2300 Mah Battery"/>
        <s v="Airtel Digital TV HD Set Top Box with 1 Month Basic Pack with Recording + Free Standard Installation"/>
        <s v="Airtel Digital TV HD Set Top Box with FTA Pack | Unlimited Entertainment + Recording Feature + Free Standard Installation (6 Months Pack)"/>
        <s v="Airtel DigitalTV DTH Remote SD/HD/HD Recording Compatible for Television (Shining Black )"/>
        <s v="Airtel DigitalTV DTH Television, Setup Box Remote Compatible for SD and HD Recording (Black)"/>
        <s v="Airtel DigitalTV HD Setup Box Remote"/>
        <s v="akiara - Makes life easy Electric Handy Sewing/Stitch Handheld Cordless Portable White Sewing Machine for Home Tailoring, Hand Machine | Mini Silai | White Hand Machine with Adapter"/>
        <s v="akiara - Makes life easy Mini Sewing Machine for Home Tailoring use | Mini Silai Machine with Sewing Kit Set Sewing Box with Thread Scissors, Needle All in One Sewing Accessories (White &amp; Purple)"/>
        <s v="Akiara¬Æ - Makes life easy Mini Sewing Machine with Table Set | Tailoring Machine | Hand Sewing Machine with extension table, foot pedal, adapter"/>
        <s v="Allin Exporters J66 Ultrasonic Humidifier Cool Mist Air Purifier for Dryness, Cold &amp; Cough Large Capacity for Room, Baby, Plants, Bedroom (2.4 L) (1 Year Warranty)"/>
        <s v="Amazfit GTS2 Mini (New Version) Smart Watch with Always-on AMOLED Display, Alexa Built-in, SpO2, 14 Days' Battery Life, 68 Sports Modes, GPS, HR, Sleep &amp; Stress Monitoring (Meteor Black)"/>
        <s v="Amazon Basics 10.2 Gbps High-Speed 4K HDMI Cable with Braided Cord, 1.8 Meter, Dark Grey"/>
        <s v="Amazon Basics 1500 W Electric Kettle (Stainless Steel Body, 1.5 L)"/>
        <s v="Amazon Basics 16-Gauge Speaker Wire - 50 Feet"/>
        <s v="Amazon Basics 2 Amp USB Wall Charger &amp; Micro USB Cable (White)"/>
        <s v="Amazon Basics 2000/1000 Watt Room Heater with Adjustable Thermostat (ISI certified, White color, Ideal for small to medium room/area)"/>
        <s v="Amazon Basics 300 W Hand Blender with Stainless Steel Stem for Hot/Cold Blending and In-Built Cord Hook, ISI-Marked, Black"/>
        <s v="Amazon Basics 650 Watt Drip Coffee Maker with Borosilicate Carafe"/>
        <s v="Amazon Basics HDMI Coupler,Black"/>
        <s v="Amazon Basics High-Speed HDMI Cable, 6 Feet - Supports Ethernet, 3D, 4K video,Black"/>
        <s v="Amazon Basics High-Speed HDMI Cable, 6 Feet (2-Pack),Black"/>
        <s v="Amazon Basics Magic Slate 8.5-inch LCD Writing Tablet with Stylus Pen, for Drawing, Playing, Noting by Kids &amp; Adults, Black"/>
        <s v="Amazon Basics Multipurpose Foldable Laptop Table with Cup Holder, Brown"/>
        <s v="Amazon Basics New Release Nylon USB-A to Lightning Cable Cord, Fast Charging MFi Certified Charger for Apple iPhone, iPad (3-Ft, Rose Gold)"/>
        <s v="Amazon Basics USB 3.0 Cable - A Male to Micro B - 6 Feet (1.8 Meters), Black"/>
        <s v="Amazon Basics USB A to Lightning MFi Certified Charging Cable (White, 1.2 meter)"/>
        <s v="Amazon Basics USB A to Lightning PVC Molded Nylon MFi Certified Charging Cable (Black, 1.2 meter)"/>
        <s v="Amazon Basics USB C to Lightning TPE MFi Certified Charging Cable (White, 1.2 meter)"/>
        <s v="Amazon Basics USB Type-C to USB-A 2.0 Male Fast Charging Cable for Laptop - 3 Feet (0.9 Meters), Black"/>
        <s v="Amazon Basics Wireless Mouse | 2.4 GHz Connection, 1600 DPI | Type - C Adapter | Upto 12 Months of Battery Life | Ambidextrous Design | Suitable for PC/Mac/Laptop"/>
        <s v="Amazon Brand - Solimo 2000/1000 Watts Room Heater with Adjustable Thermostat (ISI certified, White colour, Ideal for small to medium room/area)"/>
        <s v="Amazon Brand - Solimo 3A Fast Charging Tough Type C USB Data Cable¬† ‚Äì 1 Meter"/>
        <s v="Amazon Brand - Solimo 65W Fast Charging Braided Type C to C Data Cable | Suitable For All Supported Mobile Phones (1 Meter, Black)"/>
        <s v="Amazon Brand - Solimo Fast Charging Braided Type C Data Cable Seam, Suitable For All Supported Mobile Phones (1 Meter, Black)"/>
        <s v="AmazonBasics - High-Speed Male to Female HDMI Extension Cable - 6 Feet"/>
        <s v="AmazonBasics 10.2 Gbps High-Speed 4K HDMI Cable with Braided Cord (10-Foot, Dark Grey)"/>
        <s v="AmazonBasics 108 cm (43 inches) 4K Ultra HD Smart LED Fire TV AB43U20PS (Black)"/>
        <s v="AmazonBasics 3 Feet High Speed HDMI Male to Female 2.0 Extension Cable"/>
        <s v="AmazonBasics 3.5mm to 2-Male RCA Adapter Cable For Tablet, Smartphone (Black, 15 feet)"/>
        <s v="AmazonBasics 6 Feet DisplayPort to DisplayPort Cable - (Not HDMI Cable) (Gold)"/>
        <s v="AmazonBasics 6-Feet DisplayPort (not USB port) to HDMI Cable Black"/>
        <s v="AmazonBasics Cylinder Bagless Vacuum Cleaner with Power Suction, Low Sound, High Energy Efficiency and 2 Years Warranty (1.5L, Black)"/>
        <s v="AmazonBasics Digital Optical Coax to Analog RCA Audio Converter Adapter with Fiber Cable"/>
        <s v="AmazonBasics Double Braided Nylon USB Type-C to Type-C 2.0 Cable Smartphone (Dark Grey, 3 feet)"/>
        <s v="AmazonBasics Double Braided Nylon USB Type-C to Type-C 2.0 Cable, Charging Adapter, Smartphone 6 feet, Dark Grey"/>
        <s v="AmazonBasics Flexible Premium HDMI Cable (Black, 4K@60Hz, 18Gbps), 3-Foot"/>
        <s v="AmazonBasics High Speed 55 Watt Oscillating Pedestal Fan, 400mm Sweep Length, White (Without Remote)"/>
        <s v="AmazonBasics High-Speed Braided HDMI Cable - 3 Feet - Supports Ethernet, 3D, 4K and Audio Return (Black)"/>
        <s v="AmazonBasics Induction Cooktop 1600 Watt (Black)"/>
        <s v="AmazonBasics Micro USB Fast Charging Cable for Android Phones with Gold Plated Connectors (3 Feet, Black)"/>
        <s v="Amazonbasics Micro Usb Fast Charging Cable For Android Smartphone,Personal Computer,Printer With Gold Plated Connectors (6 Feet, Black)"/>
        <s v="AmazonBasics New Release ABS USB-A to Lightning Cable Cord, Fast Charging MFi Certified Charger for Apple iPhone, iPad Tablet (3-Ft, White)"/>
        <s v="AmazonBasics New Release Nylon USB-A to Lightning Cable Cord, Fast Charging MFi Certified Charger for Apple iPhone, iPad (6-Ft, Rose Gold)"/>
        <s v="AmazonBasics New Release Nylon USB-A to Lightning Cable Cord, MFi Certified Charger for Apple iPhone, iPad, Silver, 6-Ft"/>
        <s v="Amazonbasics Nylon Braided Usb-C To Lightning Cable, Fast Charging Mfi Certified Smartphone, Iphone Charger (6-Foot, Dark Grey)"/>
        <s v="AmazonBasics USB 2.0 - A-Male to A-Female Extension Cable for Personal Computer, Printer (Black, 9.8 Feet/3 Meters)"/>
        <s v="AmazonBasics USB 2.0 Cable - A-Male to B-Male - for Personal Computer, Printer- 6 Feet (1.8 Meters), Black"/>
        <s v="AmazonBasics USB 2.0 Extension Cable for Personal Computer, Printer, 2-Pack - A-Male to A-Female - 3.3 Feet (1 Meter, Black)"/>
        <s v="AmazonBasics USB C to Lightning Aluminum with Nylon Braided MFi Certified Charging Cable (Grey, 1.2 meter)"/>
        <s v="AmazonBasics USB C to Lightning Aluminum with Nylon Braided MFi Certified Charging Cable (Grey, 1.8 meter)"/>
        <s v="AmazonBasics USB Type-C to Micro-B 2.0 Cable - 6 Inches (15.2 Centimeters) - White"/>
        <s v="AmazonBasics USB Type-C to USB Type-C 2.0 Cable - 3 Feet Laptop (0.9 Meters) - White"/>
        <s v="AmazonBasics USB Type-C to USB Type-C 2.0 Cable for Charging Adapter, Smartphone - 9 Feet (2.7 Meters) - White"/>
        <s v="Ambrane 10000mAh Slim Power Bank, 20W Fast Charging, Dual Output, Type C PD (Input &amp; Output), Quick Charge, Li-Polymer, Multi-Layer Protection for iPhone, Anrdoid &amp; Other Devices (Stylo 10K, Black)"/>
        <s v="Ambrane 10000mAh Slim Power Bank, 20W Fast Charging, Dual Output, Type C PD (Input &amp; Output), Quick Charge, Li-Polymer, Multi-Layer Protection for iPhone, Anrdoid &amp; Other Devices (Stylo 10K, Green)"/>
        <s v="Ambrane 2 in 1 Type-C &amp; Micro USB Cable with 60W / 3A Fast Charging, 480 mbps High Data, PD Technology &amp; Quick Charge 3.0, Compatible with All Type-C &amp; Micro USB Devices (ABDC-10, Black)"/>
        <s v="Ambrane 20000mAh Power Bank with 20W Fast Charging, Triple Output, Power Delivery, Type C Input, Made in India, Multi-Layer Protection, Li-Polymer + Type C Cable (Stylo-20k, Black)"/>
        <s v="Ambrane 27000mAh Power Bank, 20W Fast Charging, Triple Output, Type C PD (Input &amp; Output), Quick Charge, Li-Polymer, Multi-Layer Protection for iPhone, Smartphones &amp; Other Devices (Stylo Pro, Black)"/>
        <s v="Ambrane 60W / 3A Fast Charging Output Cable with Micro to USB for Mobile, Neckband, True Wireless Earphone Charging, 480mbps Data Sync Speed, 1m Length (ACM - AZ1, Black)"/>
        <s v="Ambrane 60W / 3A Fast Charging Output Cable with Type-C to USB for Mobile, Neckband, True Wireless Earphone Charging, 480mbps Data Sync Speed, 1m Length (ACT - AZ10, Black)"/>
        <s v="Ambrane 60W / 3A Fast Charging Output Cable with Type-C to USB for Mobile, Neckband, True Wireless Earphone Charging, 480mbps Data Sync Speed, 1m Length (ACT - AZ10, White)"/>
        <s v="Ambrane 60W / 3A Type C Fast Charging Unbreakable 1.5m L Shaped Braided Cable, PD Technology, 480Mbps Data Transfer for Smartphones, Tablet, Laptops &amp; other type c devices (ABLC10, Black)"/>
        <s v="Ambrane BCL-15 Lightning Cable for Smartphone (1.5m Black)"/>
        <s v="Ambrane Fast 100W Output Cable with Type-C to Type-C for Mobile, Laptop, Macbook &amp; Table Charging, 480mbps Data Sync Speed, Braided Cable, 1.5m Length (ABCC-100, Black-Grey)"/>
        <s v="Ambrane Mobile Holding Stand, 180¬∞ Perfect View, Height Adjustment, Wide Compatibility, Multipurpose, Anti-Skid Design (Twistand, Black)"/>
        <s v="Ambrane Unbreakable 3 in 1 Fast Charging Braided Multipurpose Cable for Speaker with 2.1 A Speed - 1.25 meter, Black"/>
        <s v="Ambrane Unbreakable 3A Fast Charging Braided Type C Cable    1.5 Meter (RCT15, Blue) Supports QC 2.0/3.0 Charging"/>
        <s v="Ambrane Unbreakable 60W / 3A Fast Charging 1.5m Braided Micro USB Cable for Smartphones, Tablets, Laptops &amp; Other Micro USB Devices, 480Mbps Data Sync, Quick Charge 3.0 (RCM15, Black)"/>
        <s v="Ambrane Unbreakable 60W / 3A Fast Charging 1.5m Braided Type C Cable for Smartphones, Tablets, Laptops &amp; other Type C devices, PD Technology, 480Mbps Data Sync, Quick Charge 3.0 (RCT15A, Black)"/>
        <s v="Ambrane Unbreakable 60W / 3A Fast Charging 1.5m Braided Type C to Type C Cable for Smartphones, Tablets, Laptops &amp; Other Type C Devices, PD Technology, 480Mbps Data Sync (RCTT15, Black)"/>
        <s v="AMERICAN MICRONIC- Imported Wet &amp; Dry Vacuum Cleaner, 21 Litre Stainless Steel with Blower &amp; HEPA filter, 1600 Watts 100% Copper Motor 28 KPa suction with washable reusable dust bag (Red/Black/Steel)-AMI-VCD21-1600WDx"/>
        <s v="Amkette 30 Pin to USB Charging &amp; Data Sync Cable for iPhone 3G/3GS/4/4s/iPad 1/2/3, iPod Nano 5th/6th Gen and iPod Touch 3rd/4th Gen -1.5m (Black)"/>
        <s v="Amozo Ultra Hybrid Camera and Drop Protection Back Cover Case for iPhone 13 (Polycarbonate| Back Transparent - Sides Black)"/>
        <s v="Amozo Ultra Hybrid Camera and Drop Protection Back Cover Case for iPhone 13 (TPU + Polycarbonate | Crystal Transparent)"/>
        <s v="Anjaney Enterprise Smart Multipurpose Foldable Laptop Table with Cup Holder, Study Table, Bed Table, Breakfast Table, Foldable and Portable/Ergonomic &amp; Rounded Edges/Non-Slip (Black)"/>
        <s v="Ant Esports GM320 RGB Optical Wired Gaming Mouse | 8 Programmable Buttons | 12800 DPI"/>
        <s v="AO Smith HSE-VAS-X-015 Storage 15 Litre Vertical Water Heater (Geyser) White 4 Star"/>
        <s v="APC Back-UPS BX600C-IN 600VA / 360W, 230V, UPS System, an Ideal Power Backup &amp; Protection for Home Office, Desktop PC &amp; Home Electronics"/>
        <s v="Apsara Platinum Pencils Value Pack - Pack of 20"/>
        <s v="Aqua d pure Active Copper 12-L RO+UV Water Filter Purifier for Home, Kitchen Fully Automatic UF+TDS Controller"/>
        <s v="Aquadpure Copper + Mineral RO+UV+UF 10 to 12 Liter RO + UV + TDS ADJUSTER Water Purifier with Copper Charge Technology black &amp; copper Best For Home and Office (Made In India)"/>
        <s v="Aquaguard Aura RO+UV+UF+Taste Adjuster(MTDS) with Active Copper &amp; Zinc 7L water purifier,8 stages of purification,suitable for borewell,tanker,municipal water(Black) from Eureka Forbes"/>
        <s v="Aquasure From Aquaguard Amaze RO+UV+MTDS,7L storage water purifier,suitable for borewell,tanker,municipal water (Grey) from Eureka Forbes"/>
        <s v="Artis AR-45W-MG2 45 Watts MG2 Laptop Adapter/Charger Compatible with MB Air 13‚Äù &amp; MB Air 11‚Äù (14.5 V, 3.1 A) Connector: MG2 (T Tip Connector)"/>
        <s v="Astigo Compatible Remote Control for Mi Smart LED 4A (43&quot;/32&quot;)"/>
        <s v="Astigo Compatible Remote for Airtel Digital Set Top Box (Pairing Required with TV Remote)"/>
        <s v="ATOM Selves-MH 200 GM Digital Pocket Scale"/>
        <s v="atomberg Renesa 1200mm BLDC Motor with Remote 3 Blade Energy Saving Ceiling Fan (Matt Black)"/>
        <s v="AVNISH Tap Water Purifier Filter Faucet 6 Layer Carbon Activated Dust Chlorine Remover Water Softener for Drinking Cartridge Alkaline Taps for Kitchen Sink Bathroom Wash Basin (6-Layer Filtration)"/>
        <s v="Bajaj ATX 4 750-Watt Pop-up Toaster (White)"/>
        <s v="Bajaj Deluxe 2000 Watts Halogen Room Heater (Steel, ISI Approved), Multicolor"/>
        <s v="Bajaj DHX-9 1000W Heavy Weight Dry Iron with Advance Soleplate and Anti-Bacterial German Coating Technology, Ivory"/>
        <s v="Bajaj DX-2 600W Dry Iron with Advance Soleplate and Anti-bacterial German Coating Technology, Black"/>
        <s v="Bajaj DX-2 600W Dry Iron with Advance Soleplate and Anti-Bacterial German Coating Technology, Grey"/>
        <s v="Bajaj DX-6 1000W Dry Iron with Advance Soleplate and Anti-bacterial German Coating Technology, White"/>
        <s v="Bajaj DX-7 1000W Dry Iron with Advance Soleplate and Anti-bacterial German Coating Technology, White"/>
        <s v="Bajaj Frore 1200 mm Ceiling Fan (Brown)"/>
        <s v="Bajaj HM-01 Powerful 250W Hand Mixer, Black"/>
        <s v="Bajaj Immersion Rod Water Heater 1500 Watts, Silver"/>
        <s v="Bajaj Majesty Duetto Gas 6 Ltr Vertical Water Heater ( LPG), White"/>
        <s v="Bajaj Majesty DX-11 1000W Dry Iron with Advance Soleplate and Anti-bacterial German Coating Technology, White and Blue"/>
        <s v="Bajaj Majesty RX10 2000 Watts Heat Convector Room Heater (White, ISI Approved)"/>
        <s v="Bajaj Majesty RX11 2000 Watts Heat Convector Room Heater (White, ISI Approved)"/>
        <s v="Bajaj Minor 1000 Watts Radiant Room Heater (Steel, ISI Approved)"/>
        <s v="Bajaj New Shakti Neo 10L Vertical Storage Water Heater (Geyser 10 Litres) 4 Star BEE Rated Heater For Water Heating with Titanium Armour, Swirl Flow Technology, Glasslined Tank(White), 1 Yr Warranty"/>
        <s v="Bajaj New Shakti Neo 15L Vertical Storage Water Heater (Geyser 15 litres) 4 Star BEE Rated Heater For Water Heating with Titanium Armour, Swirl Flow Technology, Glasslined Tank (White), 1 Yr Warranty"/>
        <s v="Bajaj New Shakti Neo 25L Vertical Storage Water Heater (Geyser 25 Litres) 4 Star BEE Rated Heater For Water Heating with Titanium Armour, Swirl Flow Technology, Glasslined Tank(White), 1 Yr Warranty"/>
        <s v="Bajaj New Shakti Neo Plus 15 Litre 4 Star Rated Storage Water Heater (Geyser) with Multiple Safety System, White"/>
        <s v="Bajaj OFR Room Heater, 13 Fin 2900 Watts Oil Filled Room Heater with 400W PTC Ceramic Fan Heater, ISI Approved (Majesty 13F Plus Black)"/>
        <s v="BAJAJ PYGMY MINI 110 MM 10 W HIGH SPEED OPERATION, USB CHARGING, MULTI-CLIP FUNCTION PERSONAL FAN"/>
        <s v="Bajaj Rex 500W Mixer Grinder with Nutri-Pro Feature, 3 Jars, White"/>
        <s v="Bajaj Rex 750W Mixer Grinder with Nutri Pro Feature, 4 Jars, White"/>
        <s v="Bajaj Rex DLX 750 W 4 Jars Mixer Grinder, White and Blue"/>
        <s v="Bajaj RHX-2 800-Watt Room Heater (White)"/>
        <s v="Bajaj Splendora 3 Litre 3KW IWH Instant Water Heater (Geyser), White"/>
        <s v="Bajaj Waterproof 1500 Watts Immersion Rod Heater"/>
        <s v="Balzano High Speed Nutri Blender/Mixer/Smoothie Maker - 500 Watt - Silver, 2 Jar"/>
        <s v="beatXP Kitchen Scale Multipurpose Portable Electronic Digital Weighing Scale | Weight Machine With Back light LCD Display | White |10 kg | 2 Year Warranty |"/>
        <s v="Belkin Apple Certified Lightning To Type C Cable, Fast Charging For Iphone, Ipad, Air Pods, 3.3 Feet (1 Meters)    White"/>
        <s v="Belkin Apple Certified Lightning To Type C Cable, Tough Unbreakable Braided Fast Charging For Iphone, Ipad, Air Pods, 3.3 Feet (1 Meters)    White"/>
        <s v="Belkin Apple Certified Lightning to USB Charge and Sync Cable for iPhone, iPad, Air Pods, 39.6 inch (100cm) ‚Äì Black"/>
        <s v="Belkin Apple Certified Lightning to USB Charge and Sync Tough Braided Cable for iPhone, iPad, Air Pods, 3.3 feet (1 meters) ‚Äì Black"/>
        <s v="Belkin Essential Series 4-Socket Surge Protector Universal Socket with 5ft Heavy Duty Cable (Grey)"/>
        <s v="Belkin USB C to USB-C Fast Charging Type C Cable, 60W PD, 3.3 feet (1 meter) for Laptop, Personal Computer, Tablet, Smartphone - Black, USB-IF Certified"/>
        <s v="Belkin USB C to USB-C Fast Charging Type C Cable, 60W PD, 3.3 feet (1 meter) for Laptop, Personal Computer, Tablet, Smartphone - White, USB-IF Certified"/>
        <s v="Bestor ¬Æ 8K Hdmi 2.1 Cable 48Gbps 9.80Ft/Ultra High Speed Hdmi Braided Cord For Roku Tv/Ps5/Hdtv/Blu-Ray Projector, Laptop, Television, Personal Computer, Xbox, Ps4, Ps5, Ps4 Pro (1 M, Grey)"/>
        <s v="BESTOR¬Æ LCD Writing Tablet/pad 12 inches | Electronic Writing Scribble Board for Kids | Kids Learning Toy | Portable Ruff for LCD Paperless Memo Digital Tablet Notepad E-Writer/Writing/Drawing Pad Home/School/Office (Black)"/>
        <s v="Black + Decker BD BXIR2201IN 2200-Watt Cord &amp; Cordless Steam Iron (Green)"/>
        <s v="Black+Decker Handheld Portable Garment Steamer 1500 Watts with Anti Calc (Violet)"/>
        <s v="BlueRigger Digital Optical Audio Toslink Cable (3.3 Feet / 1 Meter) With 8 Channel (7.1) Audio Support (for Home Theatre, Xbox, Playstation etc.)"/>
        <s v="BlueRigger Digital Optical Audio Toslink Cable (6 Feet / 1.8 Meter) With 8 Channel (7.1) Audio Support (for Home Theatre, Xbox, Playstation etc.)"/>
        <s v="BlueRigger High Speed HDMI Cable with Ethernet - Supports 3D, 4K 60Hz and Audio Return - Latest Version (3 Feet / 0.9 Meter)"/>
        <s v="Boat A 350 Type C Cable 1.5m(Jet Black)"/>
        <s v="boAt A 350 Type C Cable for Smartphone, Charging Adapter (1.5m, Carbon Black)"/>
        <s v="boAt A400 USB Type-C to USB-A 2.0 Male Data Cable, 2 Meter (Black)"/>
        <s v="boAt Airdopes 121v2 in-Ear True Wireless Earbuds with Upto 14 Hours Playback, 8MM Drivers, Battery Indicators, Lightweight Earbuds &amp; Multifunction Controls (Active Black, with Mic)"/>
        <s v="boAt Airdopes 141 Bluetooth Truly Wireless in Ear Earbuds with mic, 42H Playtime, Beast Mode(Low Latency Upto 80ms) for Gaming, ENx Tech, ASAP Charge, IWP, IPX4 Water Resistance (Bold Black)"/>
        <s v="boAt Airdopes 171 in Ear Bluetooth True Wireless Earbuds with Upto 13 Hours Battery, IPX4, Bluetooth v5.0, Dual Tone Finish with Mic (Mysterious Blue)"/>
        <s v="boAt Airdopes 181 in-Ear True Wireless Earbuds with ENx  Tech, Beast  Mode(Low Latency Upto 60ms) for Gaming, with Mic, ASAP  Charge, 20H Playtime, Bluetooth v5.2, IPX4 &amp; IWP (Cool Grey)"/>
        <s v="boAt Airdopes 191G True Wireless Earbuds with ENx‚Ñ¢ Tech Equipped Quad Mics, Beast‚Ñ¢ Mode(Low Latency- 65ms) for Gaming, 2x6mm Dual Drivers, 30H Playtime, IPX5, IWP‚Ñ¢, Appealing Case LEDs(Sport Blue)"/>
        <s v="boAt Bassheads 100 in Ear Wired Earphones with Mic(Furious Red)"/>
        <s v="boAt Bassheads 100 in Ear Wired Earphones with Mic(Taffy Pink)"/>
        <s v="boAt BassHeads 100 in-Ear Wired Headphones with Mic (Black)"/>
        <s v="boAt Bassheads 102 Wired in Ear Earphones with Mic (Mint Green)"/>
        <s v="boAt BassHeads 122 Wired Earphones with Heavy Bass, Integrated Controls and Mic (Gun Metal)"/>
        <s v="boAt Bassheads 152 in Ear Wired Earphones with Mic(Active Black)"/>
        <s v="boAt Bassheads 225 in Ear Wired Earphones with Mic(Blue)"/>
        <s v="boAt Bassheads 242 in Ear Wired Earphones with Mic(Active Black)"/>
        <s v="boAt Bassheads 242 in Ear Wired Earphones with Mic(Blue)"/>
        <s v="boAt BassHeads 900 On-Ear Wired Headphones with Mic (White)"/>
        <s v="boAt Deuce USB 300 2 in 1 Type-C &amp; Micro USB Stress Resistant, Sturdy Cable with 3A Fast Charging &amp; 480mbps Data Transmission, 10000+ Bends Lifespan and Extended 1.5m Length(Mercurial Black)"/>
        <s v="boAt Deuce USB 300 2 in 1 Type-C &amp; Micro USB Stress Resistant, Tangle-Free, Sturdy Cable with 3A Fast Charging &amp; 480mbps Data Transmission, 10000+ Bends Lifespan and Extended 1.5m Length(Martian Red)"/>
        <s v="boAt Dual Port Rapid Car Charger (Qualcomm Certified) with Quick Charge 3.0 + Free Micro USB Cable - (Black)"/>
        <s v="boAt Flash Edition Smart Watch with Activity Tracker, Multiple Sports Modes, 1.3&quot; Screen, 170+ Watch Faces, Sleep Monitor, Gesture, Camera &amp; Music Control, IP68 &amp; 7 Days Battery Life(Lightning Black)"/>
        <s v="boAt Laptop, Smartphone Type-c A400 Male Data Cable (Carbon Black)"/>
        <s v="boAt LTG 500 Apple MFI Certified for iPhone, iPad and iPod 2Mtr Data Cable(Metallic Silver)"/>
        <s v="boAt LTG 500 Apple MFI Certified for iPhone, iPad and iPod 2Mtr Data Cable(Space Grey)"/>
        <s v="boAt LTG 550v3 Lightning Apple MFi Certified Cable with Spaceship Grade Aluminium Housing,Stress Resistance, Rapid 2.4A Charging &amp; 480mbps Data Sync, 1m Length &amp; 10000+ Bends Lifespan(Mercurial Black)"/>
        <s v="boAt Micro USB 55 Tangle-free, Sturdy Micro USB Cable with 3A Fast Charging &amp; 480mbps Data Transmission (Black)"/>
        <s v="boAt Newly Launched Wave Electra with 1.81&quot; HD Display, Smart Calling Ultra-Seamless BT Calling Chip, 20 Built-in Watch Faces, 100 + Sports Modes, Menu Personalization, in-Built Games(Cherry Blossom)"/>
        <s v="boAt Newly Launched Wave Electra with 1.81&quot; HD Display, Smart Calling with Ultra-Seamless BT Calling Chip,20 Built-In Watch Faces,100 + Sports Modes,Menu Personalization,In-Built Games(Charcoal Black)"/>
        <s v="boAt Rockerz 255 Pro+ in-Ear Bluetooth Neckband with Upto 40 Hours Playback, ASAP  Charge, IPX7, Dual Pairing, BT v5.0, with Mic (Active Black)"/>
        <s v="boAt Rockerz 330 in-Ear Bluetooth Neckband with Upto 30 Hours Playtime, ASAP  Charge, Signature Sound, Dual Pairing &amp; IPX5 with Mic (Active Black)"/>
        <s v="boAt Rockerz 370 On Ear Bluetooth Headphones with Upto 12 Hours Playtime, Cozy Padded Earcups and Bluetooth v5.0, with Mic (Buoyant Black)"/>
        <s v="boAt Rockerz 400 Bluetooth On Ear Headphones With Mic With Upto 8 Hours Playback &amp; Soft Padded Ear Cushions(Grey/Green)"/>
        <s v="boAt Rockerz 450 Bluetooth On Ear Headphones with Mic, Upto 15 Hours Playback, 40MM Drivers, Padded Ear Cushions, Integrated Controls and Dual Modes(Luscious Black)"/>
        <s v="boAt Rockerz 550 Over Ear Bluetooth Headphones with Upto 20 Hours Playback, 50MM Drivers, Soft Padded Ear Cushions and Physical Noise Isolation, Without Mic (Black)"/>
        <s v="boAt Rugged V3 Braided Micro USB Cable (Pearl White)"/>
        <s v="boAt Rugged v3 Extra Tough Unbreakable Braided Micro USB Cable 1.5 Meter (Black)"/>
        <s v="boAt Stone 180 5W Bluetooth Speaker with Upto 10 Hours Playback, 1.75&quot; Driver, IPX7 &amp; TWS Feature(Black)"/>
        <s v="boAt Stone 250 Portable Wireless Speaker with 5W RMS Immersive Audio, RGB LEDs, Up to 8HRS Playtime, IPX7 Water Resistance, Multi-Compatibility Modes(Black)"/>
        <s v="boAt Stone 650 10W Bluetooth Speaker with Upto 7 Hours Playback, IPX5 and Integrated Controls (Blue)"/>
        <s v="boAt Type C A325 Tangle-free, Sturdy Type C Cable with 3A Rapid Charging &amp; 480mbps Data Transmission(Black)"/>
        <s v="boAt Type C A750 Stress Resistant, Tangle-free, Sturdy Flat Cable with 6.5A Fast Charging &amp; 480Mbps Data Transmission, 10000+ Bends Lifespan and Extended 1.5m Length(Radiant Red)"/>
        <s v="boAt Type C A750 Stress Resistant, Tangle-free, Sturdy Flat Cable with 6.5A Fast Charging &amp; 480Mbps Data Transmission, 10000+ Bends Lifespan and Extended 1.5m Length(Rebellious Black)"/>
        <s v="boAt Type-c A400 Type-c to USB A Cable for All Type C Phones (Lg nexus 5x), 1Mtr(Black)"/>
        <s v="boAt Wave Call Smart Watch, Smart Talk with Advanced Dedicated Bluetooth Calling Chip, 1.69‚Äù HD Display with 550 NITS &amp; 70% Color Gamut, 150+ Watch Faces, Multi-Sport Modes, HR, SpO2, IP68(Deep Blue)"/>
        <s v="boAt Wave Call Smart Watch, Smart Talk with Advanced Dedicated Bluetooth Calling Chip, 1.69‚Äù HD Display with 550 NITS &amp; 70% Color Gamut, 150+ Watch Faces, Multi-Sport Modes, HR, SpO2, IP68(Mauve)"/>
        <s v="boAt Wave Call Smart Watch, Smart Talk with Advanced Dedicated Bluetooth Calling Chip, 1.69‚Äù HD Display with 550 NITS &amp; 70% Color Gamut, 150+ Watch Faces, Multi-Sport Modes,HR,SpO2(Caribbean Green)"/>
        <s v="boAt Wave Call Smart Watch, Smart Talk with Advanced Dedicated Bluetooth Calling Chip, 1.69‚Äù HD Display with 550 NITS &amp; 70% Color Gamut, 150+ Watch Faces, Multi-Sport Modes,HR,SpO2, IP68(Active Black)"/>
        <s v="boAt Wave Lite Smartwatch with 1.69 Inches(4.29cm) HD Display, Heart Rate &amp; SpO2 Level Monitor, Multiple Watch Faces, Activity Tracker, Multiple Sports Modes &amp; IP68 (Scarlet Red)"/>
        <s v="boAt Wave Lite Smartwatch with 1.69&quot; HD Display, Heart Rate &amp; SpO2 Level Monitor, Multiple Watch Faces, Activity Tracker, Multiple Sports Modes &amp; IP68 (Deep Blue)"/>
        <s v="boAt Wave Lite Smartwatch with 1.69&quot; HD Display, Sleek Metal Body, HR &amp; SpO2 Level Monitor, 140+ Watch Faces, Activity Tracker, Multiple Sports Modes, IP68 &amp; 7 Days Battery Life(Active Black)"/>
        <s v="boAt Xtend Smartwatch with Alexa Built-in, 1.69‚Äù HD Display, Multiple Watch Faces, Stress Monitor, Heart &amp; SpO2 Monitoring, 14 Sports Modes, Sleep Monitor, 5 ATM &amp; 7 Days Battery(Charcoal Black)"/>
        <s v="boAt Xtend Smartwatch with Alexa Built-in, 1.69‚Äù HD Display, Multiple Watch Faces, Stress Monitor, Heart &amp; SpO2 Monitoring, 14 Sports Modes, Sleep Monitor, 5 ATM &amp; 7 Days Battery(Pitch Black)"/>
        <s v="Borosil Chef Delite BCH20DBB21 300-Watt Chopper (Black)"/>
        <s v="Borosil Electric Egg Boiler, 8 Egg Capacity, For Hard, Soft, Medium Boiled Eggs, Steamed Vegetables, Transparent Lid, Stainless Steel Exterior (500 Watts)"/>
        <s v="Borosil Jumbo 1000-Watt Grill Sandwich Maker (Black)"/>
        <s v="Borosil Prime Grill Sandwich Maker (Grey)"/>
        <s v="Borosil Rio 1.5 L Electric Kettle, Stainless Steel Inner Body, Boil Water For Tea, Coffee, Soup, Silver"/>
        <s v="Borosil Volcano 13 Fin Oil Filled Radiator Room Heater, 2900 W, Black"/>
        <s v="Bosch Pro 1000W Mixer Grinder MGM8842MIN - Black"/>
        <s v="Boult Audio AirBass PowerBuds with Inbuilt Powerbank, 120H Total Playtime, IPX7 Fully Waterproof, Lightning Boult Type-C Fast Charging, Low Latency Gaming, TWS Earbuds with Pro+ Calling Mic (Black)"/>
        <s v="Boult Audio Airbass Propods X TWS Bluetooth Truly Wireless in Ear Earbuds with Mic, 32H Playtime, Fast Charging Type-C, Ipx5 Water Resistant, Touch Controls and Voice Assistant (Red)"/>
        <s v="Boult Audio Airbass Z20 True Wireless, 40H Battery Life, Zen ENC Mic, Type-C Lightning Boult Fast Charging (10Mins=100Mins), BoomX Tech Bass, ENC, IPX5 in Ear Earbuds with mic (Green)"/>
        <s v="Boult Audio Bass Buds Q2 Lightweight Stereo Wired Over Ear Headphones Set with Mic with Deep Bass, Comfortable Ear Cushions, &amp; Long Cord (Black)"/>
        <s v="Boult Audio BassBuds Oak in-Ear Wired Earphones with 10mm Extra Bass Driver and HD Sound with mic(Brown)"/>
        <s v="Boult Audio BassBuds X1 in-Ear Wired Earphones with 10mm Extra Bass Driver and HD Sound with mic(Black)"/>
        <s v="Boult Audio FXCharge with ENC, 32H Playtime, 5min=7H Type C Fast Charging, Zen ENC, 14.2 mm BoomX Rich Bass, IPX5, Bluetooth Wireless in Ear Earphones Neckband with mic (Black)"/>
        <s v="Boult Audio Omega with 30dB ANC+ ENC, 32H Playtime, 45ms Latency Gaming Mode, Quad Mic Zen ENC, 3 Equalizer Modes, ANC, Type-C Fast Charging, IPX5 True Wireless in Ear Bluetooth Earbuds (Black)"/>
        <s v="Boult Audio Probass Curve Bluetooth Wireless in Ear Earphones with Mic with Ipx5 Water Resistant, 12H Battery Life &amp; Extra Bass (Black)"/>
        <s v="Boult Audio Truebuds with 30H Playtime, IPX7 Waterproof, Lightning Boult‚Ñ¢ Type C Fast Charging (10 Min=100Mins), BoomX‚Ñ¢ Tech Rich Bass, Pro+ Calling HD Mic, Touch Controls in Ear Earbuds TWS (Grey)"/>
        <s v="Boult Audio ZCharge Bluetooth Wireless in Ear Earphones with Mic, 40H Playtime and Super Fast Charging, Environmental Noise Cancellation for Pro+ Calling and IPX5 Water Resistant (Black)"/>
        <s v="Boya ByM1 Auxiliary Omnidirectional Lavalier Condenser Microphone with 20ft Audio Cable (Black)"/>
        <s v="Brand Conquer 6 in 1 with OTG, SD Card Reader, USB Type C, USB 3.0 and Micro USB, for Memory Card | Portable Card Reader | Compatible with TF, SD, Micro SD, SDHC, SDXC, MMC, RS-MMC, Micro SDXC"/>
        <s v="Brayden Chopro, Electric Vegetable Chopper for Kitchen with 500 ML Capacity, 400 Watts Copper Motor and 4 Bi-Level SS Blades (Black)"/>
        <s v="Brayden Fito Atom Rechargeable Smoothie Blender with 2000 mAh Battery and 3.7V Motor with 400ml Tritan Jar (Blue)"/>
        <s v="BRUSTRO Copytinta Coloured Craft Paper A4 Size 80 GSM Mixed Bright Colour 40 Sheets Pack (10 cols X 4 Sheets) Double Side Color for Office Printing, Art and Craft."/>
        <s v="Bulfyss Plastic Sticky Lint Roller Hair Remover Cleaner Set of 5 Rolls 150 Sheets, 30 Sheets Each roll Lint Roller Remover for Clothes, Furniture, Carpet, Dog Fur, Sweater, Dust &amp; Dirt"/>
        <s v="Bulfyss Stainless Steel Digital Kitchen Weighing Scale &amp; Food Weight Machine for Diet, Nutrition, Health, Fitness, Baking &amp; Cooking (5Kgs, Stainless Steel, 2 Years Warranty)"/>
        <s v="Bulfyss USB Rechargeable Lint Remover Fabric Shaver Pet Hair Remover, Effectively and Quickly Remove Fuzz for Clothes, Sweater, Couch, Sofa, Blanket, Curtain, Wool, Cashmere (Grey, 1 Year Warranty)"/>
        <s v="Butterfly EKN 1.5-Litre Electric Kettle (Silver with Black)"/>
        <s v="Butterfly Hero Mixer Grinder, 500W, 3 Jars (Grey)"/>
        <s v="Butterfly Jet Elite Mixer Grinder, 750W, 4 Jars (Grey)"/>
        <s v="Butterfly Smart Mixer Grinder, 750W, 4 Jars (Grey)"/>
        <s v="Butterfly Smart Wet Grinder, 2L (White) with Coconut Scrapper Attachment, Output - 150 W, Input 260 W"/>
        <s v="C (DEVICE) Lint Remover for Woolen Clothes, Electric Lint Remover, Best Lint Shaver for Clothes Pack of 1"/>
        <s v="CableCreation RCA to 3.5mm Male Audio Cable, 3.5mm to 2RCA Cable Male RCA Cable,Y Splitter Stereo Jack Cable for Home Theater,Subwoofer, Receiver, Speakers and More (3Feet/0.9Meter,Black)"/>
        <s v="Cablet 2.5 Inch SATA USB 3.0 HDD/SSD Portable External Enclosure for 7mm and 9.5mm, Tool-Free Design, Supports UASP Max 6TB"/>
        <s v="Cafe JEI French Press Coffee and Tea Maker 600ml with 4 Level Filtration System, Heat Resistant Borosilicate Glass (Black, 600ml)"/>
        <s v="Caldipree Silicone Case Cover Compatible for 2022 Samsung Smart TV Remote QLED TV BN68-13897A TM2280E (2022-BLACK)"/>
        <s v="Callas Multipurpose Foldable Laptop Table with Cup Holder | Drawer | Mac Holder | Table Holder Study Table, Breakfast Table, Foldable and Portable/Ergonomic &amp; Rounded Edges/Non-Slip Legs (WA-27-Black)"/>
        <s v="Camel Artist Acrylic Color Box - 9ml Tubes, 12 Shades"/>
        <s v="Camel Fabrica Acrylic Ultra Color - 15ml each, 10 Shades"/>
        <s v="Camel Oil Pastel with Reusable Plastic Box - 50 Shades"/>
        <s v="Camlin Elegante Fountain Pen - Black/Blue/Red"/>
        <s v="Campfire Spring Chef Prolix Instant Portable Water Heater Geyser 1Ltr. for Use Home Stainless Steel Baking Rack | Restaurant | Office | Labs | Clinics | Saloon | with Installation Kit (With MCB)"/>
        <s v="Candes 10 Litre Perfecto 5 Star Rated Automatic Instant Storage Electric Water Heater with Special Metal Body Anti Rust Coating With Installation Kit, 2KW Geyser (Ivory)"/>
        <s v="Candes BlowHot All in One Silent Blower Fan Room Heater (ABS Body, White, Brown) 2000 Watts"/>
        <s v="Candes Gloster All in One Silent Blower Fan Room Heater Ideal for Small and Medium Area, 2000 Watts (White)"/>
        <s v="Canon E4570 All-in-One Wi-Fi Ink Efficient Colour Printer with FAX/ADF/Duplex Printing (Black)- Smart Speaker Compatible, Standard"/>
        <s v="Canon PIXMA E477 All-in-One Wireless Ink Efficient Colour Printer (White/Blue)"/>
        <s v="Canon PIXMA MG2577s All-in-One Inkjet Colour Printer with 1 Additional Colour Cartridge"/>
        <s v="Caprigo Heavy Duty TV Wall Mount Bracket for 14 to 32 Inch LED/HD/Smart TV‚Äôs, Universal Fixed TV Wall Mount Stand (M452)"/>
        <s v="Caprigo Heavy Duty TV Wall Mount Stand for 12 to 27 inches LED/LCD/Monitor Screen's, Full Motion Rotatable Universal TV &amp; Monitor Wall Mount Bracket with Swivel &amp; Tilt Adjustments (Single Arm - M416)"/>
        <s v="CARDEX Digital Kitchen Weighing Machine Multipurpose Electronic Weight Scale With Back Lite LCD Display for Measuring Food, Cake, Vegetable, Fruit (KITCHEN SCALE)"/>
        <s v="CARECASE¬Æ Optical Bay 2nd Hard Drive Caddy, 9.5 mm CD/DVD Drive Slot for SSD and HDD"/>
        <s v="Casio FX-82MS 2nd Gen Non-Programmable Scientific Calculator, 240 Functions and 2-line Display, Black"/>
        <s v="Casio FX-991ES Plus-2nd Edition Scientific Calculator, Black"/>
        <s v="Casio MJ-120D 150 Steps Check and Correct Desktop Calculator with Tax Keys, Black"/>
        <s v="Casio MJ-12D 150 Steps Check and Correct Desktop Calculator"/>
        <s v="CEDO 65W OnePlus Dash Warp Charge Cable, USB A to Type C Data Sync Fast Charging Cable Compatible with One Plus 3 /3T /5 /5T /6 /6T /7 /7T /7 pro &amp; for All Type C Devices - 1 Meter, Red"/>
        <s v="Cello Eliza Plastic Laundry Bag/Basket, 50 litres, Light Grey"/>
        <s v="Cello Non-Stick Aluminium Sandwich Gas Toaster(Black)"/>
        <s v="Cello Quick Boil Popular Electric Kettle 1 Litre 1200 Watts | Stainless Steel body | Boiler for Water, Silver"/>
        <s v="Classmate 2100117 Soft Cover 6 Subject Spiral Binding Notebook, Single Line, 300 Pages"/>
        <s v="Classmate Drawing Book - Unruled, 40 Pages, 210 mm x 297 mm - Pack Of 4"/>
        <s v="Classmate Long Book - Unruled, 160 Pages, 314 mm x 194 mm - Pack Of 3"/>
        <s v="Classmate Long Notebook - 140 Pages, Single Line, 297mm x 210mm (Pack of 12)"/>
        <s v="Classmate Octane Colour Burst-Multicolour Gel Pens (Pack of 10) | Gold &amp; Silver Glitter Sparkle Pens|10 colour ink shades for art lovers and kids|Fun at home essentials"/>
        <s v="Classmate Octane Neon- 25 Blue Gel Pens | Smooth Writing Pens| Water-proof Ink For Smudge-free Writing| Preferred By Students For Exam &amp; Class Notes| Study At Home Essential"/>
        <s v="Classmate Octane Neon- Blue Gel Pens(Pack of 5)|Smooth Writing Pen|Attractive body colour for Boys &amp; Girls|Waterproof ink for smudge free writing|Preferred by Students for Exam|Study at home essential"/>
        <s v="Classmate Pulse 1 Subject Notebook - 240mm x 180mm , Soft Cover, 180 Pages, Single Line, Pack of 4"/>
        <s v="Classmate Pulse 6 Subject Notebook - Unruled, 300 Pages, Spiral Binding, 240mm*180mm"/>
        <s v="Classmate Pulse Spiral Notebook - 240 mm x 180 mm, Soft Cover, 200 Pages, Unruled"/>
        <s v="Classmate Soft Cover 6 Subject Spiral Binding Notebook, Single Line, 300 Pages"/>
        <s v="Classmate Soft Cover 6 Subject Spiral Binding Notebook, Unruled, 300 Pages"/>
        <s v="COI Note Pad/Memo Book with Sticky Notes &amp; Clip Holder with Pen for Gifting"/>
        <s v="Cookwell Bullet Mixer Grinder (5 Jars, 3 Blades, Silver)"/>
        <s v="Cotbolt Silicone Case Cover Compatible for Samsung BN59-01312A QLED 8K 4K Smart TV Remote Shockproof Protective Remote Cover (Black)"/>
        <s v="Cotbolt Silicone Protective Case Cover for LG an MR21GA Magic Remote Shockproof for LG Smart TV Remote 2021 Protective Skin Waterproof Anti Lost (Black) (Remote Not Included)"/>
        <s v="Coway Professional Air Purifier for Home, Longest Filter Life 8500 Hrs, Green True HEPA Filter, Traps 99.99% Virus &amp; PM 0.1 Particles, Warranty 7 Years (AirMega 150 (AP-1019C))"/>
        <s v="CP PLUS 2MP Full HD Smart Wi-fi CCTV Security Camera | 360¬∞ with Pan Tilt | Two Way Talk | Cloud Monitor | Motion Detect | Night Vision | Supports SD Card (Up to 128 GB) | Alexa &amp; Ok Google | CP-E21A"/>
        <s v="Croma 1100 W Dry Iron with Weilburger Dual Soleplate Coating (CRSHAH702SIR11, White)"/>
        <s v="Croma 3A Fast charge 1m Type-C to All Type-C Phones sync and charge cable, Made in India, 480Mbps Data transfer rate, Tested Durability with 8000+ bends (12 months warranty) - CRCMA0106sTC10, Black"/>
        <s v="Croma 500W Mixer Grinder with 3 Stainless Steel Leak-proof Jars, 3 speed &amp; Pulse function, 2 years warranty (CRAK4184, White &amp; Purple)"/>
        <s v="Croma 80 cm (32 Inches) HD Ready LED TV (CREL7369, Black) (2021 Model)"/>
        <s v="Crompton Amica 15-L 5 Star Rated Storage Water Heater (Geyser) with Free Installation (White)"/>
        <s v="Crompton Arno Neo 15-L 5 Star Rated Storage Water Heater (Geyser) with Advanced 3 Level Safety (Grey)"/>
        <s v="Crompton Brio 1000-Watts Dry Iron with Weilburger Coating (Sky Blue and White)"/>
        <s v="Crompton Gracee 5-L Instant Water Heater (Geyser)"/>
        <s v="Crompton Highspeed Markle Prime 1200 mm (48 inch) Anti-Dust Ceiling Fan with Energy Efficient 55W Motor (Burgundy)"/>
        <s v="Crompton Hill Briz Deco 1200mm (48 inch) High Speed Designer Ceiling Fan (Smoked Brown)"/>
        <s v="Crompton IHL 152 1500-Watt Immersion Water Heater with Copper Heating Element (Black)"/>
        <s v="Crompton IHL 251 1500-Watt Immersion Water Heater with Copper Heating Element and IP 68 Protection"/>
        <s v="Crompton Insta Comfort Heater 2000 Watts Heat Convector with Adjustable Thermostats, Hybrid Cyan, Standard (‚ÄéACGRH- INSTACOMFORT)"/>
        <s v="Crompton Insta Comfy 800 Watt Room Heater with 2 Heat Settings(Grey Blue)"/>
        <s v="Crompton Insta Delight Fan Circulator Room Heater with 3 Heat Settings (Slate Grey &amp; Black, 2000 Watt)"/>
        <s v="Crompton InstaBliss 3-L Instant Water Heater (Geyser) with Advanced 4 Level Safety"/>
        <s v="Crompton InstaGlide 1000-Watts Dry Iron with American Heritage Coating, Pack of 1 Iron"/>
        <s v="Crompton Sea Sapphira 1200 mm Ultra High Speed 3 Blade Ceiling Fan (Lustre Brown, Pack of 1)"/>
        <s v="Crompton Solarium Qube 15-L 5 Star Rated Storage Water Heater (Geyser) with Free Installation and Connection Pipes (White and Black)"/>
        <s v="CROSSVOLT Compatible Dash/Warp Data Sync Fast Charging Cable Supported for All C Type Devices (Cable)"/>
        <s v="Crucial BX500 240GB 3D NAND SATA 6.35 cm (2.5-inch) SSD (CT240BX500SSD1)"/>
        <s v="Crucial P3 500GB PCIe 3.0 3D NAND NVMe M.2 SSD, up to 3500MB/s - CT500P3SSD8"/>
        <s v="Crucial RAM 8GB DDR4 3200MHz CL22 (or 2933MHz or 2666MHz) Laptop Memory CT8G4SFRA32A"/>
        <s v="Crypo‚Ñ¢ Universal Remote Compatible with Tata Sky Universal HD &amp; SD Set top Box (Also Works with All TV)"/>
        <s v="CSI INTERNATIONAL¬Æ Instant Water Geyser, Water Heater, Portable Water Heater, Geyser Made of First Class ABS Plastic 3KW (Red)"/>
        <s v="CSI INTERNATIONAL¬Æ Instant Water Geyser, Water Heater, Portable Water Heater, Geyser Made of First Class ABS Plastic 3KW (White)"/>
        <s v="Cubetek 3 in 1 LCD Display V5.0 Bluetooth Transmitter Receiver, Bypass Audio Adapter with Aux, Optical, Dual Link Support for TV, Home Stereo, PC, Headphones, Speakers, Model: CB-BT27"/>
        <s v="Cuzor 12V Mini ups for WiFi Router | Power Backup up to 4 Hours | Replaceable Battery | Ups for Wi-Fi Router and Modem | Ups for Router up to 2A | ups for uninterrupted wi-fi"/>
        <s v="Dealfreez Case Compatible for Fire TV Stick 4K All Alexa Voice Remote Shockproof Silicone Anti-Lost Cover with Loop (C-Black)"/>
        <s v="Dealfreez Case Compatible with Fire TV Stick 3rd Gen 2021 Full Wrap Silicone Remote Cover Anti-Lost with Loop (D-Black)"/>
        <s v="Dell KB216 Wired Multimedia USB Keyboard with Super Quite Plunger Keys with Spill-Resistant ‚Äì Black"/>
        <s v="Dell MS116 1000Dpi USB Wired Optical Mouse, Led Tracking, Scrolling Wheel, Plug and Play."/>
        <s v="Dell USB Wireless Keyboard and Mouse Set- KM3322W, Anti-Fade &amp; Spill-Resistant Keys, up to 36 Month Battery Life, 3Y Advance Exchange Warranty, Black"/>
        <s v="Dell WM118 Wireless Mouse, 2.4 Ghz with USB Nano Receiver, Optical Tracking, 12-Months Battery Life, Ambidextrous, Pc/Mac/Laptop - Black."/>
        <s v="Demokrazy New Nova Lint Cum Fuzz Remover for All Woolens Sweaters, Blankets, Jackets Remover Pill Remover from Carpets, Curtains (Pack of 1)"/>
        <s v="Digitek DTR 550 LW (67 Inch) Tripod For DSLR, Camera |Operating Height: 5.57 Feet | Maximum Load Capacity up to 4.5kg | Portable Lightweight Aluminum Tripod with 360 Degree Ball Head | Carry Bag Included (Black) (DTR 550LW)"/>
        <s v="DIGITEK¬Æ (DLS-9FT) Lightweight &amp; Portable Aluminum Alloy Light Stand for Ring Light, Reflector, Flash Units, Diffuser, Portrait, Softbox, Studio Lighting &amp; More Ideal for Outdoor &amp; Indoor Shoots"/>
        <s v="DIGITEK¬Æ (DRL-14C) Professional (31cm) Dual Temperature LED Ring Light with Tripod Stand &amp; Mini Tripod for YouTube, Photo-Shoot, Video Shoot, Live Stream, Makeup, Vlogging &amp; More"/>
        <s v="DIGITEK¬Æ (DTR 260 GT) Gorilla Tripod/Mini 33 cm (13 Inch) Tripod for Mobile Phone with Phone Mount &amp; Remote, Flexible Gorilla Stand for DSLR &amp; Action Cameras"/>
        <s v="DIGITEK¬Æ (DTR-200MT) (18 CM) Portable &amp; Flexible Mini Tripod with Mobile Holder &amp; 360 Degree Ball Head, For Smart Phones, Compact Cameras, GoPro, Maximum Operating Height: 7.87 Inch, Maximum Load Upto: 1 kgs"/>
        <s v="D-Link DIR-615 Wi-fi Ethernet-N300 Single_band 300Mbps Router, Mobile App Support, Router | AP | Repeater | Client Modes(Black)"/>
        <s v="D-Link DWA-131 300 Mbps Wireless Nano USB Adapter (Black)"/>
        <s v="Dr Trust Electronic Kitchen Digital Scale Weighing Machine (Blue)"/>
        <s v="Duracell 38W Fast Car Charger Adapter with Dual Output. Quick Charge, Type C PD 20W &amp; Qualcomm Certified 3.0 Compatible for iPhone, All Smartphones, Tablets &amp; More (Copper &amp; Black)"/>
        <s v="Duracell Chhota Power AA Battery Set of 10 Pcs"/>
        <s v="Duracell CR2016 3V Lithium Coin Battery, 5 pcs, 2016 Coin Button Cell Battery, DL2016"/>
        <s v="Duracell CR2025 3V Lithium Coin Battery, 5 pcs, 2025 Coin Button Cell Battery, DL2025"/>
        <s v="Duracell Micro USB 3A Braided Sync &amp; Fast Charging Cable, 3.9 Feet (1.2M). Supports QC 2.0/3.0 Charging, High Speed Data Transmission - Black"/>
        <s v="Duracell Plus AAA Rechargeable Batteries (750 mAh) Pack of 4"/>
        <s v="Duracell Rechargeable AA 1300mAh Batteries, 4Pcs"/>
        <s v="Duracell Rechargeable AA 2500mAh Batteries, 4 Pcs"/>
        <s v="Duracell Type C To Type C 5A (100W) Braided Sync &amp; Fast Charging Cable, 3.9 Feet (1.2M). USB C to C Cable, Supports PD &amp; QC 3.0 Charging, 5 GBPS Data Transmission ‚Äì Black"/>
        <s v="Duracell Type-C To Micro 1.2M braided Sync &amp; Charge Cable, USB C to Micro Fast Charge Compatible for fast data transmission (Black)"/>
        <s v="Duracell Ultra Alkaline AA Battery, 8 Pcs"/>
        <s v="Duracell Ultra Alkaline AAA Battery, 8 Pcs"/>
        <s v="Duracell Ultra Alkaline D Battery, 2 Pcs"/>
        <s v="Duracell USB C To Lightning Apple Certified (Mfi) Braided Sync &amp; Charge Cable For Iphone, Ipad And Ipod. Fast Charging Lightning Cable, 3.9 Feet (1.2M) - Black"/>
        <s v="Duracell USB Lightning Apple Certified (Mfi) Braided Sync &amp; Charge Cable For Iphone, Ipad And Ipod. Fast Charging Lightning Cable, 3.9 Feet (1.2M) - Black"/>
        <s v="Dyazo 6 Angles Adjustable Aluminum Ergonomic Foldable Portable Tabletop Laptop/Desktop Riser Stand Holder Compatible for MacBook, HP, Dell, Lenovo &amp; All Other Notebook (Silver)"/>
        <s v="DYAZO USB 3.0 Type C Female to USB A Male Connector/Converter/Adapter Compatible for Samsung Galaxy Note s 20 10 Plus Ultra,Google Pixel 4 5 3 2 &amp; Other Type-c Devices"/>
        <s v="Dynore Stainless Steel Set of 4 Measuring Cup and 4 Measuring Spoon"/>
        <s v="Eco Crystal J 5 inch Cartridge (Pack of 2)"/>
        <s v="E-COSMOS 5V 1.2W Portable Flexible USB LED Light (Colors May Vary, Small) - Set of 2 Pieces"/>
        <s v="E-COSMOS 5V 1.2W Portable Flexible USB LED Light (Colours May Vary, Small, EC-POF1)"/>
        <s v="E-COSMOS Plug in LED Night Light Mini USB LED Light Flexible USB LED Ambient Light Mini USB LED Light, LED Portable car Bulb, Indoor, Outdoor, Reading, Sleep (4 pcs)"/>
        <s v="ECOVACS DEEBOT N8 2-in-1 Robotic Vacuum Cleaner, 2022 New Launch, Most Powerful Suction, Covers 2000+ Sq. Ft in One Charge, Advanced dToF Technology with OZMO Mopping (DEEBOT N8) - White"/>
        <s v="EGate i9 Pro-Max 1080p Native Full HD Projector 4k Support | 3600 L (330 ANSI ) | 150&quot; (381 cm) Large Screen | VGA, AV, HDMI, SD Card, USB, Audio Out | (E03i31 / E04i32) Black"/>
        <s v="Electvision Remote Control Compatible with Amazon Fire tv Stick (Pairing Manual Will be Back Side Remote Control)(P)"/>
        <s v="Electvision Remote Control Compatible with Kodak/Thomson Smart led tv (Without Voice) Before Placing Order for verification Contact Our coustmer Care 7738090464"/>
        <s v="Electvision Remote Control for led Smart tv Compatible with VU Smart Led (Without Voice)"/>
        <s v="Elv Aluminium Adjustable Mobile Phone Foldable Holder Tabletop Stand Dock Mount for All Smartphones, Tabs, Kindle, iPad (Moonlight Silver)"/>
        <s v="ELV Aluminum Adjustable Mobile Phone Foldable Tabletop Stand Dock Mount for All Smartphones, Tabs, Kindle, iPad (Black)"/>
        <s v="ELV Car Mount Adjustable Car Phone Holder Universal Long Arm, Windshield for Smartphones - Black"/>
        <s v="Elv Mobile Phone Mount Tabletop Holder for Phones and Tablets - Black"/>
        <s v="Empty Mist Trigger Plastic Spray Bottle for Multi use 200ml Pack of 2"/>
        <s v="EN LIGNE Adjustable Cell Phone Stand, Foldable Portable Phone Stand Phone Holder for Desk, Desktop Tablet Stand Compatible with Mobile Phone/iPad/Tablet (Black)"/>
        <s v="ENEM Sealing Machine | 12 Inch (300 mm) | 1 Year Warranty | Full Customer Support | Beep Sound Function | Plastic Packing Machine | Plastic Bag Sealing Machine | Heat Sealer Machine | Plastic Sealing Machine | Blue | Made in India"/>
        <s v="ENVIE ECR-20 Charger for AA &amp; AAA Rechargeable Batteries"/>
        <s v="ENVIE¬Æ (AA10004PLNi-CD) AA Rechargeable Batteries, Low Self Discharge, AA 1000mAh Ni-CD (Pack of 4)"/>
        <s v="Eopora PTC Ceramic Fast Heating Room Heater for Bedroom, 1500/1000 Watts Room Heater for Home, Electric Heater, Electric Fan Heater for Home Office Bedroom (White)"/>
        <s v="Epson 003 65 ml for EcoTank L1110/L3100/L3101/L3110/L3115/L3116/L3150/L3151/L3152/L3156/L5190 Black Ink Bottle"/>
        <s v="ESN 999 Supreme Quality 1500W Immersion Water Heater Rod (Black)"/>
        <s v="ESnipe Mart Worldwide Travel Adapter with Build in Dual USB Charger Ports with 125V 6A, 250V Protected Electrical Plug for Laptops, Cameras (White)"/>
        <s v="Esquire Laundry Basket Brown, 50 Ltr Capacity(Plastic)"/>
        <s v="ESR Screen Protector Compatible with iPad Pro 11 Inch (2022/2021/2020/2018) and iPad Air 5/4 (2022/2020, 10.9 Inch), Tempered-Glass Film with Alignment Frame, Scratch Resistant, HD Clarity, 2 Pack"/>
        <s v="ESR USB C to Lightning Cable, 10 ft (3 m), MFi-Certified, Braided Nylon Power Delivery Fast Charging for iPhone 14/14 Plus/14 Pro/14 Pro Max, iPhone 13/12/11/X/8 Series, Use with Type-C Chargers, Black"/>
        <s v="Eureka Forbes Active Clean 700 Watts Powerful Suction &amp; Blower Vacuum Cleaner with Washable HEPA Filter &amp; 6 Accessories,1 Year Warranty,Compact,Light Weight &amp; Easy to use (Red &amp; Black)"/>
        <s v="Eureka Forbes Aquasure Amrit Twin Cartridge (Pack of 2), White"/>
        <s v="Eureka Forbes car Vac 100 Watts Powerful Suction Vacuum Cleaner with Washable HEPA Filter, 3 Accessories,Compact,Light Weight &amp; Easy to use (Black and Red)"/>
        <s v="Eureka Forbes Euroclean Paper Vacuum Cleaner Dust Bags for Excel, Ace, 300, Jet Models - Set of 10"/>
        <s v="Eureka Forbes Supervac 1600 Watts Powerful Suction,bagless Vacuum Cleaner with cyclonic Technology,7 Accessories,1 Year Warranty,Compact,Lightweight &amp; Easy to use (Red)"/>
        <s v="Eureka Forbes Trendy Zip 1000 Watts powerful suction vacuum cleaner with resuable dust bag &amp; 5 accessories,1 year warrantycompact,light weight &amp; easy to use (Black)"/>
        <s v="Eureka Forbes Wet &amp; Dry Ultimo 1400 Watts Multipurpose Vacuum Cleaner,Power Suction &amp; Blower with 20 litres Tank Capacity,6 Accessories,1 Year Warranty,Compact,Light Weight &amp; Easy to use (Red)"/>
        <s v="Eveready 1015 Carbon Zinc AA Battery - 10 Pieces"/>
        <s v="Eveready Red 1012 AAA Batteries - Pack of 10"/>
        <s v="EYNK Extra Long Micro USB Fast Charging USB Cable | Micro USB Data Cable | Quick Fast Charging Cable | Charger Sync Cable | High Speed Transfer Android Smartphones V8 Cable (2.4 Amp, 3m,) (White)"/>
        <s v="Faber-Castell Connector Pen Set - Pack of 25 (Assorted)"/>
        <s v="FABWARE Lint Remover for Clothes - Sticky Lint Roller for Clothes, Furniture, Wool, Coat, Car Seats, Carpet, Fabric, Dust Cleaner, Pet Hair Remover with 1 Handle &amp; 1 Refill Total 60 Sheets &amp; 1 Cover"/>
        <s v="FEDUS Cat6 Ethernet Cable, 10 Meter High Speed 550MHZ / 10 Gigabit Speed UTP LAN Cable, Network Cable Internet Cable RJ45 Cable LAN Wire, Patch Computer Cord Gigabit Category 6 Wires for Modem, Router"/>
        <s v="FIGMENT Handheld Milk Frother Rechargeable, 3-Speed Electric Frother for Coffee with 2 Whisks and Coffee Decoration Tool, Coffee Frother Mixer, CRESCENT ENTERPRISES VRW0.50BK (A1)"/>
        <s v="Fire-Boltt Gladiator 1.96&quot; Biggest Display Smart Watch with Bluetooth Calling, Voice Assistant &amp;123 Sports Modes, 8 Unique UI Interactions, SpO2, 24/7 Heart Rate Tracking"/>
        <s v="Fire-Boltt India's No 1 Smartwatch Brand Ring Bluetooth Calling with SpO2 &amp; 1.7‚Äù Metal Body with Blood Oxygen Monitoring, Continuous Heart Rate, Full Touch &amp; Multiple Watch Faces"/>
        <s v="Fire-Boltt India's No 1 Smartwatch Brand Talk 2 Bluetooth Calling Smartwatch with Dual Button, Hands On Voice Assistance, 60 Sports Modes, in Built Mic &amp; Speaker with IP68 Rating"/>
        <s v="Fire-Boltt Ninja 3 Smartwatch Full Touch 1.69 &quot; &amp; 60 Sports Modes with IP68, Sp02 Tracking, Over 100 Cloud based watch faces ( Green )"/>
        <s v="Fire-Boltt Ninja 3 Smartwatch Full Touch 1.69 &quot; &amp; 60 Sports Modes with IP68, Sp02 Tracking, Over 100 Cloud based watch faces ( Silver )"/>
        <s v="Fire-Boltt Ninja 3 Smartwatch Full Touch 1.69 &amp; 60 Sports Modes with IP68, Sp02 Tracking, Over 100 Cloud based watch faces - Black"/>
        <s v="Fire-Boltt Ninja Call Pro Plus 1.83&quot; Smart Watch with Bluetooth Calling, AI Voice Assistance, 100 Sports Modes IP67 Rating, 240*280 Pixel High Resolution"/>
        <s v="Fire-Boltt Ninja Calling 1.69&quot; Bluetooth Calling Smart Watch, Dial Pad, Speaker, AI Voice Assistant with 450 NITS Peak Brightness, Wrist Gaming &amp; 100+ Watch Faces with SpO2, HR, Multiple Sports Mode"/>
        <s v="Fire-Boltt Phoenix Smart Watch with Bluetooth Calling 1.3&quot;,120+ Sports Modes, 240*240 PX High Res with SpO2, Heart Rate Monitoring &amp; IP67 Rating"/>
        <s v="Fire-Boltt Ring 3 Smart Watch 1.8 Biggest Display with Advanced Bluetooth Calling Chip, Voice Assistance,118 Sports Modes, in Built Calculator &amp; Games, SpO2, Heart Rate Monitoring"/>
        <s v="Fire-Boltt Ring Pro Bluetooth Calling, 1.75‚Äù 320*385px High Res, IP68 &amp; SpO2 Monitoring, Pin Code Locking Functionality &amp; Split Screen Access, Built in Mic &amp; Speaker for HD Calls, Black, Free Size"/>
        <s v="Fire-Boltt Tank 1.85&quot; Bluetooth Calling Smart Watch, 123 Sports Mode, 8 UI Interactions, Built in Speaker &amp; Mic, 7 Days Battery &amp; Fire-Boltt Health Suite"/>
        <s v="Fire-Boltt Visionary 1.78&quot; AMOLED Bluetooth Calling Smartwatch with 368*448 Pixel Resolution 100+ Sports Mode, TWS Connection, Voice Assistance, SPO2 &amp; Heart Rate Monitoring"/>
        <s v="Firestick Remote"/>
        <s v="FLiX (Beetel Flow USB to Micro USB PVC Data Sync &amp; 12W(2.4A) Fast Charging Cable,Made in India,480Mbps Data Sync,Solid Cable,1 Meter Long cable for all Andriod &amp; Micro USB Devices (Black)(XCD-FPM01)"/>
        <s v="FLiX (Beetel USB to Micro USB PVC Data Sync &amp; 2A Fast Charging Cable, Made in India, 480Mbps Data Sync, Solid Cable, 1 Meter Long USB Cable for Micro USB Devices (White)(XCD-M11)"/>
        <s v="FLiX (Beetel USB to Type C PVC Data Sync &amp; 15W(3A) TPE Fast Charging Cable, Made in India, 480Mbps Data Sync, 1 Meter Long cable for all Andriod &amp; all Type C Devices (Black)(XCD - FPC02)"/>
        <s v="FLiX (Beetel) 3in1 (Type C|Micro|Iphone Lightening) Textured Pattern 3A Fast Charging Cable with QC &amp; PD Support for Type C,Micro USB &amp; Lightning Iphone Cable,Made in India,1.5 Meter Long Cable(T101)"/>
        <s v="Flix (Beetel) Bolt 2.4 12W Dual USB Smart Charger, Made in India, Bis Certified, Fast Charging Power Adaptor with 1 Meter USB to Type C Cable for Cellular Phones (White)(Xwc-64D)"/>
        <s v="FLiX (Beetel) USB to iPhone Lightning Textured Pattern Data Sync &amp; 2A Fast Charging Cable, Made in India, 480Mbps Data Sync, Tough Cable, 1 Meter Long USB Cable for Apple Devices (Black)(XCD-L102)"/>
        <s v="FLiX (Beetel) USB to Type C PVC Data Sync &amp; 2A Smartphone Fast Charging Cable, Made in India, 480Mbps Data Sync, Tough Cable, 1 Meter Long USB Cable for USB Type C Devices Black XCD-C12"/>
        <s v="Flix (Beetel) Usb To Type C Pvc Data Sync And 2A 480Mbps Data Sync, Tough Fast Charging Long Cable For Usb Type C Devices, Charging Adapter (White, 1 Meter) - Xcd-C12"/>
        <s v="Flix Micro Usb Cable For Smartphone (Black)"/>
        <s v="FLiX Usb Charger,Flix (Beetel) Bolt 2.4 Dual Poart,5V/2.4A/12W Usb Wall Charger Fast Charging,Adapter For Android/Iphone 11/Xs/Xs Max/Xr/X/8/7/6/Plus,Ipad Pro/Air 2/Mini 3/4,Samsung S4/S5 &amp; More-Black"/>
        <s v="Foxin FTC 12A / Q2612A Black Laser Toner Cartridge Compatible with Laserjet 1020,M1005,1018,1010,1012,1015,1020 Plus,1022,3015,3020,3030,3050, 3050Z, 3052,3055 (Black)"/>
        <s v="Fujifilm Instax Mini Single Pack 10 Sheets Instant Film for Fuji Instant Cameras"/>
        <s v="FYA Handheld Vacuum Cleaner Cordless, Wireless Hand Vacuum&amp;Air Blower 2-in-1, Mini Portable Car Vacuum Cleaner with Powerful Suction, USB Rechargeable Vacuum for Pet Hair, Home and Car"/>
        <s v="Gadgetronics Digital Kitchen Weighing Scale &amp; Food Weight Machine for Health, Fitness, Home Baking &amp; Cooking (10 KGs,1 Year Warranty &amp; Batteries Included)"/>
        <s v="GENERIC Ultra-Mini Bluetooth CSR 4.0 USB Dongle Adapter for Windows Computer ( Black:Golden)"/>
        <s v="Gilary Multi Charging Cable, 3 in 1 Nylon Braided Fast Charging Cable for iPhone Micro USB Type C Mobile Phone | Colour May Vary |"/>
        <s v="GILTON Egg Boiler Electric Automatic Off 7 Egg Poacher for Steaming, Cooking Also Boiling and Frying, Multi Color"/>
        <s v="GIZGA Club-laptop Neoprene Reversible for 15.6-inches Laptop Sleeve - Black-Red"/>
        <s v="Gizga Essentials Cable Organiser, Cord Management System for PC, TV, Home Theater, Speaker &amp; Cables, Reusable Cable Organizer for Desk, WFH Accessories, Organizer Tape Roll, Reusable Cable Ties Strap"/>
        <s v="Gizga Essentials Earphone Carrying Case, Multi-Purpose Pocket Storage Travel Organizer for Earphones, Headset, Pen Drives, SD Cards, Shock-Proof Ballistic Nylon, Soft Fabric, Mesh Pocket, Green"/>
        <s v="Gizga Essentials Hard Drive Case Shell, 6.35cm/2.5-inch, Portable Storage Organizer Bag for Earphone USB Cable Power Bank Mobile Charger Digital Gadget Hard Disk, Water Resistance Material, Black"/>
        <s v="Gizga Essentials Laptop Bag Sleeve Case Cover Pouch with Handle for 14.1 Inch Laptop for Men &amp; Women, Padded Laptop Compartment, Premium Zipper Closure, Water Repellent Nylon Fabric, Grey"/>
        <s v="Gizga Essentials Laptop Power Cable Cord- 3 Pin Adapter Isi Certified(1 Meter/3.3 Feet)"/>
        <s v="Gizga Essentials Multi-Purpose Portable &amp; Foldable Wooden Desk for Bed Tray, Laptop Table, Study Table (Black)"/>
        <s v="GIZGA Essentials Portable Tabletop Tablet Stand Mobile Holder, Desktop Stand, Cradle, Dock for iPad, Smartphone, Kindle, E-Reader, Fully Foldable, Adjustable Angle, Anti-Slip Pads, Black"/>
        <s v="Gizga Essentials Professional 3-in-1 Cleaning Kit for Camera, Lens, Binocular, Laptop, TV, Monitor, Smartphone, Tablet (Includes: Cleaning Liquid 100ml, Plush Microfiber Cloth, Dust Removal Brush)"/>
        <s v="Gizga Essentials Spiral Cable Protector Cord Saver for Mac Charger, iPhone Charger, Wire Protector, Lightweight Durable Flexible Wire Winder for Charging Cables, Data Cables, Earphones, Pack of 10"/>
        <s v="GIZGA essentials Universal Silicone Keyboard Protector Skin for 15.6-inches Laptop (5 x 6 x 3 inches)"/>
        <s v="Gizga Essentials USB WiFi Adapter for PC, 150 Mbps Wireless Network Adapter for Desktop - Nano Size WiFi Dongle Compatible with Windows, Mac OS &amp; Linux Kernel | WPA/WPA2 Encryption Standards| Black"/>
        <s v="Gizga Essentials Webcam Cover, Privacy Protector Webcam Cover Slide, Compatible with Laptop, Desktop, PC, Smartphone, Protect Your Privacy and Security, Strong Adhesive, Set of 3, Black"/>
        <s v="Glen 3 in 1 Electric Multi Cooker - Steam, Cook &amp; Egg Boiler with 350 W (SA 3035MC) - 350 Watts"/>
        <s v="Glun Multipurpose Portable Electronic Digital Weighing Scale Weight Machine (10 Kg - with Back Light)"/>
        <s v="Goldmedal Curve Plus 202042 Plastic Spice 3-Pin 240V Universal Travel Adaptor (White)"/>
        <s v="Goodscity Garment Steamer for Clothes, Steam Iron Press - Vertical &amp; Horizontal Steaming up to 22g/min, 1200 Watt, 230 ml Water tank &amp; 30 sec Fast Heating (GC 111)"/>
        <s v="Green Tales Heat Seal Mini Food Sealer-Impulse Machine for Sealing Plastic Bags Packaging"/>
        <s v="Havells Ambrose 1200mm Ceiling Fan (Gold Mist Wood)"/>
        <s v="Havells Ambrose 1200mm Ceiling Fan (Pearl White Wood)"/>
        <s v="Havells Aqua Plus 1.2 litre Double Wall Kettle / 304 Stainless Steel Inner Body / Cool touch outer body / Wider mouth/ 2 Year warranty (Black, 1500 Watt)"/>
        <s v="Havells Bero Quartz Heater Black 800w 2 Heat Settings 2 Year Product Warranty"/>
        <s v="Havells Cista Room Heater, White, 2000 Watts"/>
        <s v="Havells D'zire 1000 watt Dry Iron With American Heritage Sole Plate, Aerodynamic Design, Easy Grip Temperature Knob &amp; 2 years Warranty. (Mint)"/>
        <s v="Havells Festiva 1200mm Dust Resistant Ceiling Fan (Gold Mist)"/>
        <s v="Havells Gatik Neo 400mm Pedestal Fan (Aqua Blue)"/>
        <s v="Havells Glaze 74W Pearl Ivory Gold Ceiling Fan, Sweep: 1200 Mm"/>
        <s v="Havells Glydo 1000 watt Dry Iron With American Heritage Non Stick Sole Plate, Aerodynamic Design, Easy Grip Temperature Knob &amp; 2 years Warranty. (Charcoal Blue)"/>
        <s v="Havells Immersion HB15 1500 Watt (White Blue)"/>
        <s v="Havells Instanio 10 Litre Storage Water Heater with Flexi Pipe and Free installation (White Blue)"/>
        <s v="Havells Instanio 1-Litre 3KW Instant Water Heater (Geyser), White Blue"/>
        <s v="Havells Instanio 3-Litre 4.5KW Instant Water Heater (Geyser), White Blue"/>
        <s v="Havells Instanio 3-Litre Instant Geyser (White/Blue)"/>
        <s v="Havells OFR 13 Wave Fin with PTC Fan Heater 2900 Watts (Black)"/>
        <s v="Havells Ventil Air DSP 230mm Exhaust Fan (Pista Green)"/>
        <s v="Havells Ventil Air DX 200mm Exhaust Fan (White)"/>
        <s v="Havells Zella Flap Auto Immersion Rod 1500 Watts"/>
        <s v="HB Plus Folding Height Adjustable Aluminum Foldable Portable Adjustment Desktop Laptop Holder Riser Stand"/>
        <s v="HealthSense Chef-Mate KS 33 Digital Kitchen Weighing Scale &amp; Food Weight Machine for Health, Fitness, Home Baking &amp; Cooking with Free Bowl, 1 Year Warranty &amp; Batteries Included"/>
        <s v="HealthSense Rechargeable Lint Remover for Clothes | Fuzz and Fur Remover | Electric Fabric Shaver, Trimmer for Clothes, Carpet, Sofa, Sweaters, Curtains | One-Year Warranty Included - New-Feel LR350"/>
        <s v="HealthSense Weight Machine for Kitchen, Kitchen Food Weighing Scale for Health, Fitness, Home Baking &amp; Cooking with Hanging Design, Touch Button, Tare Function &amp; 1 Year Warranty ‚Äì Chef-Mate KS 40"/>
        <s v="Heart Home Waterproof Round Non Wovan Laundry Bag/Hamper|Metalic Printed With Handles|Foldable Bin &amp; 45 Liter Capicity|Size 37 x 37 x 49, Pack of 1 (Grey &amp; Black)-HEARTXY11447"/>
        <s v="Hilton Quartz Heater 400/800-Watt ISI 2 Rods Multi Mode Heater Long Lasting Quick Heating Extremely Warm (Grey)"/>
        <s v="Hi-Mobiler iPhone Charger Lightning Cable,2 Pack Apple MFi Certified USB iPhone Fast Chargering Cord,Data Sync Transfer for 13/12/11 Pro Max Xs X XR 8 7 6 5 5s iPad iPod More Model Cell Phone Cables"/>
        <s v="Hindware Atlantic Compacto 3 Litre Instant water heater with Stainless Steel Tank, Robust Construction, Pressure Relief Valve And I-thermostat Feature (White And Grey)"/>
        <s v="Hindware Atlantic Xceed 5L 3kW Instant Water Heater with Copper Heating Element and High Grade Stainless Steel Tank"/>
        <s v="Hisense 108 cm (43 inches) 4K Ultra HD Smart Certified Android LED TV 43A6GE (Black)"/>
        <s v="Hisense 126 cm (50 inches) Bezelless Series 4K Ultra HD Smart LED Google TV 50A6H (Black)"/>
        <s v="Homeistic Applience‚Ñ¢ Instant Electric Water Heater Faucet Tap For Kitchen And Bathroom Sink Digital Water Heating Tap with Shower Head ABS Body- Shock Proof (Pack Of 1. White)"/>
        <s v="HOMEPACK 750W Radiant Room Home Office Heaters For Winter"/>
        <s v="House of Quirk Reusable Sticky Picker Cleaner Easy-Tear Sheets Travel Pet Hair Lint Rollers Brush (10cm Sheet, Set of 3 Rolls, 180 Sheets, 60 Sheets Each roll Lint Roller Remover, Multicolour)"/>
        <s v="HP 150 Wireless USB Mouse with Ergonomic and ambidextrous Design, 1600 DPI Optical Tracking, 2.4 GHz Wireless connectivity, Dual-Function Scroll Wheel and 12 Month Long Battery Life. 3-Years Warranty."/>
        <s v="HP 32GB Class 10 MicroSD Memory Card (U1 TF Card¬†32GB)"/>
        <s v="HP 330 Wireless Black Keyboard and Mouse Set with Numeric Keypad, 2.4GHz Wireless Connection and 1600 DPI, USB Receiver, LED Indicators , Black(2V9E6AA)"/>
        <s v="HP 65W AC Laptops Charger Adapter 4.5mm for HP Pavilion Black (Without Power Cable)"/>
        <s v="HP 682 Black Original Ink Cartridge"/>
        <s v="HP 805 Black Original Ink Cartridge"/>
        <s v="HP Deskjet 2331 Colour Printer, Scanner and Copier for Home/Small Office, Compact Size, Reliable, Easy Set-Up Through Smart App On Your Pc Connected Through USB, Ideal for Home."/>
        <s v="HP Deskjet 2723 AIO Printer, Copy, Scan, WiFi, Bluetooth, USB, Simple Setup Smart App, Ideal for Home."/>
        <s v="HP GK320 Wired Full Size RGB Backlight Mechanical Gaming Keyboard, 4 LED Indicators, Mechanical Switches, Double Injection Key Caps, and Windows Lock Key(4QN01AA)"/>
        <s v="HP GT 53 XL Cartridge Ink"/>
        <s v="HP K500F Backlit Membrane Wired Gaming Keyboard with Mixed Color Lighting, Metal Panel with Logo Lighting, 26 Anti-Ghosting Keys, and Windows Lock Key / 3 Years Warranty(7ZZ97AA)"/>
        <s v="HP M270 Backlit USB Wired Gaming Mouse with 6 Buttons, 4-Speed Customizable 2400 DPI, Ergonomic Design, Breathing LED Lighting, Metal Scroll Wheel, Lightweighted / 3 Years Warranty (7ZZ87AA), Black"/>
        <s v="HP USB Wireless Spill Resistance Keyboard and Mouse Set with 10m Working Range 2.4G Wireless Technology / 3 Years Warranty (4SC12PA), Black"/>
        <s v="HP v222w 64GB USB 2.0 Pen Drive (Silver)"/>
        <s v="HP v236w USB 2.0 64GB Pen Drive, Metal"/>
        <s v="HP w100 480P 30 FPS Digital Webcam with Built-in Mic, Plug and Play Setup, Wide-Angle View for Video Calling on Skype, Zoom, Microsoft Teams and Other Apps (Black)"/>
        <s v="HP Wired Mouse 100 with 1600 DPI Optical Sensor, USB Plug-and -Play,ambidextrous Design, Built-in Scrolling and 3 Handy Buttons. 3-Years Warranty (6VY96AA)"/>
        <s v="Hp Wired On Ear Headphones With Mic With 3.5 Mm Drivers, In-Built Noise Cancelling, Foldable And Adjustable For Laptop/Pc/Office/Home/ 1 Year Warranty (B4B09Pa)"/>
        <s v="HP X1000 Wired USB Mouse with 3 Handy Buttons, Fast-Moving Scroll Wheel and Optical Sensor works on most Surfaces (H2C21AA, Black/Grey)"/>
        <s v="HP X200 Wireless Mouse with 2.4 GHz Wireless connectivity, Adjustable DPI up to 1600, ambidextrous Design, and 18-Month Long Battery Life. 3-Years Warranty (6VY95AA)"/>
        <s v="HP Z3700 Wireless Optical Mouse with USB Receiver and 2.4GHz Wireless Connection/ 1200DPI / 16 Months Long Battery Life /Ambidextrous and Slim Design (Modern Gold)"/>
        <s v="HUL Pureit Eco Water Saver Mineral RO+UV+MF AS wall mounted/Counter top Black 10L Water Purifier"/>
        <s v="HUL Pureit Germkill kit for Advanced 23 L water purifier - 3000 L Capacity, Sand, Multicolour"/>
        <s v="HUL Pureit Germkill kit for Classic 23 L water purifier - 1500 L Capacity"/>
        <s v="HUL Pureit Germkill kit for Classic 23 L water purifier - 3000 L Capacity"/>
        <s v="HUMBLE Dynamic Lapel Collar Mic Voice Recording Filter Microphone for Singing Youtube SmartPhones, Black"/>
        <s v="iBELL Castor CTEK15L Premium 1.5 Litre Stainless Steel Electric Kettle,1500W Auto Cut-Off Feature,Silver"/>
        <s v="iBELL Induction Cooktop, 2000W with Auto Shut Off and Overheat Protection, BIS Certified, Black"/>
        <s v="iBELL MPK120L Premium Stainless Steel Multi Purpose Kettle/Cooker with Inner Pot 1.2 Litre (Silver)"/>
        <s v="iBELL SEK15L Premium 1.5 Litre Stainless Steel Electric Kettle,1500W Auto Cut-Off Feature,Silver with Black"/>
        <s v="iBELL SEK170BM Premium Electric Kettle, 1.7 Litre, Stainless Steel with Coating,1500W Auto Cut-Off, Silver with Black"/>
        <s v="iBELL SM1301 3-in-1 Sandwich Maker with Detachable Plates for Toast / Waffle / Grill , 750 Watt (Black)"/>
        <s v="iBELL SM1515NEW Sandwich Maker with Floating Hinges, 1000Watt, Panini / Grill / Toast (Black)"/>
        <s v="iFFALCON 80 cm (32 inches) HD Ready Smart LED TV¬†32F53 (Black)"/>
        <s v="Ikea 903.391.72 Polypropylene Plastic Solid Bevara Sealing Clip (Multicolour) - 30 Pack, Adjustable"/>
        <s v="IKEA Frother for Milk"/>
        <s v="Ikea Little Loved Corner PRODUKT Milk-frother, Coffee/Tea Frother, Handheld Milk Wand Mixer Frother, Black"/>
        <s v="IKEA Milk Frother for Your Milk, Coffee,(Cold and hot Drinks), Black"/>
        <s v="Imou 360¬∞ 1080P Full HD Security Camera, Human Detection, Motion Tracking, 2-Way Audio, Night Vision, Dome Camera with WiFi &amp; Ethernet Connection, Alexa Google Assistant, Up to 256GB SD Card Support"/>
        <s v="INALSA Air Fryer Digital 4L Nutri Fry - 1400W with Smart AirCrisp Technology| 8-Preset Menu, Touch Control &amp; Digital Display|Variable Temperature &amp; Timer Control|Free Recipe book|2 Yr Warranty (Black)"/>
        <s v="INALSA Electric Chopper Bullet- 400 Watts with 100% Pure Copper Motor| Chop, Mince, Puree, Dice | Twin Blade Technology| 900 ml Capacity| One Touch Operation, 1.30mtr Long Power Cord (Black/Silver)"/>
        <s v="Inalsa Electric Fan Heater Hotty - 2000 Watts Variable Temperature Control Cool/Warm/Hot Air Selector | Over Heat Protection | ISI Certification, White"/>
        <s v="INALSA Electric Kettle 1.5 Litre with Stainless Steel Body - Absa|Auto Shut Off &amp; Boil Dry Protection Safety Features| Cordless Base &amp; Cord Winder|Hot Water Kettle |Water Heater Jug"/>
        <s v="Inalsa Electric Kettle Prism Inox - 1350 W with LED Illumination &amp; Boro-Silicate Body, 1.8 L Capacity along with Cordless Base, 2 Year Warranty (Black)"/>
        <s v="INALSA Hand Blender 1000 Watt with Chopper, Whisker, 600 ml Multipurpose Jar|Variable Speed And Turbo Speed Function |100% Copper Motor |Low Noise |ANTI-SPLASH TECHNOLOGY|2 Year Warranty"/>
        <s v="Inalsa Hand Blender| Hand Mixer|Beater - Easy Mix, Powerful 250 Watt Motor | Variable 7 Speed Control | 1 Year Warranty | (White/Red)"/>
        <s v="INALSA Upright Vacuum Cleaner, 2-in-1,Handheld &amp; Stick for Home &amp; Office Use,800W- with 16KPA Strong Suction &amp; HEPA Filtration|0.8L Dust Tank|Includes Multiple Accessories,(Grey/Black)"/>
        <s v="INALSA Vaccum Cleaner Handheld 800W High Powerful Motor- Dura Clean with HEPA Filtration &amp; Strong Powerful 16KPA Suction| Lightweight, Compact &amp; Durable Body|Includes Multiple Accessories,(Grey/Black)"/>
        <s v="Inalsa Vacuum Cleaner Wet and Dry Micro WD10 with 3in1 Multifunction Wet/Dry/Blowing| 14KPA Suction and Impact Resistant Polymer Tank,(Yellow/Black)"/>
        <s v="INDIAS¬Æ‚Ñ¢ Electro-Instant Water Geyser A.B.S. Body Shock Proof Can be Used in Bathroom, Kitchen, wash Area, Hotels, Hospital etc."/>
        <s v="Infinity (JBL Fuze 100, Wireless Portable Bluetooth Speaker with Mic, Deep Bass, Dual Equalizer, IPX7 Waterproof, Rugged Fabric Design (Black)"/>
        <s v="Infinity (JBL Fuze Pint, Wireless Ultra Portable Mini Speaker with Mic, Deep Bass, Dual Equalizer, Bluetooth 5.0 with Voice Assistant Support for Mobiles (Black)"/>
        <s v="Infinity (JBL Glide 510, 72 Hrs Playtime with Quick Charge, Wireless On Ear Headphone with Mic, Deep Bass, Dual Equalizer, Bluetooth 5.0 with Voice Assistant Support (Black)"/>
        <s v="INKULTURE Stainless_Steel Measuring Cups &amp; Spoon Combo for Dry or Liquid/Kitchen Gadgets for Cooking &amp; Baking Cakes/Measuring Cup Set Combo with Handles (Set of 4 Cups &amp; 4 Spoons)"/>
        <s v="INOVERA World Map Extended Anti Slip Rubber Gaming Stitched Mouse Pad Desk Mat for Computer Laptop (Black, 900L x 400B x 2H mm)"/>
        <s v="InstaCuppa Milk Frother for Coffee - Handheld Battery-Operated Electric Milk and Coffee Frother, Stainless Steel Whisk and Stand, Portable Foam Maker for Coffee, Cappuccino, Lattes, and Egg Beaters"/>
        <s v="InstaCuppa Portable Blender for Smoothie, Milk Shakes, Crushing Ice and Juices, USB Rechargeable Personal Blender Machine for Kitchen with 2000 mAh Rechargeable Battery, 150 Watt Motor, 400 ML"/>
        <s v="InstaCuppa Portable Blender for Smoothie, Milk Shakes, Crushing Ice and Juices, USB Rechargeable Personal Blender Machine for Kitchen with 4000 mAh Rechargeable Battery, 230 Watt Motor, 500 ML"/>
        <s v="InstaCuppa Rechargeable Mini Electric Chopper - Stainless Steel Blades, One Touch Operation, for Mincing Garlic, Ginger, Onion, Vegetable, Meat, Nuts, (White, 250 ML, Pack of 1, 45 Watts)"/>
        <s v="Instant Pot Air Fryer, Vortex 2QT, Touch Control Panel, 360¬∞ EvenCrisp‚Ñ¢ Technology, Uses 95 % less Oil, 4-in-1 Appliance: Air Fry, Roast, Bake, Reheat (Vortex 1.97Litre, Black)"/>
        <s v="Inventis 5V 1.2W Portable Flexible USB LED Light Lamp (Colors may vary)"/>
        <s v="IONIX Activated Carbon Faucet Water Filters Universal Interface Home Kitchen Faucet Tap Water | Tap filter Multilayer | Clean Purifier Filter Cartridge Five Layer Water Filter-Pack of 1"/>
        <s v="Ionix Jewellery Scale | Weight Scale | Digital Weight Machine | weight machine for gold | Electronic weighing machines for Jewellery 0.01G to 200G Small Weight Machine for Shop - Silver"/>
        <s v="IONIX Tap filter Multilayer | Activated Carbon Faucet Water Filters Universal Interface Home Kitchen Faucet Tap Water Clean Purifier Filter Cartridge Five Layer Water Filter-Pack of 1"/>
        <s v="iPhone Original 20W C Type Fast PD Charger Compatible with I-Phone13/13 mini/13pro/13 pro Max I-Phone 12/12 Pro/12mini/12 Pro Max, I-Phone11/11 Pro/11 Pro Max 2020 (Only Adapter)"/>
        <s v="iQOO 9 SE 5G (Sunset Sierra, 8GB RAM, 128GB Storage) | Qualcomm Snapdragon 888 | 66W Flash Charge"/>
        <s v="iQOO Neo 6 5G (Dark Nova, 8GB RAM, 128GB Storage) | Snapdragon¬Æ 870 5G | 80W FlashCharge"/>
        <s v="iQOO vivo Z6 5G (Chromatic Blue, 6GB RAM, 128GB Storage) | Snapdragon 695-6nm Processor | 120Hz FHD+ Display | 5000mAh Battery"/>
        <s v="iQOO vivo Z6 5G (Chromatic Blue, 8GB RAM, 128GB Storage) | Snapdragon 695-6nm Processor | 120Hz FHD+ Display | 5000mAh Battery"/>
        <s v="iQOO vivo Z6 5G (Dynamo Black, 6GB RAM, 128GB Storage) | Snapdragon 695-6nm Processor | 120Hz FHD+ Display | 5000mAh Battery"/>
        <s v="iQOO Z6 44W by vivo (Lumina Blue, 4GB RAM, 128GB Storage) | 6.44&quot; FHD+ AMOLED Display | 50% Charge in just 27 mins | in-Display Fingerprint Scanning"/>
        <s v="iQOO Z6 44W by vivo (Lumina Blue, 6GB RAM, 128GB Storage) | 6.44&quot; FHD+ AMOLED Display | 50% Charge in just 27 mins | in-Display Fingerprint Scanning"/>
        <s v="iQOO Z6 44W by vivo (Raven Black, 4GB RAM, 128GB Storage) | 6.44&quot; FHD+ AMOLED Display | 50% Charge in just 27 mins | in-Display Fingerprint Scanning"/>
        <s v="iQOO Z6 44W by vivo (Raven Black,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iQOO Z6 Lite 5G by vivo (Stellar Green, 6GB RAM, 128GB Storage) | World's First Snapdragon 4 Gen 1 | 120Hz Refresh Rate | 5000mAh Battery | Travel Adapter to be Purchased Separately"/>
        <s v="iQOO Z6 Pro 5G by vivo (Legion Sky, 6GB RAM, 128GB Storage) | Snapdragon 778G 5G | 66W FlashCharge | 1300 nits Peak Brightness | HDR10+"/>
        <s v="iQOO Z6 Pro 5G by vivo (Legion Sky, 8GB RAM, 128GB Storage) | Snapdragon 778G 5G | 66W FlashCharge | 1300 nits Peak Brightness | HDR10+"/>
        <s v="iQOO Z6 Pro 5G by vivo (Phantom Dusk, 8GB RAM, 128GB Storage) | Snapdragon 778G 5G | 66W FlashCharge | 1300 nits Peak Brightness | HDR10+"/>
        <s v="Irusu Play VR Plus Virtual Reality Headset with Headphones for Gaming (Black)"/>
        <s v="Isoelite Remote Compatible for Samsung LED/LCD Remote Control Works with All Samsung LED/LCD TV Model No :- BN59-607A (Please Match The Image with Your Old Remote)"/>
        <s v="IT2M Designer Mouse Pad for Laptop/Computer (9.2 X 7.6 Inches, 12788)"/>
        <s v="JBL C100SI Wired In Ear Headphones with Mic, JBL Pure Bass Sound, One Button Multi-function Remote, Angled Buds for Comfort fit (Black)"/>
        <s v="JBL C100SI Wired In Ear Headphones with Mic, JBL Pure Bass Sound, One Button Multi-function Remote, Premium Metallic Finish, Angled Buds for Comfort fit (Red)"/>
        <s v="JBL C200SI, Premium in Ear Wired Earphones with Mic, Signature Sound, One Button Multi-Function Remote, Angled Earbuds for Comfort fit (Blue)"/>
        <s v="JBL C50HI, Wired in Ear Headphones with Mic, One Button Multi-Function Remote, Lightweight &amp; Comfortable fit (Black)"/>
        <s v="JBL Commercial CSLM20B Auxiliary Omnidirectional Lavalier Microphone with Battery for Content Creation, Voiceover/Dubbing, Recording (Black,Small)"/>
        <s v="JBL Go 2, Wireless Portable Bluetooth Speaker with Mic, JBL Signature Sound, Vibrant Color Options with IPX7 Waterproof &amp; AUX (Blue)"/>
        <s v="JBL Tune 215BT, 16 Hrs Playtime with Quick Charge, in Ear Bluetooth Wireless Earphones with Mic, 12.5mm Premium Earbuds with Pure Bass, BT 5.0, Dual Pairing, Type C &amp; Voice Assistant Support (Black)"/>
        <s v="JIALTO Mini Waffle Maker 4 Inch- 350 Watts: Stainless Steel Non-Stick Electric Iron Machine for Individual Belgian Waffles, Pan Cakes, Paninis or Other Snacks - Aqua blue"/>
        <s v="JM SELLER 180 W 2021 Edition Electric Beater High Speed Hand Mixer Egg Beater for Cake Making and Whipping Cream with 7 Speed Control (White) with Free Spatula and Oil Brush"/>
        <s v="Kanget [2 Pack] Type C Female to USB A Male Charger | Charging Cable Adapter Converter compatible for iPhone 14, 13, 12,11 Pro Max/Mini/XR/XS/X/SE, Samsung S20 ultra/S21/S10/S8/S9/MacBook Pro iPad (Grey)"/>
        <s v="Karbonn 80 cm (32 inches) Millenium Bezel-Less Series HD Ready Smart LED TV KJW32SKHD (Phantom Black)"/>
        <s v="Karbonn 80 cm (32 Inches) Millennium Series HD Ready LED TV KJW32NSHDF (Phantom Black) with Bezel-Less Design"/>
        <s v="Karcher WD3 EU Wet and Dry Vacuum Cleaner, 1000 Watts Powerful Suction, 17 L Capacity, Blower Function, Easy Filter Removal for Home and Garden Cleaning¬† (Yellow/Black)"/>
        <s v="Kenstar 2400 Watts 9 Fins Oil Filled Radiator with PTC Fan Heater (BLACK GOLD)"/>
        <s v="KENT 11054 Alkaline Water Filter Pitcher 3.5 L | Chemical-Free Water with Balanced pH Levels 8.0 to 9.5 | Solves Acidity Issue | Equipped with Carbon and Sediment Filter - Grey"/>
        <s v="KENT 16025 Sandwich Grill 700W | Non-Toxic Ceramic Coating | Automatic Temperature Cut-off with LED Indicator | Adjustable Height Control, Metallic Silver, Standard"/>
        <s v="KENT 16026 Electric Kettle Stainless Steel 1.8 L | 1500W | Superfast Boiling | Auto Shut-Off | Boil Dry Protection | 360¬∞ Rotating Base | Water Level Indicator"/>
        <s v="KENT 16044 Hand Blender Stainless Steel 400 W | Variable Speed Control | Easy to Clean and Store | Low Noise Operation"/>
        <s v="KENT 16051 Hand Blender 300 W | 5 Variable Speed Control | Multiple Beaters &amp; Dough Hooks | Turbo Function"/>
        <s v="KENT 16052 Elegant Electric Glass Kettle 1.8L 2000 W | Blue LED Illumination | Borosilicate Glass Body | Boil Drying Protection | Used as Boiler | Milk | Tea | Water &amp; Soup | 1 Year Warranty"/>
        <s v="KENT 16055 Amaze Cool Touch Electric Kettle 1.8 L 1500 W | Plastic Outer &amp; Stainless Steel Inside body | Auto shut off Over heating protection | Multipurpose hot water Kettle | 1 Year Warranty"/>
        <s v="KENT 16068 Zoom Vacuum Cleaner for Home and Car 130 W | Cordless, Hoseless, Rechargeable HEPA Filters Vacuum Cleaner with Cyclonic Technology | Bagless Design and Multi Nozzle Operation | Blue"/>
        <s v="KENT 16088 Vogue Electric Kettle 1.8 Litre 1500 W | Stainless Steel body | Auto shut off over heating protection | 1 Year Warranty"/>
        <s v="KENT Electric Chopper-B for Kitchen 250 Watt | Chop, Mince, Puree, Whisk, 400 ml Capacity | Stainless Steel Double Chopping Blades | Transparent Chopping Bowl | Anti-Skid | One Touch Operation | Black"/>
        <s v="KENT Gold Optima Gravity Water Purifier (11016) | UF Technology Based | Non-Electric &amp; Chemical Free | Counter Top | 10L Storage | White"/>
        <s v="Kent Gold, Optima, Gold+ Spare Kit"/>
        <s v="KENT POWP-Sediment Filter 10'' Thread WCAP"/>
        <s v="KENT Smart Multi Cooker Cum Kettle 1.2 Liter 800 Watts, Electric Cooker with Steamer &amp; Boiler for Idlis, Instant Noodles, Momos, Eggs, &amp; Steam Vegetables, Inner Stainless Steel &amp; Cool Touch Outer Body"/>
        <s v="KHAITAN AVAANTE KA-2013 1200 Watt 3-Rod Halogen Heater (1200 Watts, Grey)"/>
        <s v="Khaitan ORFin Fan heater for Home and kitchen-K0 2215"/>
        <s v="King Shine Multi Retractable 3.0A Fast Charger Cord, Multiple Charging Cable 4Ft/1.2m 3-in-1 USB Charge Cord Compatible with Phone/Type C/Micro USB for All Android and iOS Smartphones (Random Colour)"/>
        <s v="KINGONE Upgraded Stylus Pen, iPad Pencil, Ultra High Precision &amp; Sensitivity, Palm Rejection, Prevents False ON/Off Touch, Power Display, Tilt Sensitivity, Magnetic Adsorption for iPad 2018 and Later"/>
        <s v="KINGONE Wireless Charging Pencil (2nd Generation) for iPad with Magnetic and Tilt Sensitive, Palm Rejection, Compatible with Apple iPad Pro 11 inch 1/2/3/4, iPad Pro 12.9 Inch 3/4/5/6, iPad Air 4/5, mini6"/>
        <s v="Kingston DataTraveler Exodia DTX/32 GB Pen Drive USB 3.2 Gen 1 (Multicolor)"/>
        <s v="Kitchen Kit Electric Kettle, 1.8L Stainless Steel Tea Kettle, Fast Boil Water Warmer with Auto Shut Off and Boil Dry Protection Tech"/>
        <s v="Kitchen Mart Stainless Steel South Indian Filter Coffee Drip Maker, Madras Kappi, Drip Decotion Maker160ml (2 Cup)"/>
        <s v="Kitchengenix's Mini Waffle Maker 4 Inch- 350 Watts: Stainless Steel Non-Stick Electric Iron Machine for Individual Belgian Waffles, Pan Cakes, Paninis or Other Snacks (Red)"/>
        <s v="Kitchenwell 18Pc Plastic Food Snack Bag Pouch Clip Sealer for Keeping Food Fresh for Home, Kitchen, Camping Snack Seal Sealing Bag Clips (Multi-Color) | (Pack of 18)|"/>
        <s v="Kitchenwell Multipurpose Portable Electronic Digital Weighing Scale Weight Machine | Weight Machine | 10 Kg"/>
        <s v="KLAM LCD Writing Tablet Screenwriting Toys Board Smart Digital E-Note Pad 8.5 Inch Light Weight Magic Slate for Drawing Playing Noting by Kids and Adults Best Birthday Gift Girls Boys, Multicolor"/>
        <s v="KNOWZA Electric Handheld Milk Wand Mixer Frother for Latte Coffee Hot Milk, Milk Frother for Coffee, Egg Beater, Hand Blender, Coffee Beater (BLACK COFFEE BEATER)"/>
        <s v="KNYUC MART Mini Electric Handy Room Heater Compact Plug-in, The Wall Outlet 400 Watts, Handy Air Warmer Blower Adjustable Timer Digital Display"/>
        <s v="Kodak 126 cm (50 inches) Bezel-Less Design Series 4K Ultra HD Smart Android LED TV 50UHDX7XPROBL (Black)"/>
        <s v="Kodak 139 cm (55 inches) 4K Ultra HD Smart LED TV 55CA0909 (Black)"/>
        <s v="Kodak 80 cm (32 inches) HD Ready Certified Android LED TV 32HDX7XPRO (Black)"/>
        <s v="Kodak 80 cm (32 inches) HD Ready Certified Android Smart LED TV 32HDX7XPROBL (Black)"/>
        <s v="Kodak 80 cm (32 Inches) HD Ready LED TV Kodak 32HDX900S (Black)"/>
        <s v="KONVIO NEER 10 Inch Spun Filter (PP SPUN) Cartridge Compatible for 10 Inch Pre-Filter Housing of Water Purifier | Pack of 4 Spun"/>
        <s v="KRISONS Thunder Speaker, Multimedia Home Theatre, Floor Standing Speaker, LED Display with Bluetooth, FM, USB, Micro SD Card, AUX Connectivity"/>
        <s v="Kuber Industries Nylon Mesh Laundry Basket|Sturdy Material &amp; Durable Handles|Netted Lightweight Laundry Bag, Size 36 x 36 x 58, Capicity 30 Ltr (Pink)"/>
        <s v="Kuber Industries Round Non Woven Fabric Foldable Laundry Basket|Toy Storage Basket|Cloth Storage Basket With Handles| Capicity 45 Ltr (Grey &amp; Black)-KUBMART11446"/>
        <s v="Kuber Industries Waterproof Canvas Laundry Bag/Hamper|Metalic Printed With Handles|Foldable Bin &amp; 45 Liter Capicity|Size 37 x 37 x 46, Pack of 1 (Brown)"/>
        <s v="Kuber Industries Waterproof Round Laundry Bag/Hamper|Polka Dots Print Print with Handles|Foldable Bin &amp; 45 Liter Capicity|Size 37 x 37 x 49, Pack of 1(Black &amp; White)- CTKTC044992"/>
        <s v="Kuber Industries Waterproof Round Non Wovan Laundry Bag/Hamper|Metalic Printed With Handles|Foldable Bin &amp; 45 Liter Capicity|Size 37 x 37 x 49, Pack of 1 (Beige &amp; Brown)-KUBMART11450"/>
        <s v="Kyosei Advanced Tempered Glass Compatible with Google Pixel 6a with Military-Grade Anti-Explosion Edge-to-Edge Coverage Screen Protector Guard"/>
        <s v="LACOPINE Mini Pocket Size Lint Roller (White)"/>
        <s v="Lapster 1.5 mtr USB 2.0 Type A Male to USB A Male Cable for computer and laptop"/>
        <s v="LAPSTER 12pcs Spiral Cable Protectors for Charger, Wires, Data Charger Cable Protector for Computers, Cell Phones etc.(Grey)"/>
        <s v="Lapster 5 pin mini usb cable, usb b cable,camera cable usb2.0 for External HDDS/Card Readers/Camera etc."/>
        <s v="Lapster 65W compatible for OnePlus Dash Warp Charge Cable , type c to c cable fast charging Data Sync Cable Compatible with One Plus 10R / 9RT/ 9 pro/ 9R/ 8T/ 9/ Nord &amp; for All Type C Devices ‚Äì Red, 1 Meter"/>
        <s v="LAPSTER Accessories Power Cable Cord 2 Pin Laptop Adapter and Tape Recorder 1.5M"/>
        <s v="Lapster Caddy for ssd and HDD, Optical Bay 2nd Hard Drive Caddy, Caddy 9.5mm for Laptop"/>
        <s v="Lapster Gel Mouse pad with Wrist Rest , Gaming Mouse Pad with Lycra Cloth Nonslip for Laptop , Computer, , Home &amp; Office (Black)"/>
        <s v="LAPSTER Spiral Charger Spiral Charger Cable Protectors for Wires Data Cable Saver Charging Cord Protective Cable Cover Set of 3 (12 Pieces)"/>
        <s v="Lapster usb 2.0 mantra cable, mantra mfs 100 data cable (black)"/>
        <s v="Lapster USB 3.0 A to Micro B SuperSpeed for hard disk cable - short cable"/>
        <s v="Lapster USB 3.0 sata Cable for 2.5 inch SSD and HDD , USB 3.0 to SATA III Hard Driver Adapter , sata to USB Cable-(Blue)"/>
        <s v="Larrito wooden Cool Mist Humidifiers Essential Oil Diffuser Aroma Air Humidifier with Colorful Change for Car, Office, Babies, humidifiers for home, air humidifier for room (WOODEN HUMIDIFIRE-A)"/>
        <s v="Lava A1 Josh 21(Blue Silver) -Dual Sim,Call Blink Notification,Military Grade Certified with 4 Day Battery Backup, Keypad Mobile"/>
        <s v="Lava Charging Adapter Elements D3 2A Fast Charging Speed Usb Type C Data Cable, White"/>
        <s v="Lenovo 130 Wireless Compact Mouse, 1K DPI Optical sensor, 2.4GHz Wireless NanoUSB, 10m range, 3button(left,right,scroll) upto 3M left/right clicks, 10 month battery, Ambidextrous, Ergonomic GY51C12380"/>
        <s v="Lenovo 300 FHD Webcam with Full Stereo Dual Built-in mics | FHD 1080P 2.1 Megapixel CMOS Camera |Privacy Shutter | Ultra-Wide 95 Lens | 360 Rotation | Flexible Mount, Plug-n-Play | Cloud Grey"/>
        <s v="Lenovo 300 Wired Plug &amp; Play USB Mouse, High Resolution 1600 DPI Optical Sensor, 3-Button Design with clickable Scroll Wheel, Ambidextrous, Ergonomic Mouse for Comfortable All-Day Grip (GX30M39704)"/>
        <s v="Lenovo 400 Wireless Mouse, 1200DPI Optical Sensor, 2.4GHz Wireless Nano USB, 3-Button (Left,Right,Scroll) Upto 8M Left/Right &amp; 100K Scroll clicks &amp; 1yr Battery, Ambidextrous, Ergonomic GY50R91293"/>
        <s v="Lenovo 600 Bluetooth 5.0 Silent Mouse: Compact, Portable, Dongle-Free Multi-Device connectivity with Microsoft Swift Pair | 3-Level Adjustable DPI up to 2400 | Battery Life: up to 1 yr"/>
        <s v="Lenovo GX20L29764 65W Laptop Adapter/Charger with Power Cord for Select Models of Lenovo (Round pin) (Black)"/>
        <s v="Lenovo IdeaPad 3 11th Gen Intel Core i3 15.6&quot; FHD Thin &amp; Light Laptop(8GB/512GB SSD/Windows 11/Office 2021/2Yr Warranty/3months Xbox Game Pass/Platinum Grey/1.7Kg), 81X800LGIN"/>
        <s v="Lenovo USB A to Type-C Tangle-free¬†¬†Aramid fiber braided¬†1.2m cable with 4A Fast charging &amp; 480 MBPS data transmission, certified 10000+ bend lifespan, Metallic Grey"/>
        <s v="LG 1.5 Ton 5 Star AI DUAL Inverter Split AC (Copper, Super Convertible 6-in-1 Cooling, HD Filter with Anti-Virus Protection, 2022 Model, PS-Q19YNZE, White)"/>
        <s v="LG 108 cm (43 inches) 4K Ultra HD Smart LED TV 43UQ7500PSF (Ceramic Black)"/>
        <s v="LG 139 cm (55 inches) 4K Ultra HD Smart LED TV 55UQ7500PSF (Ceramic Black)"/>
        <s v="LG 80 cm (32 inches) HD Ready Smart LED TV 32LM563BPTC (Dark Iron Gray)"/>
        <s v="LG 80 cm (32 inches) HD Ready Smart LED TV 32LQ576BPSA (Ceramic Black)"/>
        <s v="Libra Room Heater for Home, Room Heaters Home for Winter, Electric Heater with 2000 Watts Power as per IS Specification for Small to Medium Rooms - FH12 (Grey)"/>
        <s v="Libra Roti Maker Electric Automatic | chapati Maker Electric Automatic | roti Maker Machine with 900 Watts for Making Roti/Chapati/Parathas - Stainless Steel"/>
        <s v="Lifelong 2-in1 Egg Boiler and Poacher 500-Watt (Transparent and Silver Grey), Boil 8 eggs, Poach 4 eggs, Easy to clean| 3 Boiling Modes, Stainless Steel Body and Heating Plate, Automatic Turn-Off"/>
        <s v="Lifelong LLEK15 Electric Kettle 1.5L with Stainless Steel Body, Easy and Fast Boiling of Water for Instant Noodles, Soup, Tea etc. (1 Year Warranty, Silver)"/>
        <s v="Lifelong LLFH921 Regalia 2000 W Fan Heater, 3 Air Settings, Room Heater with Overheating Protection, 1 Year Warranty ( White, (ISI Certified, Ideal for small to medium room/area)"/>
        <s v="Lifelong LLMG23 Power Pro 500-Watt Mixer Grinder with 3 Jars (Liquidizing, Wet Grinding and Chutney Jar), Stainless Steel blades, 1 Year Warranty (Black)"/>
        <s v="Lifelong LLMG74 750 Watt Mixer Grinder with 3 Jars (White and Grey)"/>
        <s v="Lifelong LLMG93 500 Watt Duos Mixer Grinder, 2 Stainless Steel Jar (Liquidizing and Chutney Jar)| ABS Body, Stainless Steel Blades, 3 Speed Options with Whip (1 Year Warranty, Black)"/>
        <s v="Lifelong LLQH922 Regalia 800 W (ISI Certified) Quartz Room Heater with 2 Power settings, Overheating Protection, 2 Rod Heater (1 Year Warranty, White)"/>
        <s v="Lifelong LLQH925 Dyno Quartz Heater 2 Power settings Tip Over Cut-off Switch 800 Watt Silent operation Power Indicator 2 Rod Room Heater (1 Year Warranty, Grey)"/>
        <s v="Lifelong LLSM120G Sandwich Griller , Classic Pro 750 W Sandwich Maker with 4 Slice Non-Stick Fixed Plates for Sandwiches at Home with 1 Year Warranty (Black)"/>
        <s v="Lifelong LLWH106 Flash 3 Litres Instant Water Heater for Home Use, 8 Bar Pressure,Power On/Off Indicator and Advanced Safety, (3000W, ISI Certified, 2 Years Warranty)"/>
        <s v="Lifelong LLWM105 750-Watt Belgian Waffle Maker for Home| Makes 2 Square Shape Waffles| Non-stick Plates| Easy to Use¬†with Indicator Lights (1 Year Warranty, Black)"/>
        <s v="Lifelong Power - Pro 500 Watt 3 Jar Mixer Grinder with 3 Speed Control and 1100 Watt Dry Non-Stick soleplate Iron Super Combo (White and Grey, 1 Year Warranty)"/>
        <s v="Lint Remover For Clothes With 1 Year Warranty Fabric Shaver Lint Shaver for Woolen Clothes Blanket Jackets Stainless Steel Blades,Bedding, Clothes and Furniture Best Remover for Fabrics Portable Lint Shavers (White Orange)"/>
        <s v="Lint Remover Woolen Clothes Lint Extractor Battery Lint Removing Machine Bhur Remover"/>
        <s v="Lint Roller with 40 Paper Sheets, 22 x 5 cm (Grey)"/>
        <s v="LIRAMARK Webcam Cover Slide, Ultra Thin Laptop Camera Cover Slide Blocker for Computer MacBook Pro iMac PC Tablet (Pack of 3)"/>
        <s v="Livpure Glo Star RO+UV+UF+Mineraliser - 7 L Storage Tank, 15 LPH Water Purifier for Home, Black"/>
        <s v="Logitech B100 Wired USB Mouse, 3 yr Warranty, 800 DPI Optical Tracking, Ambidextrous PC/Mac/Laptop - Black"/>
        <s v="Logitech B170 Wireless Mouse, 2.4 GHz with USB Nano Receiver, Optical Tracking, 12-Months Battery Life, Ambidextrous, PC/Mac/Laptop - Black"/>
        <s v="Logitech C270 Digital HD Webcam with Widescreen HD Video Calling, HD Light Correction, Noise-Reducing Mic, for Skype, FaceTime, Hangouts, WebEx, PC/Mac/Laptop/MacBook/Tablet - (Black, HD 720p/30fps)"/>
        <s v="Logitech G102 USB Light Sync Gaming Mouse with Customizable RGB Lighting, 6 Programmable Buttons, Gaming Grade Sensor, 8K DPI Tracking, 16.8mn Color, Light Weight - Black"/>
        <s v="Logitech G402 Hyperion Fury USB Wired Gaming Mouse, 4,000 DPI, Lightweight, 8 Programmable Buttons, Compatible for PC/Mac - Black"/>
        <s v="Logitech H111 Wired On Ear Headphones With Mic Black"/>
        <s v="Logitech K380 Wireless Multi-Device Keyboard for Windows, Apple iOS, Apple TV Android or Chrome, Bluetooth, Compact Space-Saving Design, PC/Mac/Laptop/Smartphone/Tablet (Dark Grey)"/>
        <s v="Logitech K480 Wireless Multi-Device Keyboard for Windows, macOS, iPadOS, Android or Chrome OS, Bluetooth, Compact, Compatible with PC, Mac, Laptop, Smartphone, Tablet - Black"/>
        <s v="Logitech M221 Wireless Mouse, Silent Buttons, 2.4 GHz with USB Mini Receiver, 1000 DPI Optical Tracking, 18-Month Battery Life, Ambidextrous PC / Mac / Laptop - Charcoal Grey"/>
        <s v="Logitech M235 Wireless Mouse, 1000 DPI Optical Tracking, 12 Month Life Battery, Compatible with Windows, Mac, Chromebook/PC/Laptop"/>
        <s v="Logitech M331 Silent Plus Wireless Mouse, 2.4GHz with USB Nano Receiver, 1000 DPI Optical Tracking, 3 Buttons, 24 Month Life Battery, PC/Mac/Laptop - Black"/>
        <s v="Logitech MK215 Wireless Keyboard and Mouse Combo for Windows, 2.4 GHz Wireless, Compact Design, 2-Year Battery Life(Keyboard),5 Month Battery Life(Mouse) PC/Laptop- Black"/>
        <s v="Logitech MK240 Nano Wireless USB Keyboard and Mouse Set, 12 Function Keys 2.4GHz Wireless, 1000DPI, Spill-Resistant Design, PC/Mac, Black/Chartreuse Yellow"/>
        <s v="Logitech MK270r USB Wireless Keyboard and Mouse Set for Windows, 2.4 GHz Wireless, Spill-resistant Design, 8 Multimedia &amp; Shortcut Keys, 2-Year Battery Life, PC/Laptop- Black"/>
        <s v="Logitech Pebble M350 Wireless Mouse with Bluetooth or USB - Silent, Slim Computer Mouse with Quiet Click for Laptop, Notebook, PC and Mac - Graphite"/>
        <s v="LOHAYA LCD/LED Remote Compatible for Sony Bravia Smart LCD LED UHD OLED QLED 4K Ultra HD TV Remote Control with YouTube &amp; Netflix Function [ Compatible for Sony Tv Remote Control ]"/>
        <s v="LOHAYA Remote Compatible for Mi Smart LED TV 4A Remote Control (32&quot;/43&quot;) [ Compatible for Mi Tv Remote Control ] [ Compatible for Mi Smart LED Tv Remote Control ]"/>
        <s v="LOHAYA Television Remote Compatible for VU LED LCD HD Tv Remote Control Model No :- EN2B27V"/>
        <s v="LOHAYA Television Remote Compatible with Samsung Smart LED/LCD/HD TV Remote Control [ Compatible for All Samsung Tv Remote Control ]"/>
        <s v="LOHAYA Voice Assistant Remote Compatible for Airtel Xstream Set-Top Box Remote Control with Netflix Function (Black) (Non - Voice)"/>
        <s v="LONAXA Mini Travel Rechargeable Fruit Juicer - USB Electric Fruit &amp; Vegetable Juice Blender/Grinder for Home and Office Use (Multicolor)‚Ä¶"/>
        <s v="Longway Blaze 2 Rod Quartz Room Heater (White, Gray, 800 watts)"/>
        <s v="LRIPL Compatible Sony Bravia LCD/led Remote Works with Almost All Sony led/LCD tv's"/>
        <s v="LRIPL Mi Remote Control with Netflix &amp; Prime Video Button Compatible for Mi 4X LED Android Smart TV 4A Remote Control (32&quot;/43&quot;) with Voice Command (Pairing Required)"/>
        <s v="LS LAPSTER Quality Assured Universal Silicone 15.6&quot; Keyboard Protector Skin|| Keyboard Dust Cover|| Keyboard Skin for 15.6&quot; Laptop| 15.6&quot; Keyguard| (3.93 x 11.81 x 0.39 inches)"/>
        <s v="LS LAPSTER Quality Assured USB 2.0 morpho cable, morpho device cable for Mso 1300 E3/E2/E Biometric Finger Print Scanner morpho USB cable (Black)"/>
        <s v="Luminous Vento Deluxe 150 mm Exhaust Fan for Kitchen, Bathroom with Strong Air Suction, Rust Proof Body and Dust Protection Shutters (2-Year Warranty, White)"/>
        <s v="LUNAGARIYA¬Æ, Protective Case Compatible with JIO Settop Box Remote Control,PU Leather Cover Holder (Before Placing Order,Please Compare The Dimensions of The Product with Your Remote)"/>
        <s v="Luxor 5 Subject Single Ruled Notebook - A4, 70 GSM, 300 pages"/>
        <s v="Luxor 5 Subject Single Ruled Notebook - A5 Size, 70 GSM, 300 Pages"/>
        <s v="Macmillan Aquafresh 5 Micron PS-05 10&quot; in PP Spun Filter Candle Set for All Type RO Water Purifier 10 inch (4)"/>
        <s v="Maharaja Whiteline Lava Neo 1200-Watts Halogen Heater (White and Red)"/>
        <s v="Maharaja Whiteline Nano Carbon Neo, 500 Watts Room Heater (Black, White), Standard (5200100986)"/>
        <s v="Maharaja Whiteline Odacio Plus 550-Watt Juicer Mixer Grinder with 3 Jars (Black/Silver)"/>
        <s v="MAONO AU-400 Lavalier Auxiliary Omnidirectional Microphone (Black)"/>
        <s v="Melbon VM-905 2000-Watt Room Heater (ISI Certified, White Color) Ideal Electric Fan Heater for Small to Medium Room/Area (Plastic Body)"/>
        <s v="MemeHo¬Æ Smart Standard Multi-Purpose Laptop Table with Dock Stand/Study Table/Bed Table/Foldable and Portable/Ergonomic &amp; Rounded Edges/Non-Slip Legs/Engineered Wood with Cup Holder (Black)"/>
        <s v="MI 100 cm (40 inches) 5A Series Full HD Smart Android LED TV with 24W Dolby Audio &amp; Metal Bezel-Less Frame (Black) (2022 Model)"/>
        <s v="Mi 100 cm (40 inches) Horizon Edition Full HD Android LED TV 4A | L40M6-EI (Black)"/>
        <s v="MI 10000mAh 3i Lithium Polymer Power Bank Dual Input(Micro-USB and Type C) and Output Ports 18W Fast Charging (Metallic Blue)"/>
        <s v="Mi 10000mAH Li-Polymer, Micro-USB and Type C Input Port, Power Bank 3i with 18W Fast Charging (Midnight Black)"/>
        <s v="MI 10000mAh Lithium Ion, Lithium Polymer Power Bank Pocket Pro with 22.5 Watt Fast Charging, Dual Input Ports(Micro-USB and Type C), Triple Output Ports, (Black)"/>
        <s v="MI 108 cm (43 inches) 5A Series Full HD Smart Android LED TV L43M7-EAIN (Black)"/>
        <s v="MI 108 cm (43 inches) 5X Series 4K Ultra HD LED Smart Android TV L43M6-ES (Grey)"/>
        <s v="Mi 108 cm (43 inches) Full HD Android LED TV 4C | L43M6-INC (Black)"/>
        <s v="Mi 10W Wall Charger for Mobile Phones with Micro USB Cable (Black)"/>
        <s v="MI 138.8 cm (55 inches) 5X Series 4K Ultra HD LED Smart Android TV L55M6-ES (Grey)"/>
        <s v="MI 2-in-1 USB Type C Cable (Micro USB to Type C) 30cm for Smartphone, Headphone, Laptop (White)"/>
        <s v="MI 33W SonicCharge 2.0 USB Charger for Cellular Phones - White"/>
        <s v="MI 360¬∞ Home Security Wireless Camera 2K Pro with Bluetooth Gateway BLE 4.2 l Dual Band Wi-fi Connection l 3 Million 1296p| Full Color in Low-Light | AI Human Detection, White"/>
        <s v="MI 80 cm (32 inches) 5A Series HD Ready Smart Android LED TV L32M7-5AIN (Black)"/>
        <s v="Mi 80 cm (32 inches) HD Ready Android Smart LED TV 4A PRO | L32M5-AL (Black)"/>
        <s v="MI 80 cm (32 inches) HD Ready Smart Android LED TV 5A Pro | L32M7-EAIN (Black)"/>
        <s v="Mi Air Purifier 3 with True HEPA Filter, removes air pollutants, smoke, odor, bacteria &amp; viruses with 99.97% efficiency, coverage area up to 484 sq. ft., Wi-Fi &amp; Voice control - Alexa/GA (white)"/>
        <s v="MI Braided USB Type-C Cable for Charging Adapter (Red)"/>
        <s v="MI Power Bank 3i 20000mAh Lithium Polymer 18W Fast Power Delivery Charging | Input- Type C | Micro USB| Triple Output | Sandstone Black"/>
        <s v="MI REDMI 9i Sport (Carbon Black, 64 GB) (4 GB RAM)"/>
        <s v="Mi Robot Vacuum-Mop P, Best-in-class Laser Navigation in 10-20K INR price band, Intelligent mapping, Robotic Floor Cleaner with 2 in 1 Mopping and Vacuum, App Control (WiFi, Alexa,GA), Strong suction"/>
        <s v="MI Usb Type-C Cable Smartphone (Black)"/>
        <s v="MI Xiaomi 22.5W Fast USB Type C Charger Combo for Tablets - White"/>
        <s v="MI Xiaomi USB Type C HYperCharge Cable 6A 100cm Sturdy and Durable Black Supports 120W HyperCharging"/>
        <s v="Milk Frother, Immersion Blender Cordlesss Foam Maker USB Rechargeable Small Mixer Handheld with 2 Stainless WhisksÔºåWisker for Stirring 3-Speed Adjustable Mini Frother for Cappuccino Latte Coffee Egg"/>
        <s v="Milton Go Electro 2.0 Stainless Steel Electric Kettle, 1 Piece, 2 Litres, Silver | Power Indicator | 1500 Watts | Auto Cut-off | Detachable 360 Degree Connector | Boiler for Water"/>
        <s v="MILTON Smart Egg Boiler 360-Watts (Transparent and Silver Grey), Boil Up to 7 Eggs"/>
        <s v="Mobilife Bluetooth Extendable Selfie Stick with Tripod Stand and Wireless Remote,3-in-1 Multifunctional Selfie Stick Tripod for iPhone Samsung Mi Realme Oppo Vivo Google More,Black"/>
        <s v="Model-P4 6 Way Swivel Tilt Wall Mount 32-55-inch Full Motion Cantilever for LED,LCD and Plasma TV's"/>
        <s v="Monitor AC Stand/Heavy Duty Air Conditioner Outdoor Unit Mounting Bracket"/>
        <s v="Morphy Richards Aristo 2000 Watts PTC Room Heater (White)"/>
        <s v="Morphy Richards Daisy 1000W Dry Iron with American Heritage Non-Stick Coated Soleplate, White"/>
        <s v="Morphy Richards Icon Superb 750W Mixer Grinder, 4 Jars, Silver and Black"/>
        <s v="Morphy Richards New Europa 800-Watt Espresso and Cappuccino 4-Cup Coffee Maker (Black)"/>
        <s v="Morphy Richards OFR Room Heater, 09 Fin 2000 Watts Oil Filled Room Heater , ISI Approved (OFR 9 Grey)"/>
        <s v="Motorola a10 Dual Sim keypad Mobile with 1750 mAh Battery, Expandable Storage Upto 32GB, Wireless FM with Recording - Dark Blue"/>
        <s v="Motorola a10 Dual Sim keypad Mobile with 1750 mAh Battery, Expandable Storage Upto 32GB, Wireless FM with Recording - Rose Gold"/>
        <s v="MR. BRAND Portable USB Juicer Electric USB Juice Maker Mixer Bottle Blender Grinder Mixer,6 Blades Rechargeable Bottle with (Multi color) (MULTI MIXER 6 BLED)"/>
        <s v="Multifunctional 2 in 1 Electric Egg Boiling Steamer Egg Frying Pan Egg Boiler Electric Automatic Off with Egg Boiler Machine Non-Stick Electric Egg Frying Pan-Tiger Woods (Multy)"/>
        <s v="Myvn 30W Warp/20W Dash Charging Usb Type C Charger Cable Compatible For Cellular Phones Oneplus 8T 8 8Pro 7 Pro / 7T / 7T Pro Nord And Oneplus 3 / 3T / 5 / 5T / 6 / 6T / 7"/>
        <s v="MYVN LTG to USB for¬†Fast Charging &amp; Data Sync USB Cable Compatible for iPhone 5/5s/6/6S/7/7+/8/8+/10/11, iPad Air/Mini, iPod and iOS Devices (1 M)"/>
        <s v="Newly Launched Boult Dive+ with 1.85&quot; HD Display, Bluetooth Calling Smartwatch, 500 Nits Brightness, 7 Days Battery Life, 150+ Watch Faces, 100+ Sport Modes, IP68 Waterproof Smart Watch (Jet Black)"/>
        <s v="NEXOMS Instant Heating Water Tap Wall Mounted with 3 Pin Indian Plug (16Amp)"/>
        <s v="NGI Store 2 Pieces Pet Hair Removers for Your Laundry Catcher Lint Remover for Washing Machine Lint Remover Reusable Portable Silica Gel Clothes Washer Dryer Floating Ball"/>
        <s v="Nirdambhay Mini Bag Sealer, 2 in 1 Heat Sealer and Cutter Handheld Sealing Machine Portable Bag Resealer Sealer for Plastic Bags Food Storage Snack Fresh Bag Sealer (Including 2 AA Battery)"/>
        <s v="NK STAR 950 Mbps USB WiFi Adapter Wireless Network Receiver Dongle for Desktop Laptop, (Support- Windows XP/7/8/10 &amp; MAC OS) NOt Support to DVR and HDTV"/>
        <s v="Noir Aqua - 5pcs PP Spun Filter + 1 Spanner | for All Types of RO Water purifiers (5 Piece, White, 10 Inch, 5 Micron) - RO Spun Filter Cartridge Sponge Replacement Water Filter Candle"/>
        <s v="Noise Agile 2 Buzz Bluetooth Calling Smart Watch with 1.28&quot; TFT Display,Dual Button,in-Built Mic &amp; Speaker,AI Voice Assistant, Health Suite,in-Built Games, 100 Watch Faces-(Jet Black)"/>
        <s v="Noise Buds Vs104 Bluetooth Truly Wireless in Ear Earbuds with Mic, 30-Hours of Playtime, Instacharge, 13Mm Driver and Hyper Sync (Charcoal Black)"/>
        <s v="Noise Buds VS201 V2 in-Ear Truly Wireless Earbuds with Dual Equalizer | with Mic | Total 14-Hour Playtime | Full Touch Control | IPX5 Water Resistance and Bluetooth v5.1 (Olive Green)"/>
        <s v="Noise Buds VS402 Truly Wireless in Ear Earbuds, 35-Hours of Playtime, Instacharge, Quad Mic with ENC, Hyper Sync, Low Latency, 10mm Driver, Bluetooth v5.3 and Breathing LED Lights (Neon Black)"/>
        <s v="Noise ColorFit Pro 2 Full Touch Control Smart Watch with 35g Weight &amp; Upgraded LCD Display (Deep Wine)"/>
        <s v="Noise ColorFit Pro 2 Full Touch Control Smart Watch with 35g Weight &amp; Upgraded LCD Display,IP68 Waterproof,Heart Rate Monitor,Sleep &amp; Step Tracker,Call &amp; Message Alerts &amp; Long Battery Life (Jet Black)"/>
        <s v="Noise ColorFit Pro 4 Advanced Bluetooth Calling Smart Watch with 1.72&quot; TruView Display, Fully-Functional Digital Crown, 311 PPI, 60Hz Refresh Rate, 500 NITS Brightness (Charcoal Black)"/>
        <s v="Noise ColorFit Pro 4 Alpha Bluetooth Calling Smart Watch with 1.78 AMOLED Display, Tru Sync, 60hz Refresh Rate, instacharge, Gesture Control, Functional 360 Digital Crown (Jet Black)"/>
        <s v="Noise ColorFit Pulse Grand Smart Watch with 1.69&quot; HD Display, 60 Sports Modes, 150 Watch Faces, Spo2 Monitoring, Call Notification, Quick Replies to Text &amp; Calls (Rose Pink)"/>
        <s v="Noise ColorFit Pulse Grand Smart Watch with 1.69&quot;(4.29cm) HD Display, 60 Sports Modes, 150 Watch Faces, Fast Charge, Spo2, Stress, Sleep, Heart Rate Monitoring &amp; IP68 Waterproof (Electric Blue)"/>
        <s v="Noise ColorFit Pulse Grand Smart Watch with 1.69&quot;(4.29cm) HD Display, 60 Sports Modes, 150 Watch Faces, Fast Charge, Spo2, Stress, Sleep, Heart Rate Monitoring &amp; IP68 Waterproof (Jet Black)"/>
        <s v="Noise ColorFit Pulse Smartwatch with 3.56 cm (1.4&quot;) Full Touch HD Display, SpO2, Heart Rate, Sleep Monitors &amp; 10-Day Battery - Jet Black"/>
        <s v="Noise ColorFit Ultra 2 Buzz 1.78&quot; AMOLED Bluetooth Calling Watch with 368*448px Always On Display, Premium Metallic Finish, 100+ Watch Faces, 100+ Sports Modes, Health Suite (Jet Black)"/>
        <s v="Noise ColorFit Ultra Buzz Bluetooth Calling Smart Watch with 1.75&quot; HD Display, 320x385 px Resolution, 100 Sports Modes, Stock Market Info Smartwatch for Men &amp; Women (Olive Green)"/>
        <s v="Noise ColorFit Ultra SE Smart Watch with 1.75&quot;(4.3cm) HD Display, Aluminium Alloy Body, 60 Sports Modes, Spo2, Lightweight, Stock Market Info, Calls &amp; SMS Reply (Vintage Brown)"/>
        <s v="Noise ColorFit Ultra Smart Watch with 1.75&quot; HD Display, Aluminium Alloy Body, 60 Sports Modes, Spo2, Lightweight, Stock Market Info, Calls &amp; SMS Reply (Space Blue)"/>
        <s v="Noise Pulse 2 Max Advanced Bluetooth Calling Smart Watch with 1.85'' TFT and 550 Nits Brightness, Smart DND, 10 Days Battery, 100 Sports Mode, Smartwatch for Men and Women - (Jet Black)"/>
        <s v="Noise Pulse Buzz 1.69&quot; Bluetooth Calling Smart Watch with Call Function, 150 Watch Faces, 60 Sports Modes, Spo2 &amp; Heart Rate Monitoring, Calling Smart Watch for Men &amp; Women - Jet Black"/>
        <s v="Noise Pulse Buzz 1.69&quot; Bluetooth Calling Smart Watch with Call Function, 150 Watch Faces, 60 Sports Modes, Spo2 &amp; Heart Rate Monitoring, Calling Smart Watch for Men &amp; Women - Rose Pink"/>
        <s v="Noise Pulse Go Buzz Smart Watch Bluetooth Calling with 1.69&quot; Display, 550 NITS, 150+ Cloud Watch Face, SPo2, Heart Rate Tracking, 100 Sports Mode with Auto Detection, Longer Battery (Jet Black)"/>
        <s v="Noise_Colorfit Smart Watch Charger 2 Pin USB Fast Charger Magnetic Charging Cable Adapter (Smart Watch Charger 2 pin)"/>
        <s v="Nokia 105 Plus Single SIM, Keypad Mobile Phone with Wireless FM Radio, Memory Card Slot and MP3 Player | Charcoal"/>
        <s v="Nokia 105 Plus Single SIM, Keypad Mobile Phone with Wireless FM Radio, Memory Card Slot and MP3 Player | Red"/>
        <s v="Nokia 105 Single SIM, Keypad Mobile Phone with Wireless FM Radio | Blue"/>
        <s v="Nokia 105 Single SIM, Keypad Mobile Phone with Wireless FM Radio | Charcoal"/>
        <s v="Nokia 150 (2020) (Cyan)"/>
        <s v="Nokia 8210 4G Volte keypad Phone with Dual SIM, Big Display, inbuilt MP3 Player &amp; Wireless FM Radio | Blue"/>
        <s v="NutriPro Juicer Mixer Grinder - Smoothie Maker - 500 Watts (3 Jars 2 Blades)"/>
        <s v="Oakter Mini UPS for 12V WiFi Router Broadband Modem | Backup Upto 4 Hours | WiFi Router UPS Power Backup During Power Cuts | UPS for 12V Router Broadband Modem | Current Surge &amp; Deep Discharge Protection"/>
        <s v="Offbeat¬Æ - DASH 2.4GHz Wireless + Bluetooth 5.1 Mouse, Multi-Device Dual Mode Slim Rechargeable Silent Click Buttons Wireless Bluetooth Mouse, 3 Adjustable DPI, Works on 2 devices at the same time with a switch button for Windows/Mac/Android/Ipad/Smart TV"/>
        <s v="OFIXO Multi-Purpose Laptop Table/Study Table/Bed Table/Foldable and Portable Wooden/Writing Desk (Wooden)"/>
        <s v="OnePlus 108 cm (43 inches) Y Series 4K Ultra HD Smart Android LED TV 43Y1S Pro (Black)"/>
        <s v="OnePlus 108 cm (43 inches) Y Series Full HD Smart Android LED TV 43 Y1S (Black)"/>
        <s v="OnePlus 10R 5G (Forest Green, 8GB RAM, 128GB Storage, 80W SuperVOOC)"/>
        <s v="OnePlus 10T 5G (Moonstone Black, 8GB RAM, 128GB Storage)"/>
        <s v="OnePlus 126 cm (50 inches) Y Series 4K Ultra HD Smart Android LED TV 50Y1S Pro (Black)"/>
        <s v="OnePlus 138.7 cm (55 inches) U Series 4K LED Smart Android TV 55U1S (Black)"/>
        <s v="OnePlus 163.8 cm (65 inches) U Series 4K LED Smart Android TV 65U1S (Black)"/>
        <s v="OnePlus 80 cm (32 inches) Y Series HD Ready LED Smart Android TV 32Y1 (Black)"/>
        <s v="OnePlus 80 cm (32 inches) Y Series HD Ready Smart Android LED TV 32 Y1S (Black)"/>
        <s v="OnePlus Nord 2T 5G (Gray Shadow, 8GB RAM, 128GB Storage)"/>
        <s v="OnePlus Nord 2T 5G (Jade Fog, 12GB RAM, 256GB Storage)"/>
        <s v="OnePlus Nord 2T 5G (Jade Fog, 8GB RAM, 128GB Storage)"/>
        <s v="OnePlus Nord Watch with 1.78‚Äù AMOLED Display, 60 Hz Refresh Rate, 105 Fitness Modes, 10 Days Battery, SPO2, Heart Rate, Stress Monitor, Women Health Tracker &amp; Multiple Watch Face [Midnight Black]"/>
        <s v="OpenTech¬Æ Military-Grade Tempered Glass Screen Protector Compatible for iPhone 13/13 Pro / 14 with Edge to Edge Coverage and Easy Installation kit (6.1 Inches)"/>
        <s v="OPPO A31 (Mystery Black, 6GB RAM, 128GB Storage) with No Cost EMI/Additional Exchange Offers"/>
        <s v="OPPO A74 5G (Fantastic Purple,6GB RAM,128GB Storage) with No Cost EMI/Additional Exchange Offers"/>
        <s v="OPPO A74 5G (Fluid Black, 6GB RAM, 128GB Storage) with No Cost EMI/Additional Exchange Offers"/>
        <s v="Oraimo 18W USB &amp; Type-C Dual Output Super Fast Charger Wall Adapter PE2.0&amp;Quick Charge 3.0 &amp; Power Delivery 3.0 Compatible for iPhone 13/13 Mini/13 Pro Max/12/12 Pro Max, iPad Mini/Pro, Pixel, Galaxy, Airpods Pro"/>
        <s v="oraimo 65W Type C to C Fast Charging Cable USB C to USB C Cable High Speed Syncing, Nylon Braided 1M length with LED Indicator Compatible For Laptop, Macbook, Samsung Galaxy S22 S20 S10 S20Fe S21 S21 Ultra A70 A51 A71 A50S M31 M51 M31S M53 5G"/>
        <s v="Oratech Coffee Frother electric, milk frother electric, coffee beater, cappuccino maker, Coffee Foamer, Mocktail Mixer, Coffee Foam Maker, coffee whisker electric, Froth Maker, coffee stirrers electric, coffee frothers, Coffee Blender, (6 Month Warranty) (Multicolour)"/>
        <s v="Orico 2.5&quot;(6.3cm) USB 3.0 HDD Enclosure Case Cover for SATA SSD HDD | SATA SSD HDD Enclosure High Speed USB 3.0 | Tool Free Installation | Black"/>
        <s v="Orient Electric Apex-FX 1200mm Ultra High Speed 400 RPM Ceiling Fan (Brown)"/>
        <s v="Orient Electric Aura Neo Instant 3L Water Heater (Geyser), 5-level Safety Shield, Stainless Steel Tank (White &amp; Turquoise)"/>
        <s v="Orient Electric Fabrijoy DIFJ10BP 1000-Watt Dry Iron, Non-Stick (White and Blue)"/>
        <s v="Orpat HHB-100E 250-Watt Hand Blender (White)"/>
        <s v="Orpat HHB-100E WOB 250-Watt Hand Blender (White)"/>
        <s v="Orpat OEH-1260 2000-Watt Fan Heater (Grey)"/>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Panasonic CR-2032/5BE Lithium Coin Battery - Pack of 5"/>
        <s v="Panasonic Eneloop BQ-CC55N Advanced, Smart and Quick Charger for AA &amp; AAA Rechargeable Batteries, White"/>
        <s v="Panasonic SR-WA22H (E) Automatic Rice Cooker, Apple Green, 2.2 Liters"/>
        <s v="Parker Classic Gold Gold Trim Ball Pen"/>
        <s v="Parker Moments Vector Timecheck Gold Trim Roller Ball Pen (Black)"/>
        <s v="Parker Quink Ink Bottle (Black)"/>
        <s v="Parker Quink Ink Bottle, Blue"/>
        <s v="Parker Vector Camouflage Gift Set - Roller Ball Pen &amp; Parker Logo Keychain (Black Body, Blue Ink), 2 Piece Set"/>
        <s v="Parker Vector Standard Chrome Trim Ball Pen (Ink - Black)"/>
        <s v="PC SQUARE Laptop Tabletop Stand/ Computer Tablet Stand 6 Angles Adjustable Aluminum Ergonomic Foldable Portable Desktop Holder Compatible with MacBook, HP, Dell, Lenovo &amp; All Other Notebook (Silver)"/>
        <s v="Pentonic Multicolor Ball Point Pen, Pack of 10"/>
        <s v="Personal Size Blender, Portable Blender, Battery Powered USB Blender, with Four Blades, Mini Blender Travel Bottle for Juice, Shakes, and Smoothies (Pink)"/>
        <s v="Philips AC1215/20 Air purifier, removes 99.97% airborne pollutants, 4-stage filtration with True HEPA filter (white)"/>
        <s v="PHILIPS Air Fryer HD9200/90, uses up to 90% less fat, 1400W, 4.1 Liter, with Rapid Air Technology (Black), Large"/>
        <s v="Philips Air Purifier Ac2887/20,Vitashield Intelligent Purification,Long Hepa Filter Life Upto 17000 Hours,Removes 99.9% Airborne Viruses &amp; Bacteria,99.97% Airborne Pollutants,Ideal For Master Bedroom"/>
        <s v="Philips Daily Collection HD2582/00 830-Watt 2-Slice Pop-up Toaster (White)"/>
        <s v="PHILIPS Digital Air Fryer HD9252/90 with Touch Panel, uses up to 90% less fat, 7 Pre-set Menu, 1400W, 4.1 Liter, with Rapid Air Technology (Black), Large"/>
        <s v="PHILIPS Drip Coffee Maker HD7432/20, 0.6 L, Ideal for 2-7 cups, Black, Medium"/>
        <s v="Philips EasySpeed Plus Steam Iron GC2145/20-2200W, Quick Heat Up with up to 30 g/min steam, 110 g steam Boost, Scratch Resistant Ceramic Soleplate, Vertical steam &amp; Drip-Stop"/>
        <s v="Philips EasySpeed Plus Steam Iron GC2147/30-2400W, Quick Heat up with up to 30 g/min steam, 150g steam Boost, Scratch Resistant Ceramic Soleplate, Vertical steam, Drip-Stop"/>
        <s v="Philips EasyTouch Plus Standing Garment Steamer GC523/60 - 1600 Watt, 5 Steam Settings, Up to 32 g/min steam, with Double Pole"/>
        <s v="Philips GC026/30 Fabric Shaver, Lint Remover for Woolen Sweaters, Blankets, Jackets/Burr Remover Pill Remover from Carpets, Curtains (White)"/>
        <s v="Philips GC181 Heavy Weight 1000-Watt Dry Iron, Pack of 1"/>
        <s v="Philips GC1905 1440-Watt Steam Iron with Spray (Blue)"/>
        <s v="Philips GC1920/28 1440-Watt Non-Stick Soleplate Steam Iron"/>
        <s v="Philips Handheld Garment Steamer GC360/30 - Vertical &amp; Horizontal Steaming, 1200 Watt, up to 22g/min"/>
        <s v="PHILIPS Handheld Garment Steamer STH3000/20 - Compact &amp; Foldable, Convenient Vertical Steaming, 1000 Watt Quick Heat Up, up to 20g/min, Kills 99.9%* Bacteria (Reno Blue), Small"/>
        <s v="Philips HD6975/00 25 Litre Digital Oven Toaster Grill, Grey, 25 liter"/>
        <s v="Philips HD9306/06 1.5-Litre Electric Kettle (Multicolor)"/>
        <s v="Philips Hi113 1000-Watt Plastic Body Ptfe Coating Dry Iron, Pack of 1"/>
        <s v="PHILIPS HL1655/00 Hand Blender, White Jar 250W"/>
        <s v="Philips HL7756/00 Mixer Grinder, 750W, 3 Jars (Black)"/>
        <s v="Philips PowerPro FC9352/01 Compact Bagless Vacuum Cleaner (Blue)"/>
        <s v="Philips Viva Collection HD4928/01 2100-Watt Induction Cooktop with Feather Touch Sensor and Crystal Glass Plate (Black)"/>
        <s v="Philips Viva Collection HR1832/00 1.5-Litre400-Watt Juicer (Ink Black)"/>
        <s v="Pick Ur Needs¬Æ Lint Remover for Clothes High Range Rechargeable Lint Shaver for All Types of Clothes, Fabrics, Blanket with 1 Extra Blade Multicolor (Rechargeable)"/>
        <s v="PIDILITE Fevicryl Acrylic Colours Sunflower Kit (10 Colors x 15 ml) DIY Paint, Rich Pigment, Non-Craking Paint for Canvas, Wood, Leather, Earthenware, Metal, Diwali Gifts for Diwali"/>
        <s v="Pigeon 1.5 litre Hot Kettle and Stainless Steel Water Bottle Combo used for boiling Water, Making Tea and Coffee, Instant Noodles, Soup, 1500 Watt with Auto Shut- off Feature - (Silver)"/>
        <s v="Pigeon by Stovekraft 2 Slice Auto Pop up Toaster. A Smart Bread Toaster for Your Home (750 Watt) (black)"/>
        <s v="Pigeon By Stovekraft ABS Plastic Acer Plus Induction Cooktop 1800 Watts With Feather Touch Control - Black"/>
        <s v="Pigeon by Stovekraft Amaze Plus Electric Kettle (14289) with Stainless Steel Body, 1.5 litre, used for boiling Water, making tea and coffee, instant noodles, soup etc. 1500 Watt (Silver)"/>
        <s v="Pigeon by Stovekraft Amaze Plus Electric Kettle (14313) with Stainless Steel Body, 1.8 litre, used for boiling Water, making tea and coffee, instant noodles, soup etc. 1500 Watt (Silver)"/>
        <s v="Pigeon by Stovekraft Cruise 1800 watt Induction Cooktop (Black)"/>
        <s v="Pigeon by Stovekraft Quartz Electric Kettle (14299) 1.7 Litre with Stainless Steel Body, used for boiling Water, making tea and coffee, instant noodles, soup etc. 1500 Watt (Silver)"/>
        <s v="Pigeon Healthifry Digital Air Fryer, 360¬∞ High Speed Air Circulation Technology 1200 W with Non-Stick 4.2 L Basket - Green"/>
        <s v="Pigeon Kessel Multipurpose Kettle (12173) 1.2 litres with Stainless Steel Body, used for boiling Water and milk, Tea, Coffee, Oats, Noodles, Soup etc. 600 Watt (Black &amp; Silver)"/>
        <s v="Pigeon Polypropylene Mini Handy and Compact Chopper with 3 Blades for Effortlessly Chopping Vegetables and Fruits for Your Kitchen (12420, Green, 400 ml)"/>
        <s v="Pigeon Zest Mixer Grinder 3 Speed Control 750 Watt Powerful Copper Motor with 3 Stainless Steel Jars for Dry Grinding, Wet Grinding and Making Chutney and 3 Polycarbonate lids - Blue"/>
        <s v="Pilot Frixion Clicker Roller Pen (Blue), (9000019529)"/>
        <s v="Pilot V7 Liquid Ink Roller Ball Pen (2 Blue + 1 Black)"/>
        <s v="Pinnaclz Original Combo of 2 Micro USB Fast Charging Cable, USB Charging Cable for Data Transfer Perfect for Android Smart Phones White 1.2 Meter Made in India (Pack of 2)"/>
        <s v="Pinnaclz Original Combo of 2 USB Type C Fast Charging Cable, USB C Data Cable for Charging and Data Transfer Smart Phones White 1.2 Meter Made in India (Pack of 2)"/>
        <s v="POCO C31 (Royal Blue, 64 GB) (4 GB RAM)"/>
        <s v="POCO C31 (Shadow Gray, 64 GB) (4 GB RAM)"/>
        <s v="POPIO Tempered Glass Compatible for iPhone 13 / iPhone 13 Pro/iPhone 14 (Transparent) Edge to Edge Full Screen Coverage with Installation Kit, Pack of 2"/>
        <s v="POPIO Tempered Glass Screen Protector Compatible for iPhone 12 / iPhone 12 Pro with Case Friendly Edge to Edge Coverage and Easy Installation kit, Pack of 1"/>
        <s v="POPIO Type C Dash Charging USB Data Cable for OnePlus Devices"/>
        <s v="Portable Lint Remover Pet Fur Remover Clothes Fuzz Remover Pet Hairball Quick Epilator Shaver Removing Dust Pet Hair from Clothing Furniture Perfect for Clothing,Furniture,Couch,Carpet (Standard)"/>
        <s v="Portable, Handy Compact Plug-in Portable Digital Electric Heater Fan Wall-Outlet Handy Air Warmer Blower Adjustable Timer Digital Display Heater for Home/Office/Camper (Black, 400 Watts)"/>
        <s v="Portronics Adapto 20 Type C 20W Fast PD/Type C Adapter Charger with Fast Charging for iPhone 12/12 Pro/12 Mini/12 Pro Max/11/XS/XR/X/8/Plus, iPad Pro/Air/Mini, Galaxy 10/9/8 (Adapter Only) White"/>
        <s v="Portronics CarPower Mini Car Charger with Dual Output, Fast Charging (Type C PD 18W + QC 3.0A) Compatible with All Smartphones(Black)"/>
        <s v="Portronics CLAMP X Car-Vent Mobile Holder 360 Degree Rotational(Black)"/>
        <s v="Portronics Key2 Combo Multimedia USB Wireless Keyboard and Mouse Set with 2.4 GHz Wireless Technology, Soft &amp; Silent Button, Compact Size (Grey)"/>
        <s v="Portronics Konnect CL 20W POR-1067 Type-C to 8 Pin USB 1.2M Cable with Power Delivery &amp; 3A Quick Charge Support, Nylon Braided for All Type-C and 8 Pin Devices, Green"/>
        <s v="Portronics Konnect L 1.2M Fast Charging 3A 8 Pin USB Cable with Charge &amp; Sync Function for iPhone, iPad (Grey)"/>
        <s v="Portronics Konnect L 1.2M POR-1401 Fast Charging 3A 8 Pin USB Cable with Charge &amp; Sync Function (White)"/>
        <s v="Portronics Konnect L 1.2Mtr, Fast Charging 3A Micro USB Cable with Charge &amp; Sync Function (Grey)"/>
        <s v="Portronics Konnect L 20W PD Quick Charge Type-C to 8-Pin USB Mobile Charging Cable, 1.2M, Tangle Resistant, Fast Data Sync(Grey)"/>
        <s v="Portronics Konnect L 60W PD Type C to Type C Mobile Charging Cable, 1.2M, Fast Data Sync, Tangle Resistant, TPE+Nylon Braided(Grey)"/>
        <s v="Portronics Konnect L POR-1081 Fast Charging 3A Type-C Cable 1.2Meter with Charge &amp; Sync Function for All Type-C Devices (Grey)"/>
        <s v="Portronics Konnect L POR-1403 Fast Charging 3A Type-C Cable 1.2 Meter with Charge &amp; Sync Function for All Type-C Devices (White)"/>
        <s v="Portronics Konnect Spydr 31 3-in-1 Multi Functional Cable with 3.0A Output, Tangle Resistant, 1.2M Length, Nylon Braided(Zebra)"/>
        <s v="Portronics MODESK POR-122 Universal Mobile Tabletop Holder (Black)"/>
        <s v="Portronics MPORT 31 4 Ports USB Hub (USB A to 4 USB-A Ports 4 in 1 Connector USB HUB(Grey)"/>
        <s v="Portronics MPORT 31C 4-in-1 USB Hub (Type C to 4 USB-A Ports) with Fast Data Transfer"/>
        <s v="Portronics My buddy plus Adjustable Laptop cooling Table (Brown)"/>
        <s v="Portronics Ruffpad 12E Re-Writable LCD Writing Pad with 30.4cm (12 inch) Writing Area, Single Tap Erase, Smart Lock, Long Battery Life, India's first notepad to save and share your child's first creatives via Ruffpad app on your Smartphone(Black)"/>
        <s v="Portronics Ruffpad 15 Re-Writable LCD Screen 38.1cm (15-inch) Writing Pad for Drawing, Playing, Handwriting Gifts for Kids &amp; Adults (Grey)"/>
        <s v="Portronics Ruffpad 8.5M Multicolor LCD Writing Pad with Screen 21.5cm (8.5-inch) for Drawing, Playing, Handwriting Gifts for Kids &amp; Adults, India's first notepad to save and share your child's first creatives via Ruffpad app on your Smartphone(Black)"/>
        <s v="Portronics Toad 23 Wireless Optical Mouse with 2.4GHz, USB Nano Dongle, Optical Orientation, Click Wheel, Adjustable DPI(Black)"/>
        <s v="Posh 1.5 Meter High Speed Gold Plated HDMI Male to Female Extension Cable (Black)"/>
        <s v="Preethi Blue Leaf Diamond MG-214 mixer grinder 750 watt (Blue/White), 3 jars &amp; Flexi Lid, FBT motor with 2yr Guarantee &amp; Lifelong Free Service"/>
        <s v="Preethi MGA-502 0.4-Litre Grind and Store Jar (White), stainless steel, Set of 1"/>
        <s v="Prestige 1.5 Litre Kettle 1500-watts, Red"/>
        <s v="Prestige Clean Home Water Purifier Cartridge"/>
        <s v="Prestige Delight PRWO Electric Rice Cooker (1 L, White)"/>
        <s v="Prestige Electric Kettle PKOSS - 1500watts, Steel (1.5Ltr), Black"/>
        <s v="Prestige Iris 750 Watt Mixer Grinder with 3 Stainless Steel Jar + 1 Juicer Jar (White and Blue)"/>
        <s v="Prestige IRIS Plus 750 watt mixer grinder"/>
        <s v="Prestige PIC 15.0+ 1900-Watt Induction Cooktop (Black)"/>
        <s v="Prestige PIC 16.0+ 1900W Induction Cooktop with Soft Touch Push Buttons (Black)"/>
        <s v="Prestige PIC 20 1600 Watt Induction Cooktop with Push button (Black)"/>
        <s v="Prestige PKGSS 1.7L 1500W Electric Kettle (Stainless Steel)"/>
        <s v="Prestige PRWO 1.8-2 700-Watts Delight Electric Rice Cooker with 2 Aluminium Cooking Pans - 1.8 Liters, White"/>
        <s v="Prestige PSMFB 800 Watt Sandwich Toaster with Fixed Plates, Black"/>
        <s v="Prestige PWG 07 Wet Grinder, 2L (Multicolor) with Coconut Scraper and Atta Kneader Attachments, 200 Watt"/>
        <s v="Prestige Sandwich Maker PGMFD 01, Black"/>
        <s v="PrettyKrafts Folding Laundry Basket for Clothes with Lid &amp; Handle, Toys Organiser, 75 Litre, (Pack of 1), Mushroom Print"/>
        <s v="PrettyKrafts Laundry Bag / Basket for Dirty Clothes, Folding Round Laundry Bag,Set of 2, Black Wave"/>
        <s v="PrettyKrafts Laundry Basket for clothes with Lid &amp; Handles, Toys Organiser, 75 Ltr Black &amp; Grey"/>
        <s v="PrettyKrafts Laundry Basket for clothes with Lid &amp; Handles, Toys Organiser, 75 Ltr Grey"/>
        <s v="PrettyKrafts Laundry Square Shape Basket Bag/Foldable/Multipurpose/Carry Handles/Slanting Lid for Home, Cloth Storage,(Single) Jute Grey"/>
        <s v="PRO365 Indo Mocktails/Coffee Foamer/Cappuccino/Lemonade/Milk Frother (6 Months Warranty)"/>
        <s v="ProElite Faux Leather Smart Flip Case Cover for Apple iPad 10.2&quot; 9th Gen (2021) / 8th Gen / 7th Gen with Stylus Pen, Black"/>
        <s v="PROLEGEND¬Æ PL-T002 Universal TV Stand Table Top for Most 22 to 65 inch LCD Flat Screen TV, VESA up to 800 by 400mm"/>
        <s v="Prolet Classic Bumper Case Cover for Samsung Galaxy Watch 4 44mm TPU Plated Full Screen Protector (Black)"/>
        <s v="Proven¬Æ Copper + Mineral RO+UV+UF 10 to 12 Liter RO + UV + TDS ADJUSTER Water Purifier with Copper Charge Technology black &amp; copper Best For Home and Office (Made In India)"/>
        <s v="PRUSHTI COVER AND BAGS, Protective Case for Airtel Xstream settop Box Remote Remote Control Pouch Cover Holder PU Leather Cover Holder(only Cover for Selling Purpose)"/>
        <s v="PTron Boom Ultima 4D Dual Driver, in-Ear Gaming Wired Headphones with in-line Mic, Volume Control &amp; Passive Noise Cancelling Boom 3 Earphones - (Dark Blue)"/>
        <s v="pTron Bullet Pro 36W PD Quick Charger, 3 Port Fast Car Charger Adapter - Compatible with All Smartphones &amp; Tablets (Black)"/>
        <s v="PTron Newly Launched Force X10 Bluetooth Calling Smartwatch with 1.7&quot; Full Touch Color Display, Real Heart Rate Monitor, SpO2, Watch Faces, 5 Days Runtime, Fitness Trackers &amp; IP68 Waterproof (Blue)"/>
        <s v="PTron Newly Launched Force X10 Bluetooth Calling Smartwatch with 1.7&quot; Full Touch Color Display, Real Heart Rate Monitor, SpO2, Watch Faces, 5 Days Runtime, Fitness Trackers &amp; IP68 Waterproof (Pink)"/>
        <s v="PTron Newly Launched Force X10 Bluetooth Calling Smartwatch with 1.7&quot; Full Touch Display, Real Heart Rate Monitor, SpO2, Watch Faces, 5 Days Runtime, Health/Fitness Trackers &amp; IP68 Waterproof (Black)"/>
        <s v="pTron Solero 331 3.4Amps Multifunction Fast Charging Cable, 3-in-1 USB Cable Micro USB/Type-C/iOS, Made in India, Durable &amp; Strong &amp; Tangle-free 118cm in Length (Black)"/>
        <s v="pTron Solero M241 2.4A Micro USB Data &amp; Charging Cable, Made in India, 480Mbps Data Sync, Durable 1-Meter Long USB Cable for Micro USB Devices (White)"/>
        <s v="pTron Solero MB301 3A Micro USB Data &amp; Charging Cable, Made in India, 480Mbps Data Sync, Strong &amp; Durable 1.5-Meter Nylon Braided USB Cable for Micro USB Devices - (Black)"/>
        <s v="pTron Solero T241 2.4A Type-C Data &amp; Charging USB Cable, Made in India, 480Mbps Data Sync, Durable 1-Meter Long USB Cable for Smartphone, Type-C USB Devices (White)"/>
        <s v="PTron Solero T241 2.4A Type-C Data &amp; Charging USB Cable, Made in India, 480Mbps Data Sync, Durable 1-Meter Long USB Cable for Type-C USB Devices for Charging Adapter (Black)"/>
        <s v="pTron Solero T351 3.5Amps Fast Charging Type-C to Type-C PD Data &amp; Charging USB Cable, Made in India, 480Mbps Data Sync, Durable 1 Meter Long Cable for Type-C Smartphones, Tablets &amp; Laptops (Black)"/>
        <s v="pTron Solero TB301 3A Type-C Data and Fast Charging Cable, Made in India, 480Mbps Data Sync, Strong and Durable 1.5-Meter Nylon Braided USB Cable for Type-C Devices for Charging Adapter (Black)"/>
        <s v="PTron Tangent Lite Bluetooth 5.0 Earphones with Mic, Hi-Fi Stereo Sound Neckband, 8Hrs Playtime, Lightweight Snug-fit in-Ear Headphones, IPX4 Water Resistant, Fast Charge &amp; Voice Assistant (Black)"/>
        <s v="PTron Tangentbeat in-Ear Bluetooth 5.0 Wireless Headphones with Mic, Enhanced Bass, 10mm Drivers, Clear Calls, Snug-Fit, Fast Charging, Magnetic Buds, Voice Assistant &amp; IPX4 Wireless Neckband (Black)"/>
        <s v="pTron Volta Dual Port 12W Smart USB Charger Adapter, Multi-Layer Protection, Made in India, BIS Certified, Fast Charging Power Adaptor Without Cable for All iOS &amp; Android Devices (Black)"/>
        <s v="Quantum QHM-7406 Full-Sized Keyboard with () Rupee Symbol, Hotkeys and 3-pieces LED function for Desktop/Laptop/Smart TV Spill-Resistant Wired USB Keyboard with 10 million keystrokes lifespan (Black)"/>
        <s v="Quantum RJ45 Ethernet Patch Cable/LAN Router Cable with Heavy Duty Gold Plated Connectors Supports Hi-Speed Gigabit Upto 1000Mbps, Waterproof and Durable,1-Year Warranty-32.8 Feet (10 Meters)(White)"/>
        <s v="Qubo Smart Cam 360 from Hero Group | Made in India | 2MP 1080p Full HD | CCTV Wi-Fi Camera | 360 Degree Coverage| Two Way Talk | Mobile App Connectivity | Night Vision | Cloud &amp; SD Card Recording"/>
        <s v="R B Nova Lint/Fabric Shaver for Cloths, Lint Remover for Woolen Sweaters, Blankets, Jackets/Burr Remover Pill Remover from Carpets, Pack of 1"/>
        <s v="Racold Eterno Pro 25L Vertical 5 Star Storage Water Heater (Geyser) with free Standard Installation and free Installation Pipes"/>
        <s v="Racold Pronto Pro 3Litres 3KW Vertical Instant Water Heater (Geyser)"/>
        <s v="Raffles Premium Stainless Steel South Indian Coffee Filter/Drip Coffee Maker, 2-3 Cups, 150 ml"/>
        <s v="RC PRINT GI 790 Ink Refill for Canon G1000, G1010, G1100, G2000, G2002, G2010, G2012, G2100, G3000, G3010, G3012, G3100, G4000, G4010"/>
        <s v="realme 10W Fast Charging Micro-USB Cable (Braided, Black)"/>
        <s v="realme Buds Classic Wired in Ear Earphones with Mic (Black)"/>
        <s v="realme Buds Wireless in Ear Bluetooth Earphones with mic, 11.2mm Bass Boost Driver, Magnetic Fast Pair, Fast Charging and 12 Hrs Playtime (Yellow)"/>
        <s v="realme narzo 50 (Speed Blue, 4GB RAM+64GB Storage) Helio G96 Processor | 50MP AI Triple Camera | 120Hz Ultra Smooth Display"/>
        <s v="realme narzo 50i (Mint Green, 2GB RAM+32GB Storage) Octa Core Processor | 6.5&quot; inch Large Display"/>
        <s v="Realme Smart TV Stick 4K"/>
        <s v="Redgear A-15 Wired Gaming Mouse with Upto 6400 DPI, RGB &amp; Driver Customization for PC(Black)"/>
        <s v="Redgear Cloak Wired RGB Wired Over Ear Gaming Headphones with Mic for PC"/>
        <s v="Redgear Cosmo 7,1 Usb Gaming Wired Over Ear Headphones With Mic With Virtual Surround Sound,50Mm Driver, Rgb Leds &amp; Remote Control(Black)"/>
        <s v="Redgear MP35 Speed-Type Gaming Mousepad (Black/Red)"/>
        <s v="Redgear Pro Wireless Gamepad with 2.4GHz Wireless Technology, Integrated Dual Intensity Motor, Illuminated Keys for PC(Compatible with Windows 7/8/8.1/10 only)"/>
        <s v="Redmi 108 cm (43 inches) 4K Ultra HD Android Smart LED TV X43 | L43R7-7AIN (Black)"/>
        <s v="Redmi 10A (Charcoal Black, 4GB RAM, 64GB Storage) | 2 Ghz Octa Core Helio G25 | 5000 mAh Battery | Finger Print Sensor | Upto 5GB RAM with RAM Booster"/>
        <s v="Redmi 10A (Sea Blue, 4GB RAM, 64GB Storage) | 2 Ghz Octa Core Helio G25 | 5000 mAh Battery | Finger Print Sensor | Upto 5GB RAM with RAM Booster"/>
        <s v="Redmi 10A (Slate Grey, 4GB RAM, 64GB Storage) | 2 Ghz Octa Core Helio G25 | 5000 mAh Battery | Finger Print Sensor | Upto 5GB RAM with RAM Booster"/>
        <s v="Redmi 11 Prime 5G (Meadow Green, 4GB RAM 64GB ROM) | Prime Design | MTK Dimensity 700 | 50 MP Dual Cam | 5000mAh | 7 Band 5G"/>
        <s v="Redmi 11 Prime 5G (Thunder Black, 4GB RAM, 64GB Storage) | Prime Design | MTK Dimensity 700 | 50 MP Dual Cam | 5000mAh | 7 Band 5G"/>
        <s v="Redmi 126 cm (50 inches) 4K Ultra HD Android Smart LED TV X50 | L50M6-RA (Black)"/>
        <s v="Redmi 80 cm (32 inches) Android 11 Series HD Ready Smart LED TV | L32M6-RA/L32M7-RA (Black)"/>
        <s v="Redmi 9 Activ (Carbon Black, 4GB RAM, 64GB Storage) | Octa-core Helio G35 | 5000 mAh Battery"/>
        <s v="Redmi 9A Sport (Carbon Black, 2GB RAM, 32GB Storage) | 2GHz Octa-core Helio G25 Processor | 5000 mAh Battery"/>
        <s v="Redmi 9A Sport (Coral Green, 2GB RAM, 32GB Storage) | 2GHz Octa-core Helio G25 Processor | 5000 mAh Battery"/>
        <s v="Redmi 9A Sport (Coral Green, 3GB RAM, 32GB Storage) | 2GHz Octa-core Helio G25 Processor | 5000 mAh Battery"/>
        <s v="Redmi A1 (Black, 2GB RAM, 32GB Storage) | Segment Best AI Dual Cam | 5000mAh Battery | Leather Texture Design | Android 12"/>
        <s v="Redmi A1 (Light Blue, 2GB RAM, 32GB Storage) | Segment Best AI Dual Cam | 5000mAh Battery | Leather Texture Design | Android 12"/>
        <s v="Redmi A1 (Light Green, 2GB RAM 32GB ROM) | Segment Best AI Dual Cam | 5000mAh Battery | Leather Texture Design | Android 12"/>
        <s v="Redmi Note 11 (Horizon Blue, 6GB RAM, 64GB Storage)|90Hz FHD+ AMOLED Display | Qualcomm¬Æ Snapdragon‚Ñ¢ 680-6nm | 33W Charger Included"/>
        <s v="Redmi Note 11 (Space Black, 4GB RAM, 64GB Storage)|90Hz FHD+ AMOLED Display | Qualcomm¬Æ Snapdragon‚Ñ¢ 680-6nm | 33W Charger Included"/>
        <s v="Redmi Note 11 (Space Black, 6GB RAM, 64GB Storage) | 90Hz FHD+ AMOLED Display | Qualcomm¬Æ Snapdragon‚Ñ¢ 680-6nm | 33W Charger Included"/>
        <s v="Redmi Note 11 Pro + 5G (Phantom White, 8GB RAM, 128GB Storage) | 67W Turbo Charge | 120Hz Super AMOLED Display | Additional Exchange Offers | Charger Included"/>
        <s v="Redmi Note 11 Pro + 5G (Stealth Black, 6GB RAM, 128GB Storage) | 67W Turbo Charge | 120Hz Super AMOLED Display | Additional Exchange Offers | Charger Included"/>
        <s v="Redmi Note 11 Pro + 5G (Stealth Black, 8GB RAM, 256GB Storage) | 67W Turbo Charge | 120Hz Super AMOLED Display | Additional Exchange Offers | Charger Included"/>
        <s v="Redmi Note 11T 5G (Aquamarine Blue, 6GB RAM, 128GB ROM)| Dimensity 810 5G | 33W Pro Fast Charging | Charger Included | Additional Exchange Offers| Get 2 Months of YouTube Premium Free!"/>
        <s v="Redmi Note 11T 5G (Matte Black, 6GB RAM, 128GB ROM)| Dimensity 810 5G | 33W Pro Fast Charging | Charger Included | Additional Exchange Offers|Get 2 Months of YouTube Premium Free!"/>
        <s v="Redmi Note 11T 5G (Stardust White, 6GB RAM, 128GB ROM)| Dimensity 810 5G | 33W Pro Fast Charging | Charger Included | Additional Exchange Offers|Get 2 Months of YouTube Premium Free!"/>
        <s v="Redragon K617 Fizz 60% Wired RGB Gaming Keyboard, 61 Keys Compact Mechanical Keyboard w/White and Grey Color Keycaps, Linear Red Switch, Pro Driver/Software Supported"/>
        <s v="REDTECH USB-C to Lightning Cable 3.3FT, [Apple MFi Certified] Lightning to Type C Fast Charging Cord Compatible with iPhone 14/13/13 pro/Max/12/11/X/XS/XR/8, Supports Power Delivery - White"/>
        <s v="Reffair AX30 [MAX] Portable Air Purifier for Car, Home &amp; Office | Smart Ionizer Function | H13 Grade True HEPA Filter [Internationally Tested] Aromabuds Fragrance Option - Black"/>
        <s v="Remote Compatible for Samsung LED/LCD Remote Control Works with Samsung LED/LCD TV by Trend Trail"/>
        <s v="Remote Control Compatible for Amazon Fire Tv Stick Remote Control [ 3rd Gen ](Not Compatible for Fire TV Edition Smart TV) from basesailor"/>
        <s v="RESONATE RouterUPS CRU12V2A | Zero Drop | UPS for WiFi Router | Mini UPS | Up to 4 Hours PowerBackup | Battery Replacement Program | Router UPS Compatible with 12V &lt;2A Routers, FTTH, Modem, Set Top Box, Alexa, Mini Camera"/>
        <s v="Rico IRPRO 1500 Watt Japanese Technology Electric Water Heater Immersion Rod Shockproof Protection &amp; Stainless Steel Heating Element for Instant Heating| ISI Certified 1 Year Replacement Warranty"/>
        <s v="Rico Japanese Technology Rechargeable Wireless Electric Chopper with Replacement Warranty - Stainless Steel Blades, One Touch Operation, 10 Seconds Chopping, Mincing Vegetable, Meat - 250 ML, 30 Watts"/>
        <s v="Robustrion [Anti-Scratch] &amp; [Smudge Proof] [Bubble Free] Premium Tempered Glass Screen Protector Guard for Samsung Galaxy Tab A8 10.5 inch [SM-X200/X205/X207] 2022"/>
        <s v="Robustrion [Anti-Scratch] &amp; [Smudge Proof] [S Pen Compatible] Premium Tempered Glass Screen Protector for Samsung Tab S6 Lite 10.4 inch SM-P610/615 [Bubble Free]"/>
        <s v="Robustrion Anti-Scratch &amp; Smudge Proof Tempered Glass Screen Protector for Xiaomi Mi Pad 5 11 inch"/>
        <s v="Robustrion Smart Trifold Hard Back Flip Stand Case Cover for Apple iPad 10.2 Cover iPad 9th Generation Cover 2021 8th Gen 2020 7th Gen 2019 Generation Case - Black"/>
        <s v="Robustrion Tempered Glass Screen Protector for iPad 10.2 inch 9th Gen Generation 2021 8th Gen 2020 7th Gen 2019"/>
        <s v="Room Heater Warmer Wall-Outlet 400 Watts Electric Handy Room Heater (Room Heaters Home for Bedroom, Reading Books, Work, bathrooms, Rooms, Offices, Home Offices,2022"/>
        <s v="ROYAL STEP - AMAZON'S BRAND - Portable Electric USB Juice Maker Juicer Bottle Blender Grinder Mixer,4 Blades Rechargeable Bottle with (Multi color) (MULTI)"/>
        <s v="ROYAL STEP Portable Electric USB Juice Maker Juicer Bottle Blender Grinder Mixer,6 Blades Rechargeable Bottle with (MULTII) (MULTI COLOUR 6 BLED JUICER MIXER)"/>
        <s v="RPM Euro Games Gaming Mousepad Speed Type Extended Large (Size - 800 mm x 300 mm x 3 mm)"/>
        <s v="RPM Euro Games Laptop/PC Controller Wired for Windows - 7, 8, 8.1, 10 and XP, Ps3(Upgraded with XYAB Buttons)"/>
        <s v="rts [2 Pack] Mini USB C Type C Adapter Plug, Type C Female to USB A Male Charger Charging Cable Adapter Converter compatible for iPhone, Samsung S20 ultra/S21/S10/S8/S9/MacBook Pro iPad Silver"/>
        <s v="Rts‚Ñ¢ High Speed 3D Full HD 1080p Support (10 Meters) HDMI Male to HDMI Male Cable TV Lead 1.4V for All Hdmi Devices- Black (10M - 30 FEET)"/>
        <s v="SAIELLIN Electric Lint Remover for Clothes Fabric Shaver Lint Shaver for Woolen Clothes Blanket Jackets Stainless Steel Blades, Clothes and Furniture Lint Roller for Fabrics Portable Lint Shavers (White Orange)"/>
        <s v="SaiEllin Room Heater For Home 2000 Watts Room Heater For Bedroom | ISI Approved With 1 Year Warranty | For 250 Sq. Feet Blower Heater &amp; Room Heaters Home For Winters"/>
        <s v="Saifsmart Outlet Wall Mount Hanger Holder for Dot 3rd Gen, Compact Bracket Case Plug and Built-in Cable Management for Kitchen Bathroom, Bedroom (Black)"/>
        <s v="Saiyam Stainless Steel Espresso Maker Stovetop Coffee Percolator Italian Coffee Maker Moka Pot (4 Cup - 200 ml, Silver)"/>
        <s v="SaleOn Instant Coal Heater 500W Charcoal Burner Electric Stove Hot Plate - Mix Colors - Pack of 1 - Only Charcoal Heater"/>
        <s v="SaleOn‚Ñ¢ Portable Storage Organizer Bag for Earphone USB Cable Power Bank Mobile Charger Digital Gadget Hard Disk, Water Resistance Material - Dark Grey"/>
        <s v="Samsung 108 cm (43 inches) Crystal 4K Neo Series Ultra HD Smart LED TV UA43AUE65AKXXL (Black)"/>
        <s v="Samsung 108 cm (43 inches) Crystal 4K Series Ultra HD Smart LED TV UA43AUE60AKLXL (Black)"/>
        <s v="Samsung 138 cm (55 inches) Crystal 4K Neo Series Ultra HD Smart LED TV UA55AUE65AKXXL (Black)"/>
        <s v="Samsung 138 cm (55 inches) Crystal 4K Series Ultra HD Smart LED TV UA55AUE60AKLXL (Black)"/>
        <s v="Samsung 24-inch(60.46cm) FHD Monitor, IPS, 75 Hz, Bezel Less Design, AMD FreeSync, Flicker Free, HDMI, D-sub, (LF24T350FHWXXL, Dark Blue Gray)"/>
        <s v="Samsung 25W USB Travel Adapter for Cellular Phones - White"/>
        <s v="Samsung 80 cm (32 Inches) Wondertainment Series HD Ready LED Smart TV UA32T4340BKXXL (Glossy Black)"/>
        <s v="Samsung 80 cm (32 inches) Wondertainment Series HD Ready LED Smart TV UA32TE40AAKBXL (Titan Gray)"/>
        <s v="Samsung Ehs64 Ehs64Avfwecinu Hands-Free Wired In Ear Earphones With Mic With Remote Note (White)"/>
        <s v="Samsung EVO Plus 128GB microSDXC UHS-I U3 130MB/s Full HD &amp; 4K UHD Memory Card with Adapter (MB-MC128KA), Blue"/>
        <s v="Samsung EVO Plus 64GB microSDXC UHS-I U1 130MB/s Full HD &amp; 4K UHD Memory Card with Adapter (MB-MC64KA), Blue"/>
        <s v="Samsung Galaxy Buds Live Bluetooth Truly Wireless in Ear Earbuds with Mic, Upto 21 Hours Playtime, Mystic Black"/>
        <s v="Samsung Galaxy M04 Dark Blue, 4GB RAM, 128GB Storage | Upto 8GB RAM with RAM Plus | MediaTek Helio P35 | 5000 mAh Battery"/>
        <s v="Samsung Galaxy M04 Dark Blue, 4GB RAM, 64GB Storage | Upto 8GB RAM with RAM Plus | MediaTek Helio P35 | 5000 mAh Battery"/>
        <s v="Samsung Galaxy M04 Light Green, 4GB RAM, 64GB Storage | Upto 8GB RAM with RAM Plus | MediaTek Helio P35 | 5000 mAh Battery"/>
        <s v="Samsung Galaxy M13 (Aqua Green, 4GB, 64GB Storage) | 6000mAh Battery | Upto 8GB RAM with RAM Plus"/>
        <s v="Samsung Galaxy M13 (Aqua Green, 6GB, 128GB Storage) | 6000mAh Battery | Upto 12GB RAM with RAM Plus"/>
        <s v="Samsung Galaxy M13 (Midnight Blue, 4GB, 64GB Storage) | 6000mAh Battery | Upto 8GB RAM with RAM Plus"/>
        <s v="Samsung Galaxy M13 (Stardust Brown, 6GB, 128GB Storage) | 6000mAh Battery | Upto 12GB RAM with RAM Plus"/>
        <s v="Samsung Galaxy M13 5G (Aqua Green, 6GB, 128GB Storage) | 5000mAh Battery | Upto 12GB RAM with RAM Plus"/>
        <s v="Samsung Galaxy M13 5G (Stardust Brown, 6GB, 128GB Storage) | 5000mAh Battery | Upto 12GB RAM with RAM Plus"/>
        <s v="Samsung Galaxy M32 Prime Edition (Light Blue, 4GB RAM, 64GB)"/>
        <s v="Samsung Galaxy M33 5G (Emerald Brown, 6GB, 128GB Storage) | 6000mAh Battery | Upto 12GB RAM with RAM Plus | Travel Adapter to be Purchased Separately"/>
        <s v="Samsung Galaxy M33 5G (Mystique Green, 8GB, 128GB Storage) | 6000mAh Battery | Upto 16GB RAM with RAM Plus | Travel Adapter to be Purchased Separately"/>
        <s v="Samsung Galaxy M53 5G (Deep Ocean Blue, 6GB, 128GB Storage) | 108MP | sAmoled+ 120Hz | 12GB RAM with RAM Plus | Travel Adapter to be Purchased Separately"/>
        <s v="Samsung Galaxy S20 FE 5G (Cloud Navy, 8GB RAM, 128GB Storage) with No Cost EMI &amp; Additional Exchange Offers"/>
        <s v="Samsung Galaxy Watch4 Bluetooth(4.4 cm, Black, Compatible with Android only)"/>
        <s v="Samsung Original 25W USB Travel Lightning Adapter for Cellular Phones, Black"/>
        <s v="Samsung Original EHS64 Wired in Ear Earphones with Mic, Black"/>
        <s v="Samsung Original Type C to C Cable - 3.28 Feet (1 Meter), White"/>
        <s v="SanDisk 1TB Extreme Portable SSD 1050MB/s R, 1000MB/s W,Upto 2 Meter Drop Protection with IP55 Water/dust Resistance, HW Encryption, PC,MAC &amp; TypeC Smartphone Compatible, 5Y Warranty, External SSD"/>
        <s v="SanDisk Cruzer Blade 32GB USB Flash Drive"/>
        <s v="SanDisk Extreme microSD UHS I Card 128GB for 4K Video on Smartphones,Action Cams 190MB/s Read,90MB/s Write"/>
        <s v="SanDisk Extreme SD UHS I 64GB Card for 4K Video for DSLR and Mirrorless Cameras 170MB/s Read &amp; 80MB/s Write"/>
        <s v="SanDisk Ultra 128 GB USB 3.0 Pen Drive (Black)"/>
        <s v="SanDisk Ultra 64 GB USB Pen Drives (SDDDC2-064G-I35, Black, Silver)"/>
        <s v="SanDisk Ultra Dual 64 GB USB 3.0 OTG Pen Drive (Black)"/>
        <s v="SanDisk Ultra Dual Drive Go USB Type C Pendrive for Mobile (Black, 128 GB, 5Y - SDDDC3-128G-I35)"/>
        <s v="SanDisk Ultra Dual Drive Luxe USB Type C Flash Drive (Silver, 128 GB, 5Y - SDDDC4-128G-I35)"/>
        <s v="SanDisk Ultra Flair 64GB USB 3.0 Pen Drive, Multicolor"/>
        <s v="SanDisk Ultra microSD UHS-I Card 32GB, 120MB/s R"/>
        <s v="SanDisk Ultra microSD UHS-I Card 64GB, 120MB/s R"/>
        <s v="SanDisk Ultra SDHC UHS-I Card 32GB 120MB/s R for DSLR Cameras, for Full HD Recording, 10Y Warranty"/>
        <s v="SanDisk Ultra¬Æ microSDXC‚Ñ¢ UHS-I Card, 128GB, 140MB/s R, 10 Y Warranty, for Smartphones"/>
        <s v="SanDisk Ultra¬Æ microSDXC‚Ñ¢ UHS-I Card, 256GB, 150MB/s R, 10 Y Warranty, for Smartphones"/>
        <s v="SanDisk Ultra¬Æ microSDXC‚Ñ¢ UHS-I Card, 64GB, 140MB/s R, 10 Y Warranty, for Smartphones"/>
        <s v="Sansui 140cm (55 inches) 4K Ultra HD Certified Android LED TV with Dolby Audio &amp; Dolby Vision JSW55ASUHD (Mystique Black)"/>
        <s v="Sansui 80cm (32 inches) HD Ready Smart LED TV JSY32SKHD (BLACK) With Bezel-less Design"/>
        <s v="Scarters Mouse Pad, Desk Mat Extended for Work from Home/Office/Gaming | Vegan PU Leather | Anti-Skid, Anti-Slip, Reversible Splash-Proof ‚Äì Deskspread ~ Navy Blue &amp; Yellow"/>
        <s v="Seagate Expansion 1TB External HDD - USB 3.0 for Windows and Mac with 3 yr Data Recovery Services, Portable Hard Drive (STKM1000400)"/>
        <s v="Seagate One Touch 2TB External HDD with Password Protection ‚Äì Black, for Windows and Mac, with 3 yr Data Recovery Services, and 4 Months Adobe CC Photography (STKY2000400)"/>
        <s v="Sennheiser CX 80S in-Ear Wired Headphones with in-line One-Button Smart Remote with Microphone Black"/>
        <s v="Shakti Technology S3 High Pressure Car Washer Machine 1800 Watts and Pressure 120 Bar for Cleaning Car, Bike &amp; Home"/>
        <s v="Shakti Technology S5 High Pressure Car Washer Machine 1900 Watts and Pressure 125 Bar with 10 Meter Hose Pipe"/>
        <s v="Shopoflux Silicone Remote Cover for Mi Smart TV and Mi TV Stick/MI Box S / 3S / MI 4X / 4A Smart LED TV (Black)"/>
        <s v="SHOPTOSHOP Electric Lint Remover, Best Lint Shaver for Clothes,Lint Remover for Woolen Clothes ,Lint Remover for Sweaters"/>
        <s v="SHREENOVA ID116 Plus Bluetooth Fitness Smart Watch for Men Women and Kids Activity Tracker (Black)"/>
        <s v="Silicone Rubber Earbuds Tips, Eartips, Earpads, Earplugs, for Replacement in Earphones and Bluetooth Medium Size (10 Pcs Black)"/>
        <s v="Simxen Egg Boiler Electric Automatic Off 7 Egg Poacher for Steaming, Cooking Also Boiling and Frying 400 W (Blue, Pink)"/>
        <s v="Singer Aroma 1.8 Liter Electric Kettle High Grade Stainless Steel with Cool and Touch Body and Cordless Base, 1500 watts, Auto Shut Off with Dry Boiling (Silver/Black)"/>
        <s v="Skadioo WiFi Adapter for pc | Car Accessories, WiFi Dongle for pc | USB WiFi Adapter for pc | Wi-Fi Receiver 2.4GHz, 802.11b/g/n UNano Size WiFi Dongle Compatible Adapter,WiFi dongle for pc"/>
        <s v="SKE Bed Study Table Portable Wood Multifunction Laptop-Table Lapdesk for Children Bed Foldabe Table Work with Tablet Slot &amp; Cup Holder Brown Black"/>
        <s v="SKYTONE Stainless Steel Electric Meat Grinders with Bowl 700W Heavy for Kitchen Food Chopper, Meat, Vegetables, Onion , Garlic Slicer Dicer, Fruit &amp; Nuts Blender (2L, 700 Watts)"/>
        <s v="SKYWALL 81.28 cm (32 inches) HD Ready Smart LED TV 32SWELS-PRO (Black)"/>
        <s v="SLOVIC¬Æ Tripod Mount Adapter| Tripod Mobile Holder|Tripod Phone Mount(Made in India)| Smartphone Clip Clipper 360 Degree for Taking Magic Video Shots &amp; Pictures."/>
        <s v="Smashtronics¬Æ - Case for Firetv Remote, Fire Stick Remote Cover Case, Silicone Cover for TV Firestick 4K/TV 2nd Gen(3rd Gen) Remote Control - Light Weight/Anti Slip/Shockproof (Black)"/>
        <s v="SOFLIN Egg Boiler Electric Automatic Off 7 Egg Poacher for Steaming, Cooking, Boiling and Frying (400 Watts, Blue)"/>
        <s v="Solidaire 550-Watt Mixer Grinder with 3 Jars (Black) (SLD-550-B)"/>
        <s v="SoniVision SA-D10 SA-D100 SA-D40 Home Theater Systems Remote Compatible with Sony RM-ANU156"/>
        <s v="Sony Bravia 164 cm (65 inches) 4K Ultra HD Smart LED Google TV KD-65X74K (Black)"/>
        <s v="Sony TV - Remote Compatible for Sony LED Remote Control Works with Sony LED TV by Trend Trail Speed tech &amp; Remote hi Remote &amp; REO India only"/>
        <s v="Sony WI-C100 Wireless Headphones with Customizable Equalizer for Deep Bass &amp; 25 Hrs Battery, DSEE-Upscale, Splash Proof, 360RA, Fast Pair, in-Ear Bluetooth Headset with mic for Phone Calls (Black)"/>
        <s v="Sounce 360 Adjustable Mobile Phone Holder, Universal Phone Holder Clip Lazy Bracket Flexible Gooseneck Clamp Long Arms Mount for Mobile Tabletop Stand for Bedroom, Office, Bathroom, White"/>
        <s v="Sounce 65W OnePlus Dash Warp Charge Cable, 6.5A Type-C to USB C PD Data Sync Fast Charging Cable Compatible with One Plus 8T/ 9/ 9R/ 9 pro/ 9RT/ 10R/ Nord &amp; for All Type C Devices ‚Äì Red, 1 Meter"/>
        <s v="Sounce Fast Phone Charging Cable &amp; Data Sync USB Cable Compatible for iPhone 13, 12,11, X, 8, 7, 6, 5, iPad Air, Pro, Mini &amp; iOS Devices"/>
        <s v="Sounce Gold Plated 3.5 mm Headphone Splitter for Computer 2 Male to 1 Female 3.5mm Headphone Mic Audio Y Splitter Cable Smartphone Headset to PC Adapter ‚Äì (Black,20cm)"/>
        <s v="Sounce Protective Case Cover Compatible Boat Xtend Overall Protective Case TPU HD Clear Ultra-Thin Cover with Unbreakable Screen Guard"/>
        <s v="Sounce Spiral Charger Cable Protector Data Cable Saver Charging Cord Protective Cable Cover Headphone MacBook Laptop Earphone Cell Phone Set of 3 (Cable Protector (12 Units))"/>
        <s v="Spigen EZ Fit Tempered Glass Screen Protector for iPhone 14 Pro - 2 Pack (Sensor Protection)"/>
        <s v="Spigen EZ Fit Tempered Glass Screen Protector for iPhone 14 Pro Max - 2 Pack (Sensor Protection)"/>
        <s v="Spigen EZ Fit Tempered Glass Screen Protector Guard for iPhone 14/13/13 Pro - 2 Pack"/>
        <s v="Spigen Ultra Hybrid Back Cover Case Compatible with iPhone 14 Pro max (TPU + Poly Carbonate | Crystal Clear)"/>
        <s v="Storio Kids Toys LCD Writing Tablet 8.5Inch E-Note Pad Best Birthday Gift for Girls Boys, Multicolor (SC1667)"/>
        <s v="Storite High Speed Micro USB 3.0 Cable A to Micro B for External &amp; Desktop Hard Drives 45cm"/>
        <s v="Storite Super Speed USB 3.0 Male to Male Cable for Hard Drive Enclosures, Laptop Cooling Pad, DVD Players(60cm,Black)"/>
        <s v="Storite USB 2.0 A to Mini 5 pin B Cable for External HDDS/Camera/Card Readers (150cm - 1.5M)"/>
        <s v="Storite USB 2.0 A to Mini 5 pin B Cable for External HDDS/Camera/Card Readers 35cm"/>
        <s v="Storite USB 3.0 Cable A to Micro B high Speed Upto 5 Gbps Data Transfer Cable for Portable External Hard Drive - (20cm), Black"/>
        <s v="Storite USB Extension Cable USB 3.0 Male to Female Extension Cable High Speed 5GBps Extension Cable Data Transfer for Keyboard, Mouse, Flash Drive, Hard Drive, Printer and More- 1.5M - Blue"/>
        <s v="STRIFF 12 Pieces Highly Flexible Silicone Micro USB Protector, Mouse Cable Protector, Suit for All Cell Phones, Computers and Chargers (Black)"/>
        <s v="STRIFF 12 Pieces Highly Flexible Silicone Micro USB Protector, Mouse Cable Protector, Suit for All Cell Phones, Computers and Chargers (White)"/>
        <s v="STRIFF Adjustable Laptop Tabletop Stand Patented Riser Ventilated Portable Foldable Compatible with MacBook Notebook Tablet Tray Desk Table Book with Free Phone Stand (Black)"/>
        <s v="STRIFF Laptop Stand Adjustable Laptop Computer Stand Multi-Angle Stand Phone Stand Portable Foldable Laptop Riser Notebook Holder Stand Compatible for 9 to 15.6‚Äù Laptops Black(Black)"/>
        <s v="STRIFF Laptop Tabletop Stand, Fold-Up, Adjustable, Ventilated, Portable Holder for Desk, Aluminum Foldable Laptop Ergonomic Compatibility with up to 15.6-inch Laptop, All Mac, Tab, and Mobile (Silver)"/>
        <s v="STRIFF Mpad Mouse Mat 230X190X3mm Gaming Mouse Pad, Non-Slip Rubber Base, Waterproof Surface, Premium-Textured, Compatible with Laser and Optical Mice(Universe Black)"/>
        <s v="STRIFF Multi Angle Tablet/Mobile Stand. Holder for iPhone, Android, Samsung, OnePlus, Xiaomi. Portable,Foldable Stand.Perfect for Bed,Office, Home,Gift and Desktop (Black)"/>
        <s v="STRIFF PS2_01 Multi Angle Mobile/Tablet Tabletop Stand. Phone Holder for iPhone, Android, Samsung, OnePlus, Xiaomi. Portable, Foldable Cell Phone Stand. Perfect for Bed, Office, Home &amp; Desktop (Black)"/>
        <s v="STRIFF UPH2W Multi Angle Tablet/Mobile Stand. Holder for iPhone, Android, Samsung, OnePlus, Xiaomi. Portable,Foldable Stand.Perfect for Bed,Office, Home,Gift and Desktop (White)"/>
        <s v="STRIFF Wall Mount Phone Holder Wall Mount with Adhesive Strips, Charging Holder Compatible with iPhone, Smartphone and Mini Tablet (Pack of 1) (White)"/>
        <s v="StyleHouse Lint Remover for Woolen Clothes, Electric Lint Remover, Best Lint Shaver for Clothes"/>
        <s v="Sui Generis Electric Handheld Milk Wand Mixer Frother for Latte Coffee Hot Milk, Milk Frother, Electric Coffee Beater, Egg Beater, Latte Maker, Mini Hand Blender Cappuccino Maker (Multicolor)"/>
        <s v="Sujata Chutney Steel Jar, 400 ml, (White), Stainless Steel"/>
        <s v="Sujata Dynamix DX Mixer Grinder, 900W, 3 Jars (White)"/>
        <s v="Sujata Dynamix, Mixer Grinder, 900 Watts, 3 Jars (White)"/>
        <s v="Sujata Powermatic Plus 900 Watts Juicer Mixer Grinder"/>
        <s v="Sujata Powermatic Plus, Juicer Mixer Grinder with Chutney Jar, 900 Watts, 3 Jars (White)"/>
        <s v="SUJATA Powermatic Plus, Juicer Mixer Grinder, 900 Watts, 2 Jars (White)"/>
        <s v="Sujata Supermix, Mixer Grinder, 900 Watts, 3 Jars (White)"/>
        <s v="SupCares Laptop Stand 7 Height Adjustable, Aluminium, Ventilated, Foldable, Portable Laptop Holder for Desk &amp; Table Mount Upto 15.6 inch Laptop with Carry Pouch (Silver)"/>
        <s v="Sure From Aquaguard Delight NXT RO+UV+UF+Taste Adjuster(MTDS),6L water purifier,8 stages purification,Suitable for borewell,tanker,municipal water(Black) from Eureka Forbes"/>
        <s v="SVM Products Unbreakable Set Top Box Stand with Dual Remote Holder (Black)"/>
        <s v="SWAPKART Fast Charging Cable and Data Sync USB Cable Compatible for iPhone 6/6S/7/7+/8/8+/10/11, 12, 13 Pro max iPad Air/Mini, iPod and iOS Devices (White)"/>
        <s v="SWAPKART Flexible Mobile Tabletop Stand, Metal Built, Heavy Duty Foldable Lazy Bracket Clip Mount Multi Angle Clamp for All Smartphones (Pack of 1), Multi Color"/>
        <s v="SWAPKART Portable Flexible Adjustable Eye Protection USB LED Desk Light Table Lamp for Reading, Working on PC, Laptop, Power Bank, Bedroom ( Multicolour )"/>
        <s v="Swiffer Instant Electric Water Heater Faucet Tap Home-Kitchen Instantaneous Water Heater Tank less for Tap, LED Electric Head Water Heaters Tail Gallon Comfort(3000W) ((Pack of 1))"/>
        <s v="Swiss Military VC03 Wireless Car Vacuum Cleaner | Wireless Vacuum Cleaner for Home, Car, Living Room | Wireless Vacuum Cleaner Dust Collection/Lighting Car Pet Hair Vacuum with Powerful Motor"/>
        <s v="Syncwire LTG to USB Cable for Fast Charging Compatible with Phone 5/ 5C/ 5S/ 6/ 6S/ 7/8/ X/XR/XS Max/ 11/12/ 13 Series and Pad Air/Mini, Pod &amp; Other Devices (1.1 Meter, White)"/>
        <s v="Synqe Type C to Type C Short Fast Charging 60W Cable Compatible with Samsung Galaxy Z Fold3 5G, Z Flip3 5G, S22 5G, S22 Ultra, S21, S20, S20FE, A52, A73, A53 (0.25M, Black)"/>
        <s v="Synqe USB C to USB C 60W Nylon Braided Fast Charging Type C to Type C Cable Compatible with Samsung Galaxy Note 20/Ultra, S20 S22 S21 S20 FE A73 A53 A33 (2M, Black)"/>
        <s v="Synqe USB Type C Fast Charging Cable 2M Charger Cord Data Cable Compatible with Samsung Galaxy M51,Galaxy M31S, S10e S10 S9 S20 Plus, Note10 9 8,M40 A50 A70, Redmi Note 9, Moto G7, Poco F1 (2M, Grey)"/>
        <s v="Syska SDI-07 1000 W Stellar with Golden American Heritage Soleplate Dry Iron (Blue)"/>
        <s v="SYVO WT 3130 Aluminum Tripod (133CM), Universal Lightweight Tripod with Mobile Phone Holder Mount &amp; Carry Bag for All Smart Phones, Gopro, Cameras - Brown"/>
        <s v="T TOPLINE 180 W Electric Hand Mixer,Hand Blender , Egg Beater, Cake maker , Beater Cream Mix, Food Blender, Beater for Whipping Cream Beater for Cake With 7 -Speed with spatula and oil brush"/>
        <s v="Tabelito¬Æ Polyester Foam, Nylon Hybrid laptopss Bag Sleeve Case Cover Pouch for laptopss Apple/Dell/Lenovo/ Asus/ Hp/Samsung/Mi/MacBook/Ultrabook/Thinkpad/Ideapad/Surfacepro (15.6 inches /39.6cm, Blue) laptopsss"/>
        <s v="TABLE MAGIC Multipurpose Laptop Table Mat Finish Top Work at Home Study Table (TM Regular- Black) (Alloy Steel)"/>
        <s v="Tarkan Portable Folding Laptop Desk for Bed, Lapdesk with Handle, Drawer, Cup &amp; Mobile/Tablet Holder for Study, Eating, Work (Black)"/>
        <s v="Tata Sky Digital TV HD Setup Box Remote"/>
        <s v="TATA SKY HD Connection with 1 month basic package and free installation"/>
        <s v="Tata Sky Universal Remote"/>
        <s v="Tata Sky Universal Remote Compatible for SD/HD"/>
        <s v="Tata Swach Bulb 6000-Litre Cartridge, 1 Piece, White, Hollow Fiber Membrane"/>
        <s v="TCL 100 cm (40 inches) Full HD Certified Android R Smart LED TV 40S6505 (Black)"/>
        <s v="TCL 108 cm (43 inches) 4K Ultra HD Certified Android Smart LED TV 43P615 (Black)"/>
        <s v="TCL 80 cm (32 inches) HD Ready Certified Android Smart LED TV 32S5205 (Black)"/>
        <s v="TCL 80 cm (32 inches) HD Ready Certified Android Smart LED TV 32S615 (Black)"/>
        <s v="TE‚Ñ¢ Instant Electric Heating Hot and Cold Water Geyser Tap Water with Digital Display (White)"/>
        <s v="Technotech High Speed HDMI Cable 5 Meter V1.4 - Supports Full HD 1080p (Color May Vary)"/>
        <s v="Tecno Spark 8T (Turquoise Cyan, 4GB RAM,64GB Storage) | 50MP AI Camera | 7GB Expandable RAM"/>
        <s v="Tecno Spark 9 (Sky Mirror, 6GB RAM,128GB Storage) | 11GB Expandable RAM | Helio G37 Gaming Processor"/>
        <s v="Tesora - Inspired by you Large Premium Electric Kettle 1.8L, Stainless Steel Inner Body - Auto Power Cut, Boil Dry Protection &amp; Cool Touch Double Wall, Portable | 1500 Watts |1 Year Warranty | (White)"/>
        <s v="Themisto 350 Watts Egg Boiler-Blue"/>
        <s v="Themisto TH-WS20 Digital Kitchen Weighing Scale Stainless Steel (5Kg)"/>
        <s v="Time Office Scanner Replacement Cable for Startek FM220U (Type C) Ivory"/>
        <s v="tizum HDMI to VGA Adapter Cable 1080P for Projector, Computer, Laptop, TV, Projectors &amp; TV"/>
        <s v="TIZUM High Speed HDMI Cable Aura -Gold Plated-High Speed Data 10.2Gbps, 3D, 4K, HD 1080P (10 Ft/ 3 M)"/>
        <s v="Tizum High Speed HDMI Cable with Ethernet | Supports 3D 4K | for All HDMI Devices Laptop Computer Gaming Console TV Set Top Box (1.5 Meter/ 5 Feet)"/>
        <s v="Tizum Mouse Pad/ Computer Mouse Mat with Anti-Slip Rubber Base | Smooth Mouse Control | Spill-Resistant Surface for Laptop, Notebook, MacBook, Gaming, Laser/ Optical Mouse, 9.4‚Äùx 7.9‚Äù, Multicolored"/>
        <s v="Tokdis MX-1 Pro Bluetooth Calling Smartwatch - 1.69‚Äù LCD Display, Multiple Watch Faces, Sleep Monitor, Heart &amp; SpO2 Monitoring, Multiple Sports Modes, Water Resistant"/>
        <s v="Tom &amp; Jerry Folding Laundry Basket for Clothes with Lid &amp; Handle, Toys Organiser, 75 Litre, Green"/>
        <s v="Tosaa T2STSR Sandwich Gas Toaster Regular (Black)"/>
        <s v="Toshiba 108 cm (43 inches) V Series Full HD Smart Android LED TV 43V35KP (Silver)"/>
        <s v="TP-Link AC1200 Archer A6 Smart WiFi, 5GHz Gigabit Dual Band MU-MIMO Wireless Internet Router, Long Range Coverage by 4 Antennas, Qualcomm Chipset"/>
        <s v="TP-LINK AC1300 Archer T3U Plus High Gain USB 3.0 Wi-Fi Dongle, Wireless Dual Band MU-MIMO WiFi Adapter with High Gain Antenna, Supports Windows 11/10/8.1/8/7/XP/MacOS"/>
        <s v="TP-Link AC1300 USB WiFi Adapter (Archer T3U) - 2.4G/5G Dual Band Mini Wireless Network Adapter for PC Desktop, MU-MIMO Wi-Fi Dongle, USB 3.0, Supports Windows 11,10, 8.1, 8, 7, XP/Mac OS 10.15 and earlier"/>
        <s v="TP-Link AC600 600 Mbps WiFi Wireless Network USB Adapter for Desktop PC with 2.4GHz/5GHz High Gain Dual Band 5dBi Antenna Wi-Fi, Supports Windows 11/10/8.1/8/7/XP, Mac OS 10.15 and earlier (Archer T2U Plus)"/>
        <s v="TP-Link AC750 Dual Band Wireless Cable Router, 4 10/100 LAN + 10/100 WAN Ports, Support Guest Network and Parental Control, 750Mbps Speed Wi-Fi, 3 Antennas (Archer C20) Blue, 2.4 GHz"/>
        <s v="TP-Link AC750 Wifi Range Extender | Up to 750Mbps | Dual Band WiFi Extender, Repeater, Wifi Signal Booster, Access Point| Easy Set-Up | Extends Wifi to Smart Home &amp; Alexa Devices (RE200)"/>
        <s v="TP-Link Archer AC1200 Archer C6 Wi-Fi Speed Up to 867 Mbps/5 GHz + 400 Mbps/2.4 GHz, 5 Gigabit Ports, 4 External Antennas, MU-MIMO, Dual Band, WiFi Coverage with Access Point Mode, Black"/>
        <s v="TP-link N300 WiFi Wireless Router TL-WR845N | 300Mbps Wi-Fi Speed | Three 5dBi high gain Antennas | IPv6 Compatible | AP/RE/WISP Mode | Parental Control | Guest Network"/>
        <s v="TP-Link Nano AC600 USB Wi-Fi Adapter(Archer T2U Nano)- 2.4G/5G Dual Band Wireless Network Adapter for PC Desktop Laptop, Mini Travel Size, Supports Windows 11,10, 8.1, 8, 7, XP/Mac OS 10.9-10.15"/>
        <s v="TP-Link Nano USB WiFi Dongle 150Mbps High Gain Wireless Network Wi-Fi Adapter for PC Desktop and Laptops, Supports Windows 10/8.1/8/7/XP, Linux, Mac OS X (TL-WN722N)"/>
        <s v="TP-Link Tapo 360¬∞ 2MP 1080p Full HD Pan/Tilt Home Security Wi-Fi Smart Camera| Alexa Enabled| 2-Way Audio| Night Vision| Motion Detection| Sound and Light Alarm| Indoor CCTV (Tapo C200) White"/>
        <s v="TP-Link TL-WA850RE Single_Band 300Mbps RJ45 Wireless Range Extender, Broadband/Wi-Fi Extender, Wi-Fi Booster/Hotspot with 1 Ethernet Port, Plug and Play, Built-in Access Point Mode, White"/>
        <s v="TP-Link TL-WA855RE 300 Mbps Wi-Fi Range Extender (White)"/>
        <s v="TP-Link UE300 USB 3.0 to RJ45 Gigabit Ethernet Network Adapter - Plug and Play"/>
        <s v="TP-Link UE300C USB Type-C to RJ45 Gigabit Ethernet Network Adapter/RJ45 LAN Wired Adapter for Ultrabook, Chromebook, Laptop, Desktop, Plug &amp; Play, USB 3.0, Foldable and Portable Design"/>
        <s v="TP-Link USB Bluetooth Adapter for PC, 5.0 Bluetooth Dongle Receiver (UB500) Supports Windows 11/10/8.1/7 for Desktop, Laptop, Mouse, Keyboard, Printers, Headsets, Speakers, PS4/ Xbox Controllers"/>
        <s v="TP-Link USB WiFi Adapter for PC(TL-WN725N), N150 Wireless Network Adapter for Desktop - Nano Size WiFi Dongle Compatible with Windows 11/10/7/8/8.1/XP/ Mac OS 10.9-10.15 Linux Kernel 2.6.18-4.4.3"/>
        <s v="TP-LINK WiFi Dongle 300 Mbps Mini Wireless Network USB Wi-Fi Adapter for PC Desktop Laptop(Supports Windows 11/10/8.1/8/7/XP, Mac OS 10.9-10.15 and Linux, WPS, Soft AP Mode, USB 2.0) (TL-WN823N),Black"/>
        <s v="TTK Prestige Limited Orion Mixer Grinder 500 Watts, 3 Jars (1200ml, 1000ml, 500ml) (Red)"/>
        <s v="Tuarso 8K HDMI 2.1 Cable 48Gbps , 1.5 Meter High-Speed Braided HDMI Cable ( 8K@60HZ„ÄÅ4K@120HZ„ÄÅ2K@240HZ ) HDMI 2.1 Cable Compatible with Monitors , Television , Laptops , Projectors , Game Consoles and more with HDMI Ports Device"/>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Tukzer Fully Foldable Tabletop Desktop Tablet Mobile Stand Holder - Angle &amp; Height Adjustable for Desk, Cradle, Dock, Compatible with Smartphones &amp; Tablets (White)"/>
        <s v="Tukzer Gel Mouse Pad Wrist Rest Memory-Foam Ergonomic Mousepad| Cushion Wrist Support &amp; Pain Relief| Suitable for Gaming, Computer, Laptop, Home &amp; Office Non-Slip Rubber Base (Blue)"/>
        <s v="Tukzer Stylus Pen, iPad Pencil with Palm Rejection Tilt Sensor| 2nd Gen for 2018-2022 iPad 6/7/8/9th Gen; iPad 10.2&quot;, Pro 12.9/11&quot;, Mini 6/5th, Air 5/4/3rd, Precise for Writing/Drawing (3 Spare Tips)"/>
        <s v="TVARA LCD Writing Tablet 8.5 Inch E-Note Pad LCD Writing Tablet, Kids Drawing Pad 8.5 Inch Doodle Board, Toddler Boy and Girl Learning Gift for 3 4 5 6 Years Old, Black"/>
        <s v="TVARA LCD Writing Tablet, 8.5&quot; Inch Colorful Toddler Doodle Board Drawing Tablet, Erasable Reusable Electronic Drawing Pads, Educational and Learning Tool for 3-6 Years Old Boy and Girls Mix Colors"/>
        <s v="Tygot 10 Inches Big LED Ring Light for Camera, Phone tiktok YouTube Video Shooting and Makeup, 10&quot; inch Ring Light with 7 Feet Long Foldable and Lightweight Tripod Stand"/>
        <s v="Tygot Bluetooth Extendable Selfie Sticks with Wireless Remote and Tripod Stand, 3-in-1 Multifunctional Selfie Stick with Tripod Stand Compatible with iPhone/OnePlus/Samsung/Oppo/Vivo and All Phones"/>
        <s v="Universal Remote Control for All Sony TV for All LCD LED and Bravia TVs Remote"/>
        <s v="URBN 10000 mAh Lithium Power Bank UPR10K with 12 Watt Fast Charging, Blue"/>
        <s v="URBN 20000 mAh Lithium_Polymer 22.5W Super Fast Charging Ultra Compact Power Bank with Quick Charge &amp; Power Delivery, Type C Input/Output, Made in India, Type C Cable Included (Camo)"/>
        <s v="URBN 20000 mAh lithium_polymer Power Bank with 12 Watt Fast Charging, Camo"/>
        <s v="USB Charger, Oraimo Elite Dual Port 5V/2.4A Wall Charger, USB Wall Charger Adapter for iPhone 11/Xs/XS Max/XR/X/8/7/6/Plus, iPad Pro/Air 2/Mini 3/Mini 4, Samsung S4/S5, and More"/>
        <s v="USHA 1212 PTC with Adjustable Thermostat Fan Heater (Black/Brown, 1500-Watts)."/>
        <s v="USHA Armor AR1100WB 1100 W Dry Iron with Black Weilburger Soleplate (Purple)"/>
        <s v="Usha Aurora 1000 W Dry Iron with Innovative Tail Light Indicator, Weilburger Soleplate (White &amp; Grey)"/>
        <s v="Usha CookJoy (CJ1600WPC) 1600 Watt Induction cooktop (Black)"/>
        <s v="USHA EI 1602 1000 W Lightweight Dry Iron with Non-Stick Soleplate (Multi-colour)"/>
        <s v="Usha EI 3710 Heavy Weight 1000-Watt Dry Iron with Golden American Heritage Soleplate, 1.75 Kg(White)"/>
        <s v="Usha Goliath GO1200WG Heavy Weight 1200-Watt Dry Iron, 1.8 Kg(Red)"/>
        <s v="Usha Hc 812 T Thermo Fan Room Heater"/>
        <s v="USHA Heat Convector 812 T 2000-Watt with Instant Heating Feature (Black)"/>
        <s v="Usha IH2415 1500-Watt Immersion Heater (Silver)"/>
        <s v="Usha Janome Dream Stitch Automatic Zig-Zag Electric Sewing Machine with 14 Stitch Function (White and Blue) with Free Sewing KIT Worth RS 500"/>
        <s v="USHA Quartz Room Heater with Overheating Protection (3002, Ivory, 800 Watts)"/>
        <s v="USHA RapidMix 500-Watt Copper Motor Mixer Grinder with 3 Jars and 5 Years Warranty(Sea Green/White)"/>
        <s v="Usha Steam Pro SI 3713, 1300 W Steam Iron, Powerful steam Output up to 18 g/min, Non-Stick Soleplate (White &amp; Blue)"/>
        <s v="VAPJA¬Æ Portable Mini Juicer Cup Blender USB Rechargeable with 4 Blades for Shakes and Smoothies Fruits Vegetables Juice Maker Grinder Mixer Strong Cutting Bottle Sports Travel Outdoors Gym (BOTTLE)"/>
        <s v="Vedini Transparent Empty Refillable Reusable Fine Mist Spray Bottle for Perfume, Travel with DIY Sticker Set ( 100ml, Pack of 4)"/>
        <s v="Venus Digital Kitchen Weighing Scale &amp; Food Weight Machine for Health, Fitness, Home Baking &amp; Cooking Scale, 2 Year Warranty &amp; Battery Included (Weighing Scale Without Bowl) Capacity 10 Kg, 1 Gm"/>
        <s v="Verilux¬Æ USB C Hub Multiport Adapter- 6 in 1 Portable Aluminum Type C Hub with 4K HDMI Output, USB 2.0/3.0 Ports, SD/Micro SD Card Reader Compatible for MacBook Pro 2016-2020, MacBook Air 2018-2020, Type-C Devices"/>
        <s v="V-Guard Divino 5 Star Rated 15 Litre Storage Water Heater (Geyser) with Advanced Safety Features, White"/>
        <s v="V-Guard Zenora RO+UF+MB Water Purifier | Suitable for water with TDS up to 2000 ppm | 8 Stage Purification with World-class RO Membrane and Advanced UF Membrane | Free PAN India Installation &amp; 1-Year Comprehensive Warranty | 7 Litre, Black"/>
        <s v="V-Guard Zio Instant Water Geyser | 3 Litre | 3000 W Heating | White-Blue | | 2 Year Warranty"/>
        <s v="VR 18 Pcs - 3 Different Size Plastic Food Snack Bag Pouch Clip Sealer Large, Medium, Small Plastic Snack Seal Sealing Bag Clips Vacuum Sealer (Set of 18, Multi-Color) (Multicolor)"/>
        <s v="VRPRIME Lint Roller Lint Remover for Clothes, Pet | 360 Sheets Reusable Sticky Easy-Tear Sheet Brush for Clothes, Furniture, Carpet, Dog Fur, Sweater, Dust &amp; Dirt (4 Rolls - 90 Sheet Each Roll)"/>
        <s v="VU 108 cm (43 inches) Premium Series Full HD Smart LED TV 43GA (Black)"/>
        <s v="VU 138 cm (55 inches) Premium Series 4K Ultra HD Smart IPS LED TV 55UT (Black)"/>
        <s v="VU 139 cm (55 inches) The GloLED Series 4K Smart LED Google TV 55GloLED (Grey)"/>
        <s v="VU 164 cm (65 inches) The GloLED Series 4K Smart LED Google TV 65GloLED (Grey)"/>
        <s v="VW 60 cm (24 inches) Premium Series HD Ready LED TV VW24A (Black)"/>
        <s v="VW 80 cm (32 inches) Frameless Series HD Ready LED TV VW32A (Black)"/>
        <s v="VW 80 cm (32 inches) HD Ready Android Smart LED TV VW32PRO (Black)"/>
        <s v="VW 80 cm (32 inches) Playwall Frameless Series HD Ready Android Smart LED TV VW3251 (Black)"/>
        <s v="Wacom One by CTL-472/K0-CX Digital Drawing Graphics Pen Tablet (Red &amp; Black) Small (6-inch x 3.5-inch)(15x8cm) | Battery Free Cordless Pen with 2048 Pressure Level"/>
        <s v="WANBO X1 Pro (Upgraded) | Native 1080P Full HD | Android 9 | Projector for Home | LED Cinema | 350ANSI | 3900 lumens | WiFi Bluetooth | HDMI ARC | Dolby DTS | 4D Keystone Correction (Global Version)"/>
        <s v="Wayona 3in1 Nylon Braided 66W USB Fast Charging Cable with Type C, Lightening and Micro USB Port, Compatible with iPhone, iPad, Samsung Galaxy, OnePlus, Mi, Oppo, Vivo, iQOO, Xiaomi (1M, Black)"/>
        <s v="Wayona Nylon Braided (2 Pack) Lightning Fast Usb Data Cable Fast Charger Cord For Iphone, Ipad Tablet (3 Ft Pack Of 2, Grey)"/>
        <s v="Wayona Nylon Braided 2M / 6Ft Fast Charge Usb To Lightning Data Sync And Charging Cable For Iphone, Ipad Tablet (6 Ft Pack Of 1, Grey)"/>
        <s v="Wayona Nylon Braided 3A Lightning to USB A Syncing and Fast Charging Data Cable for iPhone, Ipad (3 FT Pack of 1, Black)"/>
        <s v="Wayona Nylon Braided Lightning USB Data Sync &amp; 3A Charging Cable for iPhones, iPad Air, iPad Mini, iPod Nano and iPod Touch (3 FT Pack of 1, Grey)"/>
        <s v="Wayona Nylon Braided USB Data Sync and Fast Charging 3A Short Power Bank Cable For iPhones, iPad Air, iPad mini, iPod Nano and iPod Touch (Grey)"/>
        <s v="Wayona Nylon Braided Usb Syncing And Charging Cable Sync And Charging Cable For Iphone, Ipad (3 Ft, Black) - Pack Of 2"/>
        <s v="Wayona Nylon Braided USB to Lightning Fast Charging and Data Sync Cable Compatible for iPhone 13, 12,11, X, 8, 7, 6, 5, iPad Air, Pro, Mini (3 FT Pack of 1, Grey)"/>
        <s v="Wayona Nylon Braided Usb Type C 3Ft 1M 3A Fast Charger Cable For Samsung Galaxy S9 S8 (Wc3Cb1, Black)"/>
        <s v="Wayona Type C Cable Nylon Braided USB C QC 3.0 Fast Charging Short Power Bank Cable for Samsung Galaxy S10e/S10+/S10/S9/S9+/Note 9/S8/Note 8, LG G7 G5 G6, Moto G6 G7 (0.25M, Black)"/>
        <s v="Wayona Type C to Lightning MFI Certified 20W Fast charging Nylon Braided USB C Cable for iPhone 14 Pro, 14 Pro Max, 14, 14 Plus, 13, 13 Pro, 13 Pro Max, 13 Mini, 12, 12 Pro, 11, 11 Pro Max, iPhone 12 Mini (2M, Black)"/>
        <s v="Wayona Type C to Lightning MFI Certified 20W Fast charging Nylon Braided USB C Cable for iPhone 14, 14 Pro, 14 Pro Max, 14 Plus, 13, 13 Pro, 13 Pro Max, 13 Mini, 12, 12 Pro, 11, 11 Pro Max iPhone 12 Mini, X, 8 (2M, Grey)"/>
        <s v="Wayona Type C To Type C 65W/3.25A Nylon Braided Fast Charging Cable Compatible For Laptop, Macbook, Samsung Galaxy M33 M53 M51 S20 Ultra, A71, A53, A51, Ipad Pro 2018 (1M, Grey)"/>
        <s v="Wayona Type C To Type C Long Fast Charging Cable Type C Charger Cord Compatible With Samsung S22 S20 S20 Fe 2022 S22 Ultra S21 Ultra A70 A51 A53 A33 A73 M51 M31 M33 M53 (Grey, 2M, 65W, 6Ft)"/>
        <s v="Wayona Usb C 65W Fast Charging Cable Compatible For Tablets Samsung S22 S20 S10 S20Fe S21 S21 Ultra A70 A51 A71 A50S M31 M51 M31S M53 5G (1M, Black)"/>
        <s v="Wayona Usb Nylon Braided Data Sync And Charging Cable For Iphone, Ipad Tablet (Red, Black)"/>
        <s v="Wayona Usb Type C 65W 6Ft/2M Long Fast Charging Cable Compatible For Samsung S22 S20 Fe S21 Ultra A33 A53 A01 A73 A70 A51 M33 M53 M51 M31(2M, Black)"/>
        <s v="Wayona USB Type C 65W Fast Charging 2M/6Ft Long Flash Charge Cable 3A QC 3.0 Data Cable Compatible with Samsung Galaxy S21 S10 S9 S8, iQOO Z3, Vivo, Note 10 9 8, A20e A40 A50 A70, Moto G7 G8 (2M, Grey)"/>
        <s v="Wayona Usb Type C Fast Charger Cable Fast Charging Usb C Cable/Cord Compatible For Samsung Galaxy S10E S10 S9 S8 Plus S10+,Note 10 Note 9 Note 8,S20,M31S,M40,Realme X3,Pixel 2 Xl (3 Ft Pack Of 1,Grey)"/>
        <s v="Wayona USB Type C Fast Charging Cable Charger Cord 3A QC 3.0 Data Cable Compatible with Samsung Galaxy S10e S10 S9 S8 S20 Plus, Note 10 9 8, M51 A40 A50 A70, Moto G7 G8 (1M, Grey)"/>
        <s v="Wayona Usb Type C To Usb Nylon Braided Quick Charger Fast Charging Short Cable For Smartphone (Samsung Galaxy S21/S20/S10/S9/S9+/Note 9/S8/Note 8, Lg G7 G5 G6, Moto G6 G7) (0.25M,Grey)"/>
        <s v="WeCool B1 Mobile Holder for Bikes or Bike Mobile Holder for Maps and GPS Navigation, one Click Locking, Firm Gripping, Anti Shake and Stable Cradle Clamp with 360¬∞ Rotation Bicycle Phone Mount"/>
        <s v="WeCool Bluetooth Extendable Selfie Sticks with Wireless Remote and Tripod Stand, 3-in-1 Multifunctional Selfie Stick with Tripod Stand Compatible with iPhone/OnePlus/Samsung/Oppo/Vivo and All Phones"/>
        <s v="WeCool C1 Car Mobile Holder with One Click Technology,360¬∞ Rotational, Strong Suction Cup,Compatible with 4 to 6 Inch Devices, Wildshield and Dashboard Mobile Holder for Car, and Use"/>
        <s v="Wecool Moonwalk M1 ENC True Wireless in Ear Earbuds with Mic, Titanium Drivers for Rich Bass Experience, 40+ Hours Play Time, Type C Fast Charging, Low Latency, BT 5.3, IPX5, Deep Bass (Black)"/>
        <s v="Wecool Nylon Braided Multifunction Fast Charging Cable For Android Smartphone, Ios And Type C Usb Devices, 3 In 1 Charging Cable, 3A, (3 Feet) (Black)"/>
        <s v="WeCool S5 Long Selfie Stick, with Large Reinforced Tripod Stand up to 61 Inch / 156 Cms, Ultra Long Multi Function Bluetooth Selfie Stick with 1/4 Screw Compatible with Gopro, Camera, and Ring Light"/>
        <s v="Wecool Unbreakable 3 in 1 Charging Cable with 3A Speed, Fast Charging Multi Purpose Cable 1.25 Mtr Long, Type C cable, Micro Usb Cable and Cable for iPhone, White"/>
        <s v="Wembley LCD Writing Pad/Tab | Writing, Drawing, Reusable, Portable Pad with Colorful Letters | 9 Inch Graphic Tablet (Assorted)"/>
        <s v="Western Digital WD 1.5TB Elements Portable Hard Disk Drive, USB 3.0, Compatible with PC, PS4 and Xbox, External HDD (WDBU6Y0015BBK-WESN)"/>
        <s v="Western Digital WD 2TB My Passport Portable Hard Disk Drive, USB 3.0 with¬† Automatic Backup, 256 Bit AES Hardware Encryption,Password Protection,Compatible with Windows and Mac, External HDD-Black"/>
        <s v="Western Digital WD Green SATA 240GB Internal SSD Solid State Drive - SATA 6Gb/s 2.5 inches - WDS240G3G0A"/>
        <s v="White Feather Portable Heat Sealer Mini Sealing Machine for Food Storage Vacuum Bag, Chip, Plastic, Snack Bags, Package Home Closer Storage Tool (Multicolor) Random Colour"/>
        <s v="WIDEWINGS Electric Handheld Milk Wand Mixer Frother for Latte Coffee Hot Milk, Milk Frother for Coffee, Egg Beater, Hand Blender, Coffee Beater with Stand"/>
        <s v="Wings Phantom Pro Earphones Gaming Earbuds with LED Battery Indicator, 50ms Low Latency, Bluetooth 5.3, 40 Hours Playtime, MEMs Mic, IPX4 Resist, 12mm Driver, 500mah case, Headphones, (Black TWS)"/>
        <s v="Wipro Smartlife Super Deluxe Dry Iron- 1000W"/>
        <s v="Wipro Vesta 1.8 litre Cool touch electric Kettle with Auto cut off | Double Layer outer body | Triple Protection - Dry Boil, Steam &amp; Over Heat |Stainless Steel Inner Body | (Black, 1500 Watt)"/>
        <s v="Wipro Vesta 1200 Watt GD201 Lightweight Automatic Dry Iron| Quick Heat Up| Stylish &amp; Sleek |Anti bacterial German Weilburger Double Coated Soleplate |2 Years Warranty"/>
        <s v="Wipro Vesta 1200 Watt GD203 Heavyweight Automatic Dry Iron| Quick Heat Up| Anti bacterial German Weilburger Double Coated Black Soleplate |2 Years Warranty"/>
        <s v="Wipro Vesta 1380W Cordless Steam Iron Quick heat up with 20gm/ min Steam Burst, Scratch resistant Ceramic soleplate ,Vertical and Horizontal Ironing, Steam burst of upto .8g/ shot"/>
        <s v="Wipro Vesta Electric Egg Boiler, 360 Watts, 3 Boiling Modes, Stainless Steel Body and Heating Plate, Boils up to 7 Eggs at a time, Automatic Shut Down, White, Standard (VB021070)"/>
        <s v="Wipro Vesta Grill 1000 Watt Sandwich Maker |Dual function-SW Maker&amp;Griller|Non stick Coat -BPA&amp;PTFE Free |Auto Temp Cut-off| Height Control -180·∂ø&amp;105·∂ø |2 year warranty|SS Finish|Standard size"/>
        <s v="Wolpin 1 Lint Roller with 60 Sheets Remove Clothes Lint Dog Hair Dust (19 x 13 cm) Orange"/>
        <s v="Wonderchef Nutri-blend Complete Kitchen Machine | 22000 RPM Mixer Grinder, Blender, Chopper, Juicer | 400W Powerful motor | SS Blades | 4 Unbreakable Jars | 2 Years Warranty | Online Recipe Book By Chef Sanjeev Kapoor | Black"/>
        <s v="Wonderchef Nutri-blend Mixer, Grinder &amp; Blender | Powerful 400W 22000 RPM motor | Stainless steel Blades | 2 unbreakable jars | 2 Years warranty | Online recipe book by Chef Sanjeev Kapoor | Black"/>
        <s v="Wonderchef Nutri-blend Mixer, Grinder &amp; Blender | Powerful 400W 22000 RPM motor | Stainless steel Blades | 3 unbreakable jars | 2 Years warranty | Online recipe book by Chef Sanjeev Kapoor | Black"/>
        <s v="WZATCO Pixel | Portable LED Projector | Native 720p with Full HD 1080P Support | 2000 Lumens (200 ANSI) | 176&quot; Large Screen | Projector for Home and Outdoor | Compatible with TV Stick, PC, PS4"/>
        <s v="Xiaomi Mi 4A Dual_Band Ethernet 1200Mbps Speed Router| 2.4GHz &amp; 5GHz Frequency|128MB RAM | DualCore 4 Thread CPU|4 Omni Directional Antenna|Mi Wi-Fi app-Parental Control &amp; Anti Hacking|Repeater, White"/>
        <s v="Xiaomi Mi Wired in Ear Earphones with Mic Basic with Ultra Deep Bass &amp; Aluminum Alloy Sound Chamber (Black)"/>
        <s v="Xiaomi Pad 5| Qualcomm Snapdragon 860| 120Hz Refresh Rate| 6GB, 128GB| 2.5K+ Display (10.95-inch/27.81cm)|1 Billion Colours| Dolby Vision Atmos| Quad Speakers| Wi-Fi| Gray"/>
        <s v="ZEBRONICS Aluminium Alloy Laptop Stand, Compatible with 9-15.6 inch Laptops, 7 Angles Adjustable, Anti Slip Silicon Rubber Pads, Foldable, Velvet Pouch Inside, Zeb-NS2000 (Dark Grey)"/>
        <s v="Zebronics Astra 10 Portable Wireless BT v5.0 Speaker, 10W RMS Power, 15* Hours Backup, 2.25&quot; Drive Size, up to 6.4&quot; Mobile Holder Support, Carry Handle, USB, mSD, AUX Input and FM Radio with Antenna"/>
        <s v="Zebronics CU3100V Fast charging Type C cable with QC 18W support, 3A max capacity, 1 meter braided cable, Data transfer and Superior durability (Braided Black )"/>
        <s v="Zebronics CU3100V Fast charging Type C cable with QC 18W support, 3A max capacity, 1 meter braided cable, Data transfer and Superior durability (Braided Black + White)"/>
        <s v="ZEBRONICS HAA2021 HDMI version 2.1 cable with 8K @ 60Hz, 4K @ 120Hz, eARC &amp; CEC support, 3D compatible, 2 meters length, 48Gbps max and Gold-plated connectors"/>
        <s v="Zebronics Wired Keyboard and Mouse Combo with 104 Keys and a USB Mouse with 1200 DPI - JUDWAA 750"/>
        <s v="Zebronics Zeb Buds C2 in Ear Type C Wired Earphones with Mic, Braided 1.2 Metre Cable, Metallic Design, 10mm Drivers, in Line Mic &amp; Volume Controller (Blue)"/>
        <s v="Zebronics Zeb Wonderbar 10 USB Powered 2.0 Computer Speaker with RGB Lights"/>
        <s v="ZEBRONICS Zeb-100HB 4 Ports USB Hub for Laptop, PC Computers, Plug &amp; Play, Backward Compatible - Black"/>
        <s v="Zebronics ZEB-90HB USB Hub, 4 Ports, Pocket Sized, Plug &amp; Play, for Laptop &amp; Computers"/>
        <s v="ZEBRONICS Zeb-Astra 20 Wireless BT v5.0 Portable Speaker with 10W RMS Output, TWS, 10H Backup Approx, Built in Rechargeable Battery FM Radio, AUX, mSD, USB, Call Function and Dual 52mm Drivers Multi"/>
        <s v="ZEBRONICS Zeb-Bro in Ear Wired Earphones with Mic, 3.5mm Audio Jack, 10mm Drivers, Phone/Tablet Compatible(Black)"/>
        <s v="ZEBRONICS Zeb-Buds 30 3.5Mm Stereo Wired in Ear Earphones with Mic for Calling, Volume Control, Multifunction Button, 14Mm Drivers, Stylish Eartip,1.2 Meter Durable Cable and Lightweight Design(Red)"/>
        <s v="ZEBRONICS Zeb-Comfort Wired USB Mouse, 3-Button, 1000 DPI Optical Sensor, Plug &amp; Play, for Windows/Mac, Black"/>
        <s v="Zebronics Zeb-Companion 107 USB Wireless Keyboard and Mouse Set with Nano Receiver (Black)"/>
        <s v="Zebronics ZEB-COUNTY 3W Wireless Bluetooth Portable Speaker With Supporting Carry Handle, USB, SD Card, AUX, FM &amp; Call Function. (Green)"/>
        <s v="ZEBRONICS Zeb-Dash Plus 2.4GHz High Precision Wireless Mouse with up to 1600 DPI, Power Saving Mode, Nano Receiver and Plug &amp; Play Usage - USB"/>
        <s v="ZEBRONICS Zeb-Evolve Wireless in Ear Neckband Earphone with Supporting Bluetooth v5.0, Voice Assistant, Rapid Charge, Call Function &amp; Magnetic Earpiece, with mic (Metallic Blue)"/>
        <s v="ZEBRONICS Zeb-Fame 5watts 2.0 Multi Media Speakers with AUX, USB and Volume Control (Black)"/>
        <s v="Zebronics Zeb-Jaguar Wireless Mouse, 2.4GHz with USB Nano Receiver, High Precision Optical Tracking, 4 Buttons, Plug &amp; Play, Ambidextrous, for PC/Mac/Laptop (Black+Grey)"/>
        <s v="Zebronics Zeb-JUKEBAR 3900, 80W Multimedia soundbar with subwoofer Supporting Bluetooth, HDMI(ARC), Coaxial Input, AUX, USB &amp; Remote Control (Black)"/>
        <s v="Zebronics ZEB-KM2100 Multimedia USB Keyboard Comes with 114 Keys Including 12 Dedicated Multimedia Keys &amp; with Rupee Key"/>
        <s v="Zebronics Zeb-Power Wired USB Mouse, 3-Button, 1200 DPI Optical Sensor, Plug &amp; Play, for Windows/Mac"/>
        <s v="ZEBRONICS Zeb-Sound Bomb N1 True Wireless in Ear Earbuds with Mic ENC, Gaming Mode (up to 50ms), up to 18H Playback, BT V5.2, Fidget Case, Voice Assistant, Splash Proof, Type C (Midnight Black)"/>
        <s v="ZEBRONICS Zeb-Thunder Bluetooth Wireless Over Ear Headphone FM, mSD, 9 hrs Playback with Mic (Black)"/>
        <s v="Zebronics Zeb-Transformer Gaming Keyboard and Mouse Combo (USB, Braided Cable)"/>
        <s v="Zebronics Zeb-Transformer-M Optical USB Gaming Mouse with LED Effect(Black)"/>
        <s v="ZEBRONICS ZEB-USB150WF1 WiFi USB Mini Adapter Supports 150 Mbps Wireless Data, Comes with Advanced Security WPA/WPA2 encryption Standards"/>
        <s v="Zebronics ZEB-VITA Wireless Bluetooth 10W Portable Bar Speaker With Supporting USB, SD Card, AUX, FM, TWS &amp; Call Function"/>
        <s v="ZEBRONICS Zeb-Warrior II 10 watts 2.0 Multimedia Speaker with RGB Lights, USB Powered, AUX Input, Volume Control Pod for PC, Laptops, Desktop"/>
        <s v="Zebronics, ZEB-NC3300 USB Powered Laptop Cooling Pad with Dual Fan, Dual USB Port and Blue LED Lights"/>
        <s v="ZIGMA WinoteK WinoteK Sun Instant Water Geyser, Water Heater, Portable Water Heater, Geysers Made of First Class ABS Plastic, automatic Reset Model, AE10-3 W (Yellow)"/>
        <s v="Zinq Five Fan Cooling Pad and Laptop Stand with Dual Height Adjustment and Dual USB Port Extension (Black)"/>
        <s v="Zinq UPS for Router, Mini UPS for 12V WiFi Router Broadband Modem with Upto 4 Hours Power Backup, Upto 2Amp, Works with Existing Adapter, Also Works with Set-top Box, Smart Camera, CCTV (Black)"/>
        <s v="Zodo 8. 5 inch LCD E-Writer Electronic Writing Pad/Tablet Drawing Board (Paperless Memo Digital Tablet)"/>
        <s v="ZORBES¬Æ Wall Adapter Holder for Alexa Echo Dot 4th Generation,A Space-Saving Solution with Cord Management for Your Smart Home Speakers -White (Holder Only)"/>
        <s v="Zoul Type C to Type C Fast Charging Cable 65W 2M/6ft USB C Nylon Braided Cord Compatible with MacBook Oneplus 9 9R Samsung Galaxy S21 Ultra S20+ (2M, Black)"/>
        <s v="Zoul USB C 60W Fast Charging 3A 6ft/2M Long Type C Nylon Braided Data Cable Quick Charger Cable QC 3.0 for Samsung Galaxy M31S M30 S10 S9 S20 Plus, Note 10 9 8, A20e A40 A50 A70 (2M, Grey)"/>
        <s v="Zoul USB C to USB C Fast Charging Cable 65W Type C to Type C Nylon Braided Cord Compatible with Macbook Oneplus 9 10R Samsung Galaxy S22 S21 Ultra Z Flip3 Macbook Air/Pro M1 Google Pixel 11'' iPad Pro 2020/2018 (2M, Grey)"/>
        <s v="Zoul USB Type C Fast Charging 3A Nylon Braided Data Cable Quick Charger Cable QC 3.0 for Samsung Galaxy M31s M30 S10 S9 S20 Plus, Note 10 9 8, A20e A40 A50 A70 (1M, Grey)"/>
        <s v="Zuvexa Egg Boiler Poacher Automatic Off Steaming, Cooking, Boiling Double Layer 14 Egg Boiler (Multicolor)‚Ä¶"/>
        <s v="Zuvexa USB Rechargeable Electric Foam Maker - Handheld Milk Wand Mixer Frother for Hot Milk, Hand Blender Coffee, Egg Beater (Black)"/>
      </sharedItems>
    </cacheField>
    <cacheField name="[Range].[product_name A].[product_name A]" caption="product_name A" numFmtId="0" hierarchy="7" level="1">
      <sharedItems count="1302">
        <s v="!!1000 Watt/2000-Watt Room Heater!! Fan Heater!!Pure White!!HN-25"/>
        <s v="!!HANEUL!!1000 Watt/2000-Watt Room Heater!! Fan Heater!!Pure Whit"/>
        <s v="10k 8k 4k HDMI Cable, Certified 48Gbps 1ms Ultra High Speed HDMI"/>
        <s v="10WeRun Id-116 Bluetooth Smartwatch Wireless Fitness Band for Boy"/>
        <s v="3M Post-it Sticky Note Cube, 200 Sheets (4 Colors x 50 Sheets) |"/>
        <s v="3M Scotch Double Sided Heavy Duty Tape(1m holds 4.5Kgs) for indoo"/>
        <s v="4 in 1 Handheld Electric Vegetable Cutter Set,Wireless Food Proce"/>
        <s v="7SEVEN Compatible LG TV Remote Suitable for LG Non Magic Smart tv"/>
        <s v="7SEVEN¬Æ Bluetooth Voice Command Remote for Xiaomi Redmi Mi Smart"/>
        <s v="7SEVEN¬Æ Compatible for Mi tv Remote Control Original Suitable wi"/>
        <s v="7SEVEN¬Æ Compatible for Samsung Smart 4K Ultra HD TV Monitor Remo"/>
        <s v="7SEVEN¬Æ Compatible for Sony Bravia LCD LED UHD OLED QLED 4K Ultr"/>
        <s v="7SEVEN¬Æ Compatible for Tata Sky Remote Original Set Top¬†HD Box"/>
        <s v="7SEVEN¬Æ Compatible Lg Smart Tv Remote Suitable for Any LG LED OL"/>
        <s v="7SEVEN¬Æ Compatible Tata Sky Remote Control Replacement of Origin"/>
        <s v="7SEVEN¬Æ Compatible Vu Smart Tv Remote Control Suitable for Origi"/>
        <s v="7SEVEN¬Æ Compatible with Fire Tv Stick Remote with Voice Command"/>
        <s v="7SEVEN¬Æ Suitable Sony Tv Remote Original Bravia for Smart Androi"/>
        <s v="7SEVEN¬Æ TCL Remote Control Smart TV RC802V Remote Compatible for"/>
        <s v="Abode Kitchen Essential Measuring Cup &amp; Spoon for Spices | for Co"/>
        <s v="Acer 100 cm (40 inches) P Series Full HD Android Smart LED TV AR4"/>
        <s v="Acer 109 cm (43 inches) I Series 4K Ultra HD Android Smart LED TV"/>
        <s v="Acer 127 cm (50 inches) I Series 4K Ultra HD Android Smart LED TV"/>
        <s v="Acer 139 cm (55 inches) H Series 4K Ultra HD Android Smart LED TV"/>
        <s v="Acer 139 cm (55 inches) I Series 4K Ultra HD Android Smart LED TV"/>
        <s v="Acer 80 cm (32 inches) I Series HD Ready Android Smart LED TV AR3"/>
        <s v="Acer 80 cm (32 inches) N Series HD Ready TV AR32NSV53HD (Black)"/>
        <s v="Acer 80 cm (32 inches) S Series HD Ready Android Smart LED TV AR3"/>
        <s v="Acer EK220Q 21.5 Inch (54.61 cm) Full HD (1920x1080) VA Panel LCD"/>
        <s v="ACTIVA 1200 MM HIGH SPEED 390 RPM BEE APPROVED 5 STAR RATED APSRA"/>
        <s v="Activa Easy Mix Nutri Mixer Grinder 500 Watt | Long Lasting Shock"/>
        <s v="Activa Heat-Max 2000 Watts Room Heater (White color ) with ABS bo"/>
        <s v="ACTIVA Instant 3 LTR 3 KVA SPECIAL Anti Rust Coated Tank Geyser w"/>
        <s v="AGARO 33398 Rapid 1000-Watt, 10-Litre Wet &amp; Dry Vacuum Cleaner, w"/>
        <s v="AGARO Ace 1600 Watts, 21.5 kPa Suction Power, 21 litres Wet &amp; Dry"/>
        <s v="AGARO Blaze USB 3.0 to USB Type C OTG Adapter"/>
        <s v="Agaro Blaze USBA to micro +Type C 2in1 Braided 1.2M Cable"/>
        <s v="AGARO Classic Portable Yogurt Maker, 1.2L Capacity, Electric, Aut"/>
        <s v="AGARO Esteem Multi Kettle 1.2 Litre, 600W with 3 Heating Modes &amp;"/>
        <s v="AGARO Glory Cool Mist Ultrasonic Humidifier, 4.5Litres, For Large"/>
        <s v="AGARO Imperial 240-Watt Slow Juicer with Cold Press Technology"/>
        <s v="AGARO LR2007 Lint Remover, Rechargeable, for Woolen Sweaters, Bla"/>
        <s v="AGARO Marvel 9 Liters Oven Toaster Griller, Cake Baking OTG (Blac"/>
        <s v="AGARO Regal 800 Watts Handheld Vacuum Cleaner, Lightweight &amp; Dura"/>
        <s v="AGARO Regal Electric Rice Cooker, 3L Ceramic Inner Bowl, Cooks Up"/>
        <s v="AGARO Royal Double Layered Kettle, 1.5 Litres, Double Layered Coo"/>
        <s v="AGARO Royal Stand 1000W Mixer with 5L SS Bowl and 8 Speed Setting"/>
        <s v="AGARO Supreme High Pressure Washer, 1800 Watts, 120 Bars, 6.5L/Mi"/>
        <s v="Aine HDMI Male to VGA Female Video Converter Adapter Cable (Black"/>
        <s v="AirCase Protective Laptop Bag Sleeve fits Upto 13.3&quot; Laptop/ MacB"/>
        <s v="AirCase Protective Laptop Bag Sleeve fits Upto 14.1&quot; Laptop/ MacB"/>
        <s v="AirCase Protective Laptop Bag Sleeve fits Upto 15.6&quot; Laptop/ MacB"/>
        <s v="AirCase Rugged Hard Drive Case for 2.5-inch Western Digital, Seag"/>
        <s v="Airtel AMF-311WW Data Card (Black), 4g Hotspot Support with 2300"/>
        <s v="Airtel Digital TV HD Set Top Box with 1 Month Basic Pack with Rec"/>
        <s v="Airtel Digital TV HD Set Top Box with FTA Pack | Unlimited Entert"/>
        <s v="Airtel DigitalTV DTH Remote SD/HD/HD Recording Compatible for Tel"/>
        <s v="Airtel DigitalTV DTH Television, Setup Box Remote Compatible for"/>
        <s v="Airtel DigitalTV HD Setup Box Remote"/>
        <s v="akiara - Makes life easy Electric Handy Sewing/Stitch Handheld Co"/>
        <s v="akiara - Makes life easy Mini Sewing Machine for Home Tailoring u"/>
        <s v="Akiara¬Æ - Makes life easy Mini Sewing Machine with Table Set | T"/>
        <s v="Allin Exporters J66 Ultrasonic Humidifier Cool Mist Air Purifier"/>
        <s v="Amazfit GTS2 Mini (New Version) Smart Watch with Always-on AMOLED"/>
        <s v="Amazon Basics 10.2 Gbps High-Speed 4K HDMI Cable with Braided Cor"/>
        <s v="Amazon Basics 1500 W Electric Kettle (Stainless Steel Body, 1.5 L"/>
        <s v="Amazon Basics 16-Gauge Speaker Wire - 50 Feet"/>
        <s v="Amazon Basics 2 Amp USB Wall Charger &amp; Micro USB Cable (White)"/>
        <s v="Amazon Basics 2000/1000 Watt Room Heater with Adjustable Thermost"/>
        <s v="Amazon Basics 300 W Hand Blender with Stainless Steel Stem for Ho"/>
        <s v="Amazon Basics 650 Watt Drip Coffee Maker with Borosilicate Carafe"/>
        <s v="Amazon Basics HDMI Coupler,Black"/>
        <s v="Amazon Basics High-Speed HDMI Cable, 6 Feet - Supports Ethernet,"/>
        <s v="Amazon Basics High-Speed HDMI Cable, 6 Feet (2-Pack),Black"/>
        <s v="Amazon Basics Magic Slate 8.5-inch LCD Writing Tablet with Stylus"/>
        <s v="Amazon Basics Multipurpose Foldable Laptop Table with Cup Holder,"/>
        <s v="Amazon Basics New Release Nylon USB-A to Lightning Cable Cord, Fa"/>
        <s v="Amazon Basics USB 3.0 Cable - A Male to Micro B - 6 Feet (1.8 Met"/>
        <s v="Amazon Basics USB A to Lightning MFi Certified Charging Cable (Wh"/>
        <s v="Amazon Basics USB A to Lightning PVC Molded Nylon MFi Certified C"/>
        <s v="Amazon Basics USB C to Lightning TPE MFi Certified Charging Cable"/>
        <s v="Amazon Basics USB Type-C to USB-A 2.0 Male Fast Charging Cable fo"/>
        <s v="Amazon Basics Wireless Mouse | 2.4 GHz Connection, 1600 DPI | Typ"/>
        <s v="Amazon Brand - Solimo 2000/1000 Watts Room Heater with Adjustable"/>
        <s v="Amazon Brand - Solimo 3A Fast Charging Tough Type C USB Data Cabl"/>
        <s v="Amazon Brand - Solimo 65W Fast Charging Braided Type C to C Data"/>
        <s v="Amazon Brand - Solimo Fast Charging Braided Type C Data Cable Sea"/>
        <s v="AmazonBasics - High-Speed Male to Female HDMI Extension Cable - 6"/>
        <s v="AmazonBasics 10.2 Gbps High-Speed 4K HDMI Cable with Braided Cord"/>
        <s v="AmazonBasics 108 cm (43 inches) 4K Ultra HD Smart LED Fire TV AB4"/>
        <s v="AmazonBasics 3 Feet High Speed HDMI Male to Female 2.0 Extension"/>
        <s v="AmazonBasics 3.5mm to 2-Male RCA Adapter Cable For Tablet, Smartp"/>
        <s v="AmazonBasics 6 Feet DisplayPort to DisplayPort Cable - (Not HDMI"/>
        <s v="AmazonBasics 6-Feet DisplayPort (not USB port) to HDMI Cable Blac"/>
        <s v="AmazonBasics Cylinder Bagless Vacuum Cleaner with Power Suction,"/>
        <s v="AmazonBasics Digital Optical Coax to Analog RCA Audio Converter A"/>
        <s v="AmazonBasics Double Braided Nylon USB Type-C to Type-C 2.0 Cable"/>
        <s v="AmazonBasics Double Braided Nylon USB Type-C to Type-C 2.0 Cable,"/>
        <s v="AmazonBasics Flexible Premium HDMI Cable (Black, 4K@60Hz, 18Gbps)"/>
        <s v="AmazonBasics High Speed 55 Watt Oscillating Pedestal Fan, 400mm S"/>
        <s v="AmazonBasics High-Speed Braided HDMI Cable - 3 Feet - Supports Et"/>
        <s v="AmazonBasics Induction Cooktop 1600 Watt (Black)"/>
        <s v="AmazonBasics Micro USB Fast Charging Cable for Android Phones wit"/>
        <s v="Amazonbasics Micro Usb Fast Charging Cable For Android Smartphone"/>
        <s v="AmazonBasics New Release ABS USB-A to Lightning Cable Cord, Fast"/>
        <s v="AmazonBasics New Release Nylon USB-A to Lightning Cable Cord, Fas"/>
        <s v="AmazonBasics New Release Nylon USB-A to Lightning Cable Cord, MFi"/>
        <s v="Amazonbasics Nylon Braided Usb-C To Lightning Cable, Fast Chargin"/>
        <s v="AmazonBasics USB 2.0 - A-Male to A-Female Extension Cable for Per"/>
        <s v="AmazonBasics USB 2.0 Cable - A-Male to B-Male - for Personal Comp"/>
        <s v="AmazonBasics USB 2.0 Extension Cable for Personal Computer, Print"/>
        <s v="AmazonBasics USB C to Lightning Aluminum with Nylon Braided MFi C"/>
        <s v="AmazonBasics USB Type-C to Micro-B 2.0 Cable - 6 Inches (15.2 Cen"/>
        <s v="AmazonBasics USB Type-C to USB Type-C 2.0 Cable - 3 Feet Laptop ("/>
        <s v="AmazonBasics USB Type-C to USB Type-C 2.0 Cable for Charging Adap"/>
        <s v="Ambrane 10000mAh Slim Power Bank, 20W Fast Charging, Dual Output,"/>
        <s v="Ambrane 2 in 1 Type-C &amp; Micro USB Cable with 60W / 3A Fast Chargi"/>
        <s v="Ambrane 20000mAh Power Bank with 20W Fast Charging, Triple Output"/>
        <s v="Ambrane 27000mAh Power Bank, 20W Fast Charging, Triple Output, Ty"/>
        <s v="Ambrane 60W / 3A Fast Charging Output Cable with Micro to USB for"/>
        <s v="Ambrane 60W / 3A Fast Charging Output Cable with Type-C to USB fo"/>
        <s v="Ambrane 60W / 3A Type C Fast Charging Unbreakable 1.5m L Shaped B"/>
        <s v="Ambrane BCL-15 Lightning Cable for Smartphone (1.5m Black)"/>
        <s v="Ambrane Fast 100W Output Cable with Type-C to Type-C for Mobile,"/>
        <s v="Ambrane Mobile Holding Stand, 180¬∞ Perfect View, Height Adjustme"/>
        <s v="Ambrane Unbreakable 3 in 1 Fast Charging Braided Multipurpose Cab"/>
        <s v="Ambrane Unbreakable 3A Fast Charging Braided Type C Cable    1.5"/>
        <s v="Ambrane Unbreakable 60W / 3A Fast Charging 1.5m Braided Micro USB"/>
        <s v="Ambrane Unbreakable 60W / 3A Fast Charging 1.5m Braided Type C Ca"/>
        <s v="Ambrane Unbreakable 60W / 3A Fast Charging 1.5m Braided Type C to"/>
        <s v="AMERICAN MICRONIC- Imported Wet &amp; Dry Vacuum Cleaner, 21 Litre St"/>
        <s v="Amkette 30 Pin to USB Charging &amp; Data Sync Cable for iPhone 3G/3G"/>
        <s v="Amozo Ultra Hybrid Camera and Drop Protection Back Cover Case for"/>
        <s v="Anjaney Enterprise Smart Multipurpose Foldable Laptop Table with"/>
        <s v="Ant Esports GM320 RGB Optical Wired Gaming Mouse | 8 Programmable"/>
        <s v="AO Smith HSE-VAS-X-015 Storage 15 Litre Vertical Water Heater (Ge"/>
        <s v="APC Back-UPS BX600C-IN 600VA / 360W, 230V, UPS System, an Ideal P"/>
        <s v="Apsara Platinum Pencils Value Pack - Pack of 20"/>
        <s v="Aqua d pure Active Copper 12-L RO+UV Water Filter Purifier for Ho"/>
        <s v="Aquadpure Copper + Mineral RO+UV+UF 10 to 12 Liter RO + UV + TDS"/>
        <s v="Aquaguard Aura RO+UV+UF+Taste Adjuster(MTDS) with Active Copper &amp;"/>
        <s v="Aquasure From Aquaguard Amaze RO+UV+MTDS,7L storage water purifie"/>
        <s v="Artis AR-45W-MG2 45 Watts MG2 Laptop Adapter/Charger Compatible w"/>
        <s v="Astigo Compatible Remote Control for Mi Smart LED 4A (43&quot;/32&quot;)"/>
        <s v="Astigo Compatible Remote for Airtel Digital Set Top Box (Pairing"/>
        <s v="ATOM Selves-MH 200 GM Digital Pocket Scale"/>
        <s v="atomberg Renesa 1200mm BLDC Motor with Remote 3 Blade Energy Savi"/>
        <s v="AVNISH Tap Water Purifier Filter Faucet 6 Layer Carbon Activated"/>
        <s v="Bajaj ATX 4 750-Watt Pop-up Toaster (White)"/>
        <s v="Bajaj Deluxe 2000 Watts Halogen Room Heater (Steel, ISI Approved)"/>
        <s v="Bajaj DHX-9 1000W Heavy Weight Dry Iron with Advance Soleplate an"/>
        <s v="Bajaj DX-2 600W Dry Iron with Advance Soleplate and Anti-bacteria"/>
        <s v="Bajaj DX-6 1000W Dry Iron with Advance Soleplate and Anti-bacteri"/>
        <s v="Bajaj DX-7 1000W Dry Iron with Advance Soleplate and Anti-bacteri"/>
        <s v="Bajaj Frore 1200 mm Ceiling Fan (Brown)"/>
        <s v="Bajaj HM-01 Powerful 250W Hand Mixer, Black"/>
        <s v="Bajaj Immersion Rod Water Heater 1500 Watts, Silver"/>
        <s v="Bajaj Majesty Duetto Gas 6 Ltr Vertical Water Heater ( LPG), Whit"/>
        <s v="Bajaj Majesty DX-11 1000W Dry Iron with Advance Soleplate and Ant"/>
        <s v="Bajaj Majesty RX10 2000 Watts Heat Convector Room Heater (White,"/>
        <s v="Bajaj Majesty RX11 2000 Watts Heat Convector Room Heater (White,"/>
        <s v="Bajaj Minor 1000 Watts Radiant Room Heater (Steel, ISI Approved)"/>
        <s v="Bajaj New Shakti Neo 10L Vertical Storage Water Heater (Geyser 10"/>
        <s v="Bajaj New Shakti Neo 15L Vertical Storage Water Heater (Geyser 15"/>
        <s v="Bajaj New Shakti Neo 25L Vertical Storage Water Heater (Geyser 25"/>
        <s v="Bajaj New Shakti Neo Plus 15 Litre 4 Star Rated Storage Water Hea"/>
        <s v="Bajaj OFR Room Heater, 13 Fin 2900 Watts Oil Filled Room Heater w"/>
        <s v="BAJAJ PYGMY MINI 110 MM 10 W HIGH SPEED OPERATION, USB CHARGING,"/>
        <s v="Bajaj Rex 500W Mixer Grinder with Nutri-Pro Feature, 3 Jars, Whit"/>
        <s v="Bajaj Rex 750W Mixer Grinder with Nutri Pro Feature, 4 Jars, Whit"/>
        <s v="Bajaj Rex DLX 750 W 4 Jars Mixer Grinder, White and Blue"/>
        <s v="Bajaj RHX-2 800-Watt Room Heater (White)"/>
        <s v="Bajaj Splendora 3 Litre 3KW IWH Instant Water Heater (Geyser), Wh"/>
        <s v="Bajaj Waterproof 1500 Watts Immersion Rod Heater"/>
        <s v="Balzano High Speed Nutri Blender/Mixer/Smoothie Maker - 500 Watt"/>
        <s v="beatXP Kitchen Scale Multipurpose Portable Electronic Digital Wei"/>
        <s v="Belkin Apple Certified Lightning To Type C Cable, Fast Charging F"/>
        <s v="Belkin Apple Certified Lightning To Type C Cable, Tough Unbreakab"/>
        <s v="Belkin Apple Certified Lightning to USB Charge and Sync Cable for"/>
        <s v="Belkin Apple Certified Lightning to USB Charge and Sync Tough Bra"/>
        <s v="Belkin Essential Series 4-Socket Surge Protector Universal Socket"/>
        <s v="Belkin USB C to USB-C Fast Charging Type C Cable, 60W PD, 3.3 fee"/>
        <s v="Bestor ¬Æ 8K Hdmi 2.1 Cable 48Gbps 9.80Ft/Ultra High Speed Hdmi B"/>
        <s v="BESTOR¬Æ LCD Writing Tablet/pad 12 inches | Electronic Writing Sc"/>
        <s v="Black + Decker BD BXIR2201IN 2200-Watt Cord &amp; Cordless Steam Iron"/>
        <s v="Black+Decker Handheld Portable Garment Steamer 1500 Watts with An"/>
        <s v="BlueRigger Digital Optical Audio Toslink Cable (3.3 Feet / 1 Mete"/>
        <s v="BlueRigger Digital Optical Audio Toslink Cable (6 Feet / 1.8 Mete"/>
        <s v="BlueRigger High Speed HDMI Cable with Ethernet - Supports 3D, 4K"/>
        <s v="Boat A 350 Type C Cable 1.5m(Jet Black)"/>
        <s v="boAt A 350 Type C Cable for Smartphone, Charging Adapter (1.5m, C"/>
        <s v="boAt A400 USB Type-C to USB-A 2.0 Male Data Cable, 2 Meter (Black"/>
        <s v="boAt Airdopes 121v2 in-Ear True Wireless Earbuds with Upto 14 Hou"/>
        <s v="boAt Airdopes 141 Bluetooth Truly Wireless in Ear Earbuds with mi"/>
        <s v="boAt Airdopes 171 in Ear Bluetooth True Wireless Earbuds with Upt"/>
        <s v="boAt Airdopes 181 in-Ear True Wireless Earbuds with ENx  Tech, Be"/>
        <s v="boAt Airdopes 191G True Wireless Earbuds with ENx‚Ñ¢ Tech Equippe"/>
        <s v="boAt Bassheads 100 in Ear Wired Earphones with Mic(Furious Red)"/>
        <s v="boAt Bassheads 100 in Ear Wired Earphones with Mic(Taffy Pink)"/>
        <s v="boAt BassHeads 100 in-Ear Wired Headphones with Mic (Black)"/>
        <s v="boAt Bassheads 102 Wired in Ear Earphones with Mic (Mint Green)"/>
        <s v="boAt BassHeads 122 Wired Earphones with Heavy Bass, Integrated Co"/>
        <s v="boAt Bassheads 152 in Ear Wired Earphones with Mic(Active Black)"/>
        <s v="boAt Bassheads 225 in Ear Wired Earphones with Mic(Blue)"/>
        <s v="boAt Bassheads 242 in Ear Wired Earphones with Mic(Active Black)"/>
        <s v="boAt Bassheads 242 in Ear Wired Earphones with Mic(Blue)"/>
        <s v="boAt BassHeads 900 On-Ear Wired Headphones with Mic (White)"/>
        <s v="boAt Deuce USB 300 2 in 1 Type-C &amp; Micro USB Stress Resistant, St"/>
        <s v="boAt Deuce USB 300 2 in 1 Type-C &amp; Micro USB Stress Resistant, Ta"/>
        <s v="boAt Dual Port Rapid Car Charger (Qualcomm Certified) with Quick"/>
        <s v="boAt Flash Edition Smart Watch with Activity Tracker, Multiple Sp"/>
        <s v="boAt Laptop, Smartphone Type-c A400 Male Data Cable (Carbon Black"/>
        <s v="boAt LTG 500 Apple MFI Certified for iPhone, iPad and iPod 2Mtr D"/>
        <s v="boAt LTG 550v3 Lightning Apple MFi Certified Cable with Spaceship"/>
        <s v="boAt Micro USB 55 Tangle-free, Sturdy Micro USB Cable with 3A Fas"/>
        <s v="boAt Newly Launched Wave Electra with 1.81&quot; HD Display, Smart Cal"/>
        <s v="boAt Rockerz 255 Pro+ in-Ear Bluetooth Neckband with Upto 40 Hour"/>
        <s v="boAt Rockerz 330 in-Ear Bluetooth Neckband with Upto 30 Hours Pla"/>
        <s v="boAt Rockerz 370 On Ear Bluetooth Headphones with Upto 12 Hours P"/>
        <s v="boAt Rockerz 400 Bluetooth On Ear Headphones With Mic With Upto 8"/>
        <s v="boAt Rockerz 450 Bluetooth On Ear Headphones with Mic, Upto 15 Ho"/>
        <s v="boAt Rockerz 550 Over Ear Bluetooth Headphones with Upto 20 Hours"/>
        <s v="boAt Rugged V3 Braided Micro USB Cable (Pearl White)"/>
        <s v="boAt Rugged v3 Extra Tough Unbreakable Braided Micro USB Cable 1."/>
        <s v="boAt Stone 180 5W Bluetooth Speaker with Upto 10 Hours Playback,"/>
        <s v="boAt Stone 250 Portable Wireless Speaker with 5W RMS Immersive Au"/>
        <s v="boAt Stone 650 10W Bluetooth Speaker with Upto 7 Hours Playback,"/>
        <s v="boAt Type C A325 Tangle-free, Sturdy Type C Cable with 3A Rapid C"/>
        <s v="boAt Type C A750 Stress Resistant, Tangle-free, Sturdy Flat Cable"/>
        <s v="boAt Type-c A400 Type-c to USB A Cable for All Type C Phones (Lg"/>
        <s v="boAt Wave Call Smart Watch, Smart Talk with Advanced Dedicated Bl"/>
        <s v="boAt Wave Lite Smartwatch with 1.69 Inches(4.29cm) HD Display, He"/>
        <s v="boAt Wave Lite Smartwatch with 1.69&quot; HD Display, Heart Rate &amp; SpO"/>
        <s v="boAt Wave Lite Smartwatch with 1.69&quot; HD Display, Sleek Metal Body"/>
        <s v="boAt Xtend Smartwatch with Alexa Built-in, 1.69‚Äù HD Display, Mu"/>
        <s v="Borosil Chef Delite BCH20DBB21 300-Watt Chopper (Black)"/>
        <s v="Borosil Electric Egg Boiler, 8 Egg Capacity, For Hard, Soft, Medi"/>
        <s v="Borosil Jumbo 1000-Watt Grill Sandwich Maker (Black)"/>
        <s v="Borosil Prime Grill Sandwich Maker (Grey)"/>
        <s v="Borosil Rio 1.5 L Electric Kettle, Stainless Steel Inner Body, Bo"/>
        <s v="Borosil Volcano 13 Fin Oil Filled Radiator Room Heater, 2900 W, B"/>
        <s v="Bosch Pro 1000W Mixer Grinder MGM8842MIN - Black"/>
        <s v="Boult Audio AirBass PowerBuds with Inbuilt Powerbank, 120H Total"/>
        <s v="Boult Audio Airbass Propods X TWS Bluetooth Truly Wireless in Ear"/>
        <s v="Boult Audio Airbass Z20 True Wireless, 40H Battery Life, Zen ENC"/>
        <s v="Boult Audio Bass Buds Q2 Lightweight Stereo Wired Over Ear Headph"/>
        <s v="Boult Audio BassBuds Oak in-Ear Wired Earphones with 10mm Extra B"/>
        <s v="Boult Audio BassBuds X1 in-Ear Wired Earphones with 10mm Extra Ba"/>
        <s v="Boult Audio FXCharge with ENC, 32H Playtime, 5min=7H Type C Fast"/>
        <s v="Boult Audio Omega with 30dB ANC+ ENC, 32H Playtime, 45ms Latency"/>
        <s v="Boult Audio Probass Curve Bluetooth Wireless in Ear Earphones wit"/>
        <s v="Boult Audio Truebuds with 30H Playtime, IPX7 Waterproof, Lightnin"/>
        <s v="Boult Audio ZCharge Bluetooth Wireless in Ear Earphones with Mic,"/>
        <s v="Boya ByM1 Auxiliary Omnidirectional Lavalier Condenser Microphone"/>
        <s v="Brand Conquer 6 in 1 with OTG, SD Card Reader, USB Type C, USB 3."/>
        <s v="Brayden Chopro, Electric Vegetable Chopper for Kitchen with 500 M"/>
        <s v="Brayden Fito Atom Rechargeable Smoothie Blender with 2000 mAh Bat"/>
        <s v="BRUSTRO Copytinta Coloured Craft Paper A4 Size 80 GSM Mixed Brigh"/>
        <s v="Bulfyss Plastic Sticky Lint Roller Hair Remover Cleaner Set of 5"/>
        <s v="Bulfyss Stainless Steel Digital Kitchen Weighing Scale &amp; Food Wei"/>
        <s v="Bulfyss USB Rechargeable Lint Remover Fabric Shaver Pet Hair Remo"/>
        <s v="Butterfly EKN 1.5-Litre Electric Kettle (Silver with Black)"/>
        <s v="Butterfly Hero Mixer Grinder, 500W, 3 Jars (Grey)"/>
        <s v="Butterfly Jet Elite Mixer Grinder, 750W, 4 Jars (Grey)"/>
        <s v="Butterfly Smart Mixer Grinder, 750W, 4 Jars (Grey)"/>
        <s v="Butterfly Smart Wet Grinder, 2L (White) with Coconut Scrapper Att"/>
        <s v="C (DEVICE) Lint Remover for Woolen Clothes, Electric Lint Remover"/>
        <s v="CableCreation RCA to 3.5mm Male Audio Cable, 3.5mm to 2RCA Cable"/>
        <s v="Cablet 2.5 Inch SATA USB 3.0 HDD/SSD Portable External Enclosure"/>
        <s v="Cafe JEI French Press Coffee and Tea Maker 600ml with 4 Level Fil"/>
        <s v="Caldipree Silicone Case Cover Compatible for 2022 Samsung Smart T"/>
        <s v="Callas Multipurpose Foldable Laptop Table with Cup Holder | Drawe"/>
        <s v="Camel Artist Acrylic Color Box - 9ml Tubes, 12 Shades"/>
        <s v="Camel Fabrica Acrylic Ultra Color - 15ml each, 10 Shades"/>
        <s v="Camel Oil Pastel with Reusable Plastic Box - 50 Shades"/>
        <s v="Camlin Elegante Fountain Pen - Black/Blue/Red"/>
        <s v="Campfire Spring Chef Prolix Instant Portable Water Heater Geyser"/>
        <s v="Candes 10 Litre Perfecto 5 Star Rated Automatic Instant Storage E"/>
        <s v="Candes BlowHot All in One Silent Blower Fan Room Heater (ABS Body"/>
        <s v="Candes Gloster All in One Silent Blower Fan Room Heater Ideal for"/>
        <s v="Canon E4570 All-in-One Wi-Fi Ink Efficient Colour Printer with FA"/>
        <s v="Canon PIXMA E477 All-in-One Wireless Ink Efficient Colour Printer"/>
        <s v="Canon PIXMA MG2577s All-in-One Inkjet Colour Printer with 1 Addit"/>
        <s v="Caprigo Heavy Duty TV Wall Mount Bracket for 14 to 32 Inch LED/HD"/>
        <s v="Caprigo Heavy Duty TV Wall Mount Stand for 12 to 27 inches LED/LC"/>
        <s v="CARDEX Digital Kitchen Weighing Machine Multipurpose Electronic W"/>
        <s v="CARECASE¬Æ Optical Bay 2nd Hard Drive Caddy, 9.5 mm CD/DVD Drive"/>
        <s v="Casio FX-82MS 2nd Gen Non-Programmable Scientific Calculator, 240"/>
        <s v="Casio FX-991ES Plus-2nd Edition Scientific Calculator, Black"/>
        <s v="Casio MJ-120D 150 Steps Check and Correct Desktop Calculator with"/>
        <s v="Casio MJ-12D 150 Steps Check and Correct Desktop Calculator"/>
        <s v="CEDO 65W OnePlus Dash Warp Charge Cable, USB A to Type C Data Syn"/>
        <s v="Cello Eliza Plastic Laundry Bag/Basket, 50 litres, Light Grey"/>
        <s v="Cello Non-Stick Aluminium Sandwich Gas Toaster(Black)"/>
        <s v="Cello Quick Boil Popular Electric Kettle 1 Litre 1200 Watts | Sta"/>
        <s v="Classmate 2100117 Soft Cover 6 Subject Spiral Binding Notebook, S"/>
        <s v="Classmate Drawing Book - Unruled, 40 Pages, 210 mm x 297 mm - Pac"/>
        <s v="Classmate Long Book - Unruled, 160 Pages, 314 mm x 194 mm - Pack"/>
        <s v="Classmate Long Notebook - 140 Pages, Single Line, 297mm x 210mm ("/>
        <s v="Classmate Octane Colour Burst-Multicolour Gel Pens (Pack of 10) |"/>
        <s v="Classmate Octane Neon- 25 Blue Gel Pens | Smooth Writing Pens| Wa"/>
        <s v="Classmate Octane Neon- Blue Gel Pens(Pack of 5)|Smooth Writing Pe"/>
        <s v="Classmate Pulse 1 Subject Notebook - 240mm x 180mm , Soft Cover,"/>
        <s v="Classmate Pulse 6 Subject Notebook - Unruled, 300 Pages, Spiral B"/>
        <s v="Classmate Pulse Spiral Notebook - 240 mm x 180 mm, Soft Cover, 20"/>
        <s v="Classmate Soft Cover 6 Subject Spiral Binding Notebook, Single Li"/>
        <s v="Classmate Soft Cover 6 Subject Spiral Binding Notebook, Unruled,"/>
        <s v="COI Note Pad/Memo Book with Sticky Notes &amp; Clip Holder with Pen f"/>
        <s v="Cookwell Bullet Mixer Grinder (5 Jars, 3 Blades, Silver)"/>
        <s v="Cotbolt Silicone Case Cover Compatible for Samsung BN59-01312A QL"/>
        <s v="Cotbolt Silicone Protective Case Cover for LG an MR21GA Magic Rem"/>
        <s v="Coway Professional Air Purifier for Home, Longest Filter Life 850"/>
        <s v="CP PLUS 2MP Full HD Smart Wi-fi CCTV Security Camera | 360¬∞ with"/>
        <s v="Croma 1100 W Dry Iron with Weilburger Dual Soleplate Coating (CRS"/>
        <s v="Croma 3A Fast charge 1m Type-C to All Type-C Phones sync and char"/>
        <s v="Croma 500W Mixer Grinder with 3 Stainless Steel Leak-proof Jars,"/>
        <s v="Croma 80 cm (32 Inches) HD Ready LED TV (CREL7369, Black) (2021 M"/>
        <s v="Crompton Amica 15-L 5 Star Rated Storage Water Heater (Geyser) wi"/>
        <s v="Crompton Arno Neo 15-L 5 Star Rated Storage Water Heater (Geyser)"/>
        <s v="Crompton Brio 1000-Watts Dry Iron with Weilburger Coating (Sky Bl"/>
        <s v="Crompton Gracee 5-L Instant Water Heater (Geyser)"/>
        <s v="Crompton Highspeed Markle Prime 1200 mm (48 inch) Anti-Dust Ceili"/>
        <s v="Crompton Hill Briz Deco 1200mm (48 inch) High Speed Designer Ceil"/>
        <s v="Crompton IHL 152 1500-Watt Immersion Water Heater with Copper Hea"/>
        <s v="Crompton IHL 251 1500-Watt Immersion Water Heater with Copper Hea"/>
        <s v="Crompton Insta Comfort Heater 2000 Watts Heat Convector with Adju"/>
        <s v="Crompton Insta Comfy 800 Watt Room Heater with 2 Heat Settings(Gr"/>
        <s v="Crompton Insta Delight Fan Circulator Room Heater with 3 Heat Set"/>
        <s v="Crompton InstaBliss 3-L Instant Water Heater (Geyser) with Advanc"/>
        <s v="Crompton InstaGlide 1000-Watts Dry Iron with American Heritage Co"/>
        <s v="Crompton Sea Sapphira 1200 mm Ultra High Speed 3 Blade Ceiling Fa"/>
        <s v="Crompton Solarium Qube 15-L 5 Star Rated Storage Water Heater (Ge"/>
        <s v="CROSSVOLT Compatible Dash/Warp Data Sync Fast Charging Cable Supp"/>
        <s v="Crucial BX500 240GB 3D NAND SATA 6.35 cm (2.5-inch) SSD (CT240BX5"/>
        <s v="Crucial P3 500GB PCIe 3.0 3D NAND NVMe M.2 SSD, up to 3500MB/s -"/>
        <s v="Crucial RAM 8GB DDR4 3200MHz CL22 (or 2933MHz or 2666MHz) Laptop"/>
        <s v="Crypo‚Ñ¢ Universal Remote Compatible with Tata Sky Universal HD &amp;"/>
        <s v="CSI INTERNATIONAL¬Æ Instant Water Geyser, Water Heater, Portable"/>
        <s v="Cubetek 3 in 1 LCD Display V5.0 Bluetooth Transmitter Receiver, B"/>
        <s v="Cuzor 12V Mini ups for WiFi Router | Power Backup up to 4 Hours |"/>
        <s v="Dealfreez Case Compatible for Fire TV Stick 4K All Alexa Voice Re"/>
        <s v="Dealfreez Case Compatible with Fire TV Stick 3rd Gen 2021 Full Wr"/>
        <s v="Dell KB216 Wired Multimedia USB Keyboard with Super Quite Plunger"/>
        <s v="Dell MS116 1000Dpi USB Wired Optical Mouse, Led Tracking, Scrolli"/>
        <s v="Dell USB Wireless Keyboard and Mouse Set- KM3322W, Anti-Fade &amp; Sp"/>
        <s v="Dell WM118 Wireless Mouse, 2.4 Ghz with USB Nano Receiver, Optica"/>
        <s v="Demokrazy New Nova Lint Cum Fuzz Remover for All Woolens Sweaters"/>
        <s v="Digitek DTR 550 LW (67 Inch) Tripod For DSLR, Camera |Operating H"/>
        <s v="DIGITEK¬Æ (DLS-9FT) Lightweight &amp; Portable Aluminum Alloy Light S"/>
        <s v="DIGITEK¬Æ (DRL-14C) Professional (31cm) Dual Temperature LED Ring"/>
        <s v="DIGITEK¬Æ (DTR 260 GT) Gorilla Tripod/Mini 33 cm (13 Inch) Tripod"/>
        <s v="DIGITEK¬Æ (DTR-200MT) (18 CM) Portable &amp; Flexible Mini Tripod wit"/>
        <s v="D-Link DIR-615 Wi-fi Ethernet-N300 Single_band 300Mbps Router, Mo"/>
        <s v="D-Link DWA-131 300 Mbps Wireless Nano USB Adapter (Black)"/>
        <s v="Dr Trust Electronic Kitchen Digital Scale Weighing Machine (Blue)"/>
        <s v="Duracell 38W Fast Car Charger Adapter with Dual Output. Quick Cha"/>
        <s v="Duracell Chhota Power AA Battery Set of 10 Pcs"/>
        <s v="Duracell CR2016 3V Lithium Coin Battery, 5 pcs, 2016 Coin Button"/>
        <s v="Duracell CR2025 3V Lithium Coin Battery, 5 pcs, 2025 Coin Button"/>
        <s v="Duracell Micro USB 3A Braided Sync &amp; Fast Charging Cable, 3.9 Fee"/>
        <s v="Duracell Plus AAA Rechargeable Batteries (750 mAh) Pack of 4"/>
        <s v="Duracell Rechargeable AA 1300mAh Batteries, 4Pcs"/>
        <s v="Duracell Rechargeable AA 2500mAh Batteries, 4 Pcs"/>
        <s v="Duracell Type C To Type C 5A (100W) Braided Sync &amp; Fast Charging"/>
        <s v="Duracell Type-C To Micro 1.2M braided Sync &amp; Charge Cable, USB C"/>
        <s v="Duracell Ultra Alkaline AA Battery, 8 Pcs"/>
        <s v="Duracell Ultra Alkaline AAA Battery, 8 Pcs"/>
        <s v="Duracell Ultra Alkaline D Battery, 2 Pcs"/>
        <s v="Duracell USB C To Lightning Apple Certified (Mfi) Braided Sync &amp;"/>
        <s v="Duracell USB Lightning Apple Certified (Mfi) Braided Sync &amp; Charg"/>
        <s v="Dyazo 6 Angles Adjustable Aluminum Ergonomic Foldable Portable Ta"/>
        <s v="DYAZO USB 3.0 Type C Female to USB A Male Connector/Converter/Ada"/>
        <s v="Dynore Stainless Steel Set of 4 Measuring Cup and 4 Measuring Spo"/>
        <s v="Eco Crystal J 5 inch Cartridge (Pack of 2)"/>
        <s v="E-COSMOS 5V 1.2W Portable Flexible USB LED Light (Colors May Vary"/>
        <s v="E-COSMOS 5V 1.2W Portable Flexible USB LED Light (Colours May Var"/>
        <s v="E-COSMOS Plug in LED Night Light Mini USB LED Light Flexible USB"/>
        <s v="ECOVACS DEEBOT N8 2-in-1 Robotic Vacuum Cleaner, 2022 New Launch,"/>
        <s v="EGate i9 Pro-Max 1080p Native Full HD Projector 4k Support | 3600"/>
        <s v="Electvision Remote Control Compatible with Amazon Fire tv Stick ("/>
        <s v="Electvision Remote Control Compatible with Kodak/Thomson Smart le"/>
        <s v="Electvision Remote Control for led Smart tv Compatible with VU Sm"/>
        <s v="Elv Aluminium Adjustable Mobile Phone Foldable Holder Tabletop St"/>
        <s v="ELV Aluminum Adjustable Mobile Phone Foldable Tabletop Stand Dock"/>
        <s v="ELV Car Mount Adjustable Car Phone Holder Universal Long Arm, Win"/>
        <s v="Elv Mobile Phone Mount Tabletop Holder for Phones and Tablets - B"/>
        <s v="Empty Mist Trigger Plastic Spray Bottle for Multi use 200ml Pack"/>
        <s v="EN LIGNE Adjustable Cell Phone Stand, Foldable Portable Phone Sta"/>
        <s v="ENEM Sealing Machine | 12 Inch (300 mm) | 1 Year Warranty | Full"/>
        <s v="ENVIE ECR-20 Charger for AA &amp; AAA Rechargeable Batteries"/>
        <s v="ENVIE¬Æ (AA10004PLNi-CD) AA Rechargeable Batteries, Low Self Disc"/>
        <s v="Eopora PTC Ceramic Fast Heating Room Heater for Bedroom, 1500/100"/>
        <s v="Epson 003 65 ml for EcoTank L1110/L3100/L3101/L3110/L3115/L3116/L"/>
        <s v="ESN 999 Supreme Quality 1500W Immersion Water Heater Rod (Black)"/>
        <s v="ESnipe Mart Worldwide Travel Adapter with Build in Dual USB Charg"/>
        <s v="Esquire Laundry Basket Brown, 50 Ltr Capacity(Plastic)"/>
        <s v="ESR Screen Protector Compatible with iPad Pro 11 Inch (2022/2021/"/>
        <s v="ESR USB C to Lightning Cable, 10 ft (3 m), MFi-Certified, Braided"/>
        <s v="Eureka Forbes Active Clean 700 Watts Powerful Suction &amp; Blower Va"/>
        <s v="Eureka Forbes Aquasure Amrit Twin Cartridge (Pack of 2), White"/>
        <s v="Eureka Forbes car Vac 100 Watts Powerful Suction Vacuum Cleaner w"/>
        <s v="Eureka Forbes Euroclean Paper Vacuum Cleaner Dust Bags for Excel,"/>
        <s v="Eureka Forbes Supervac 1600 Watts Powerful Suction,bagless Vacuum"/>
        <s v="Eureka Forbes Trendy Zip 1000 Watts powerful suction vacuum clean"/>
        <s v="Eureka Forbes Wet &amp; Dry Ultimo 1400 Watts Multipurpose Vacuum Cle"/>
        <s v="Eveready 1015 Carbon Zinc AA Battery - 10 Pieces"/>
        <s v="Eveready Red 1012 AAA Batteries - Pack of 10"/>
        <s v="EYNK Extra Long Micro USB Fast Charging USB Cable | Micro USB Dat"/>
        <s v="Faber-Castell Connector Pen Set - Pack of 25 (Assorted)"/>
        <s v="FABWARE Lint Remover for Clothes - Sticky Lint Roller for Clothes"/>
        <s v="FEDUS Cat6 Ethernet Cable, 10 Meter High Speed 550MHZ / 10 Gigabi"/>
        <s v="FIGMENT Handheld Milk Frother Rechargeable, 3-Speed Electric Frot"/>
        <s v="Fire-Boltt Gladiator 1.96&quot; Biggest Display Smart Watch with Bluet"/>
        <s v="Fire-Boltt India's No 1 Smartwatch Brand Ring Bluetooth Calling w"/>
        <s v="Fire-Boltt India's No 1 Smartwatch Brand Talk 2 Bluetooth Calling"/>
        <s v="Fire-Boltt Ninja 3 Smartwatch Full Touch 1.69 &quot; &amp; 60 Sports Modes"/>
        <s v="Fire-Boltt Ninja 3 Smartwatch Full Touch 1.69 &amp; 60 Sports Modes w"/>
        <s v="Fire-Boltt Ninja Call Pro Plus 1.83&quot; Smart Watch with Bluetooth C"/>
        <s v="Fire-Boltt Ninja Calling 1.69&quot; Bluetooth Calling Smart Watch, Dia"/>
        <s v="Fire-Boltt Phoenix Smart Watch with Bluetooth Calling 1.3&quot;,120+ S"/>
        <s v="Fire-Boltt Ring 3 Smart Watch 1.8 Biggest Display with Advanced B"/>
        <s v="Fire-Boltt Ring Pro Bluetooth Calling, 1.75‚Äù 320*385px High Res"/>
        <s v="Fire-Boltt Tank 1.85&quot; Bluetooth Calling Smart Watch, 123 Sports M"/>
        <s v="Fire-Boltt Visionary 1.78&quot; AMOLED Bluetooth Calling Smartwatch wi"/>
        <s v="Firestick Remote"/>
        <s v="FLiX (Beetel Flow USB to Micro USB PVC Data Sync &amp; 12W(2.4A) Fast"/>
        <s v="FLiX (Beetel USB to Micro USB PVC Data Sync &amp; 2A Fast Charging Ca"/>
        <s v="FLiX (Beetel USB to Type C PVC Data Sync &amp; 15W(3A) TPE Fast Charg"/>
        <s v="FLiX (Beetel) 3in1 (Type C|Micro|Iphone Lightening) Textured Patt"/>
        <s v="Flix (Beetel) Bolt 2.4 12W Dual USB Smart Charger, Made in India,"/>
        <s v="FLiX (Beetel) USB to iPhone Lightning Textured Pattern Data Sync"/>
        <s v="FLiX (Beetel) USB to Type C PVC Data Sync &amp; 2A Smartphone Fast Ch"/>
        <s v="Flix (Beetel) Usb To Type C Pvc Data Sync And 2A 480Mbps Data Syn"/>
        <s v="Flix Micro Usb Cable For Smartphone (Black)"/>
        <s v="FLiX Usb Charger,Flix (Beetel) Bolt 2.4 Dual Poart,5V/2.4A/12W Us"/>
        <s v="Foxin FTC 12A / Q2612A Black Laser Toner Cartridge Compatible wit"/>
        <s v="Fujifilm Instax Mini Single Pack 10 Sheets Instant Film for Fuji"/>
        <s v="FYA Handheld Vacuum Cleaner Cordless, Wireless Hand Vacuum&amp;Air Bl"/>
        <s v="Gadgetronics Digital Kitchen Weighing Scale &amp; Food Weight Machine"/>
        <s v="GENERIC Ultra-Mini Bluetooth CSR 4.0 USB Dongle Adapter for Windo"/>
        <s v="Gilary Multi Charging Cable, 3 in 1 Nylon Braided Fast Charging C"/>
        <s v="GILTON Egg Boiler Electric Automatic Off 7 Egg Poacher for Steami"/>
        <s v="GIZGA Club-laptop Neoprene Reversible for 15.6-inches Laptop Slee"/>
        <s v="Gizga Essentials Cable Organiser, Cord Management System for PC,"/>
        <s v="Gizga Essentials Earphone Carrying Case, Multi-Purpose Pocket Sto"/>
        <s v="Gizga Essentials Hard Drive Case Shell, 6.35cm/2.5-inch, Portable"/>
        <s v="Gizga Essentials Laptop Bag Sleeve Case Cover Pouch with Handle f"/>
        <s v="Gizga Essentials Laptop Power Cable Cord- 3 Pin Adapter Isi Certi"/>
        <s v="Gizga Essentials Multi-Purpose Portable &amp; Foldable Wooden Desk fo"/>
        <s v="GIZGA Essentials Portable Tabletop Tablet Stand Mobile Holder, De"/>
        <s v="Gizga Essentials Professional 3-in-1 Cleaning Kit for Camera, Len"/>
        <s v="Gizga Essentials Spiral Cable Protector Cord Saver for Mac Charge"/>
        <s v="GIZGA essentials Universal Silicone Keyboard Protector Skin for 1"/>
        <s v="Gizga Essentials USB WiFi Adapter for PC, 150 Mbps Wireless Netwo"/>
        <s v="Gizga Essentials Webcam Cover, Privacy Protector Webcam Cover Sli"/>
        <s v="Glen 3 in 1 Electric Multi Cooker - Steam, Cook &amp; Egg Boiler with"/>
        <s v="Glun Multipurpose Portable Electronic Digital Weighing Scale Weig"/>
        <s v="Goldmedal Curve Plus 202042 Plastic Spice 3-Pin 240V Universal Tr"/>
        <s v="Goodscity Garment Steamer for Clothes, Steam Iron Press - Vertica"/>
        <s v="Green Tales Heat Seal Mini Food Sealer-Impulse Machine for Sealin"/>
        <s v="Havells Ambrose 1200mm Ceiling Fan (Gold Mist Wood)"/>
        <s v="Havells Ambrose 1200mm Ceiling Fan (Pearl White Wood)"/>
        <s v="Havells Aqua Plus 1.2 litre Double Wall Kettle / 304 Stainless St"/>
        <s v="Havells Bero Quartz Heater Black 800w 2 Heat Settings 2 Year Prod"/>
        <s v="Havells Cista Room Heater, White, 2000 Watts"/>
        <s v="Havells D'zire 1000 watt Dry Iron With American Heritage Sole Pla"/>
        <s v="Havells Festiva 1200mm Dust Resistant Ceiling Fan (Gold Mist)"/>
        <s v="Havells Gatik Neo 400mm Pedestal Fan (Aqua Blue)"/>
        <s v="Havells Glaze 74W Pearl Ivory Gold Ceiling Fan, Sweep: 1200 Mm"/>
        <s v="Havells Glydo 1000 watt Dry Iron With American Heritage Non Stick"/>
        <s v="Havells Immersion HB15 1500 Watt (White Blue)"/>
        <s v="Havells Instanio 10 Litre Storage Water Heater with Flexi Pipe an"/>
        <s v="Havells Instanio 1-Litre 3KW Instant Water Heater (Geyser), White"/>
        <s v="Havells Instanio 3-Litre 4.5KW Instant Water Heater (Geyser), Whi"/>
        <s v="Havells Instanio 3-Litre Instant Geyser (White/Blue)"/>
        <s v="Havells OFR 13 Wave Fin with PTC Fan Heater 2900 Watts (Black)"/>
        <s v="Havells Ventil Air DSP 230mm Exhaust Fan (Pista Green)"/>
        <s v="Havells Ventil Air DX 200mm Exhaust Fan (White)"/>
        <s v="Havells Zella Flap Auto Immersion Rod 1500 Watts"/>
        <s v="HB Plus Folding Height Adjustable Aluminum Foldable Portable Adju"/>
        <s v="HealthSense Chef-Mate KS 33 Digital Kitchen Weighing Scale &amp; Food"/>
        <s v="HealthSense Rechargeable Lint Remover for Clothes | Fuzz and Fur"/>
        <s v="HealthSense Weight Machine for Kitchen, Kitchen Food Weighing Sca"/>
        <s v="Heart Home Waterproof Round Non Wovan Laundry Bag/Hamper|Metalic"/>
        <s v="Hilton Quartz Heater 400/800-Watt ISI 2 Rods Multi Mode Heater Lo"/>
        <s v="Hi-Mobiler iPhone Charger Lightning Cable,2 Pack Apple MFi Certif"/>
        <s v="Hindware Atlantic Compacto 3 Litre Instant water heater with Stai"/>
        <s v="Hindware Atlantic Xceed 5L 3kW Instant Water Heater with Copper H"/>
        <s v="Hisense 108 cm (43 inches) 4K Ultra HD Smart Certified Android LE"/>
        <s v="Hisense 126 cm (50 inches) Bezelless Series 4K Ultra HD Smart LED"/>
        <s v="Homeistic Applience‚Ñ¢ Instant Electric Water Heater Faucet Tap F"/>
        <s v="HOMEPACK 750W Radiant Room Home Office Heaters For Winter"/>
        <s v="House of Quirk Reusable Sticky Picker Cleaner Easy-Tear Sheets Tr"/>
        <s v="HP 150 Wireless USB Mouse with Ergonomic and ambidextrous Design,"/>
        <s v="HP 32GB Class 10 MicroSD Memory Card (U1 TF Card¬†32GB)"/>
        <s v="HP 330 Wireless Black Keyboard and Mouse Set with Numeric Keypad,"/>
        <s v="HP 65W AC Laptops Charger Adapter 4.5mm for HP Pavilion Black (Wi"/>
        <s v="HP 682 Black Original Ink Cartridge"/>
        <s v="HP 805 Black Original Ink Cartridge"/>
        <s v="HP Deskjet 2331 Colour Printer, Scanner and Copier for Home/Small"/>
        <s v="HP Deskjet 2723 AIO Printer, Copy, Scan, WiFi, Bluetooth, USB, Si"/>
        <s v="HP GK320 Wired Full Size RGB Backlight Mechanical Gaming Keyboard"/>
        <s v="HP GT 53 XL Cartridge Ink"/>
        <s v="HP K500F Backlit Membrane Wired Gaming Keyboard with Mixed Color"/>
        <s v="HP M270 Backlit USB Wired Gaming Mouse with 6 Buttons, 4-Speed Cu"/>
        <s v="HP USB Wireless Spill Resistance Keyboard and Mouse Set with 10m"/>
        <s v="HP v222w 64GB USB 2.0 Pen Drive (Silver)"/>
        <s v="HP v236w USB 2.0 64GB Pen Drive, Metal"/>
        <s v="HP w100 480P 30 FPS Digital Webcam with Built-in Mic, Plug and Pl"/>
        <s v="HP Wired Mouse 100 with 1600 DPI Optical Sensor, USB Plug-and -Pl"/>
        <s v="Hp Wired On Ear Headphones With Mic With 3.5 Mm Drivers, In-Built"/>
        <s v="HP X1000 Wired USB Mouse with 3 Handy Buttons, Fast-Moving Scroll"/>
        <s v="HP X200 Wireless Mouse with 2.4 GHz Wireless connectivity, Adjust"/>
        <s v="HP Z3700 Wireless Optical Mouse with USB Receiver and 2.4GHz Wire"/>
        <s v="HUL Pureit Eco Water Saver Mineral RO+UV+MF AS wall mounted/Count"/>
        <s v="HUL Pureit Germkill kit for Advanced 23 L water purifier - 3000 L"/>
        <s v="HUL Pureit Germkill kit for Classic 23 L water purifier - 1500 L"/>
        <s v="HUL Pureit Germkill kit for Classic 23 L water purifier - 3000 L"/>
        <s v="HUMBLE Dynamic Lapel Collar Mic Voice Recording Filter Microphone"/>
        <s v="iBELL Castor CTEK15L Premium 1.5 Litre Stainless Steel Electric K"/>
        <s v="iBELL Induction Cooktop, 2000W with Auto Shut Off and Overheat Pr"/>
        <s v="iBELL MPK120L Premium Stainless Steel Multi Purpose Kettle/Cooker"/>
        <s v="iBELL SEK15L Premium 1.5 Litre Stainless Steel Electric Kettle,15"/>
        <s v="iBELL SEK170BM Premium Electric Kettle, 1.7 Litre, Stainless Stee"/>
        <s v="iBELL SM1301 3-in-1 Sandwich Maker with Detachable Plates for Toa"/>
        <s v="iBELL SM1515NEW Sandwich Maker with Floating Hinges, 1000Watt, Pa"/>
        <s v="iFFALCON 80 cm (32 inches) HD Ready Smart LED TV¬†32F53 (Black)"/>
        <s v="Ikea 903.391.72 Polypropylene Plastic Solid Bevara Sealing Clip ("/>
        <s v="IKEA Frother for Milk"/>
        <s v="Ikea Little Loved Corner PRODUKT Milk-frother, Coffee/Tea Frother"/>
        <s v="IKEA Milk Frother for Your Milk, Coffee,(Cold and hot Drinks), Bl"/>
        <s v="Imou 360¬∞ 1080P Full HD Security Camera, Human Detection, Motion"/>
        <s v="INALSA Air Fryer Digital 4L Nutri Fry - 1400W with Smart AirCrisp"/>
        <s v="INALSA Electric Chopper Bullet- 400 Watts with 100% Pure Copper M"/>
        <s v="Inalsa Electric Fan Heater Hotty - 2000 Watts Variable Temperatur"/>
        <s v="INALSA Electric Kettle 1.5 Litre with Stainless Steel Body - Absa"/>
        <s v="Inalsa Electric Kettle Prism Inox - 1350 W with LED Illumination"/>
        <s v="INALSA Hand Blender 1000 Watt with Chopper, Whisker, 600 ml Multi"/>
        <s v="Inalsa Hand Blender| Hand Mixer|Beater - Easy Mix, Powerful 250 W"/>
        <s v="INALSA Upright Vacuum Cleaner, 2-in-1,Handheld &amp; Stick for Home &amp;"/>
        <s v="INALSA Vaccum Cleaner Handheld 800W High Powerful Motor- Dura Cle"/>
        <s v="Inalsa Vacuum Cleaner Wet and Dry Micro WD10 with 3in1 Multifunct"/>
        <s v="INDIAS¬Æ‚Ñ¢ Electro-Instant Water Geyser A.B.S. Body Shock Proof"/>
        <s v="Infinity (JBL Fuze 100, Wireless Portable Bluetooth Speaker with"/>
        <s v="Infinity (JBL Fuze Pint, Wireless Ultra Portable Mini Speaker wit"/>
        <s v="Infinity (JBL Glide 510, 72 Hrs Playtime with Quick Charge, Wirel"/>
        <s v="INKULTURE Stainless_Steel Measuring Cups &amp; Spoon Combo for Dry or"/>
        <s v="INOVERA World Map Extended Anti Slip Rubber Gaming Stitched Mouse"/>
        <s v="InstaCuppa Milk Frother for Coffee - Handheld Battery-Operated El"/>
        <s v="InstaCuppa Portable Blender for Smoothie, Milk Shakes, Crushing I"/>
        <s v="InstaCuppa Rechargeable Mini Electric Chopper - Stainless Steel B"/>
        <s v="Instant Pot Air Fryer, Vortex 2QT, Touch Control Panel, 360¬∞ Eve"/>
        <s v="Inventis 5V 1.2W Portable Flexible USB LED Light Lamp (Colors may"/>
        <s v="IONIX Activated Carbon Faucet Water Filters Universal Interface H"/>
        <s v="Ionix Jewellery Scale | Weight Scale | Digital Weight Machine | w"/>
        <s v="IONIX Tap filter Multilayer | Activated Carbon Faucet Water Filte"/>
        <s v="iPhone Original 20W C Type Fast PD Charger Compatible with I-Phon"/>
        <s v="iQOO 9 SE 5G (Sunset Sierra, 8GB RAM, 128GB Storage) | Qualcomm S"/>
        <s v="iQOO Neo 6 5G (Dark Nova, 8GB RAM, 128GB Storage) | Snapdragon¬Æ"/>
        <s v="iQOO vivo Z6 5G (Chromatic Blue, 6GB RAM, 128GB Storage) | Snapdr"/>
        <s v="iQOO vivo Z6 5G (Chromatic Blue, 8GB RAM, 128GB Storage) | Snapdr"/>
        <s v="iQOO vivo Z6 5G (Dynamo Black, 6GB RAM, 128GB Storage) | Snapdrag"/>
        <s v="iQOO Z6 44W by vivo (Lumina Blue, 4GB RAM, 128GB Storage) | 6.44&quot;"/>
        <s v="iQOO Z6 44W by vivo (Lumina Blue, 6GB RAM, 128GB Storage) | 6.44&quot;"/>
        <s v="iQOO Z6 44W by vivo (Raven Black, 4GB RAM, 128GB Storage) | 6.44&quot;"/>
        <s v="iQOO Z6 44W by vivo (Raven Black, 6GB RAM, 128GB Storage) | 6.44&quot;"/>
        <s v="iQOO Z6 Lite 5G by vivo (Mystic Night, 6GB RAM, 128GB Storage) |"/>
        <s v="iQOO Z6 Lite 5G by vivo (Stellar Green, 6GB RAM, 128GB Storage) |"/>
        <s v="iQOO Z6 Pro 5G by vivo (Legion Sky, 6GB RAM, 128GB Storage) | Sna"/>
        <s v="iQOO Z6 Pro 5G by vivo (Legion Sky, 8GB RAM, 128GB Storage) | Sna"/>
        <s v="iQOO Z6 Pro 5G by vivo (Phantom Dusk, 8GB RAM, 128GB Storage) | S"/>
        <s v="Irusu Play VR Plus Virtual Reality Headset with Headphones for Ga"/>
        <s v="Isoelite Remote Compatible for Samsung LED/LCD Remote Control Wor"/>
        <s v="IT2M Designer Mouse Pad for Laptop/Computer (9.2 X 7.6 Inches, 12"/>
        <s v="JBL C100SI Wired In Ear Headphones with Mic, JBL Pure Bass Sound,"/>
        <s v="JBL C200SI, Premium in Ear Wired Earphones with Mic, Signature So"/>
        <s v="JBL C50HI, Wired in Ear Headphones with Mic, One Button Multi-Fun"/>
        <s v="JBL Commercial CSLM20B Auxiliary Omnidirectional Lavalier Microph"/>
        <s v="JBL Go 2, Wireless Portable Bluetooth Speaker with Mic, JBL Signa"/>
        <s v="JBL Tune 215BT, 16 Hrs Playtime with Quick Charge, in Ear Bluetoo"/>
        <s v="JIALTO Mini Waffle Maker 4 Inch- 350 Watts: Stainless Steel Non-S"/>
        <s v="JM SELLER 180 W 2021 Edition Electric Beater High Speed Hand Mixe"/>
        <s v="Kanget [2 Pack] Type C Female to USB A Male Charger | Charging Ca"/>
        <s v="Karbonn 80 cm (32 inches) Millenium Bezel-Less Series HD Ready Sm"/>
        <s v="Karbonn 80 cm (32 Inches) Millennium Series HD Ready LED TV KJW32"/>
        <s v="Karcher WD3 EU Wet and Dry Vacuum Cleaner, 1000 Watts Powerful Su"/>
        <s v="Kenstar 2400 Watts 9 Fins Oil Filled Radiator with PTC Fan Heater"/>
        <s v="KENT 11054 Alkaline Water Filter Pitcher 3.5 L | Chemical-Free Wa"/>
        <s v="KENT 16025 Sandwich Grill 700W | Non-Toxic Ceramic Coating | Auto"/>
        <s v="KENT 16026 Electric Kettle Stainless Steel 1.8 L | 1500W | Superf"/>
        <s v="KENT 16044 Hand Blender Stainless Steel 400 W | Variable Speed Co"/>
        <s v="KENT 16051 Hand Blender 300 W | 5 Variable Speed Control | Multip"/>
        <s v="KENT 16052 Elegant Electric Glass Kettle 1.8L 2000 W | Blue LED I"/>
        <s v="KENT 16055 Amaze Cool Touch Electric Kettle 1.8 L 1500 W | Plasti"/>
        <s v="KENT 16068 Zoom Vacuum Cleaner for Home and Car 130 W | Cordless,"/>
        <s v="KENT 16088 Vogue Electric Kettle 1.8 Litre 1500 W | Stainless Ste"/>
        <s v="KENT Electric Chopper-B for Kitchen 250 Watt | Chop, Mince, Puree"/>
        <s v="KENT Gold Optima Gravity Water Purifier (11016) | UF Technology B"/>
        <s v="Kent Gold, Optima, Gold+ Spare Kit"/>
        <s v="KENT POWP-Sediment Filter 10'' Thread WCAP"/>
        <s v="KENT Smart Multi Cooker Cum Kettle 1.2 Liter 800 Watts, Electric"/>
        <s v="KHAITAN AVAANTE KA-2013 1200 Watt 3-Rod Halogen Heater (1200 Watt"/>
        <s v="Khaitan ORFin Fan heater for Home and kitchen-K0 2215"/>
        <s v="King Shine Multi Retractable 3.0A Fast Charger Cord, Multiple Cha"/>
        <s v="KINGONE Upgraded Stylus Pen, iPad Pencil, Ultra High Precision &amp;"/>
        <s v="KINGONE Wireless Charging Pencil (2nd Generation) for iPad with M"/>
        <s v="Kingston DataTraveler Exodia DTX/32 GB Pen Drive USB 3.2 Gen 1 (M"/>
        <s v="Kitchen Kit Electric Kettle, 1.8L Stainless Steel Tea Kettle, Fas"/>
        <s v="Kitchen Mart Stainless Steel South Indian Filter Coffee Drip Make"/>
        <s v="Kitchengenix's Mini Waffle Maker 4 Inch- 350 Watts: Stainless Ste"/>
        <s v="Kitchenwell 18Pc Plastic Food Snack Bag Pouch Clip Sealer for Kee"/>
        <s v="Kitchenwell Multipurpose Portable Electronic Digital Weighing Sca"/>
        <s v="KLAM LCD Writing Tablet Screenwriting Toys Board Smart Digital E-"/>
        <s v="KNOWZA Electric Handheld Milk Wand Mixer Frother for Latte Coffee"/>
        <s v="KNYUC MART Mini Electric Handy Room Heater Compact Plug-in, The W"/>
        <s v="Kodak 126 cm (50 inches) Bezel-Less Design Series 4K Ultra HD Sma"/>
        <s v="Kodak 139 cm (55 inches) 4K Ultra HD Smart LED TV 55CA0909 (Black"/>
        <s v="Kodak 80 cm (32 inches) HD Ready Certified Android LED TV 32HDX7X"/>
        <s v="Kodak 80 cm (32 inches) HD Ready Certified Android Smart LED TV 3"/>
        <s v="Kodak 80 cm (32 Inches) HD Ready LED TV Kodak 32HDX900S (Black)"/>
        <s v="KONVIO NEER 10 Inch Spun Filter (PP SPUN) Cartridge Compatible fo"/>
        <s v="KRISONS Thunder Speaker, Multimedia Home Theatre, Floor Standing"/>
        <s v="Kuber Industries Nylon Mesh Laundry Basket|Sturdy Material &amp; Dura"/>
        <s v="Kuber Industries Round Non Woven Fabric Foldable Laundry Basket|T"/>
        <s v="Kuber Industries Waterproof Canvas Laundry Bag/Hamper|Metalic Pri"/>
        <s v="Kuber Industries Waterproof Round Laundry Bag/Hamper|Polka Dots P"/>
        <s v="Kuber Industries Waterproof Round Non Wovan Laundry Bag/Hamper|Me"/>
        <s v="Kyosei Advanced Tempered Glass Compatible with Google Pixel 6a wi"/>
        <s v="LACOPINE Mini Pocket Size Lint Roller (White)"/>
        <s v="Lapster 1.5 mtr USB 2.0 Type A Male to USB A Male Cable for compu"/>
        <s v="LAPSTER 12pcs Spiral Cable Protectors for Charger, Wires, Data Ch"/>
        <s v="Lapster 5 pin mini usb cable, usb b cable,camera cable usb2.0 for"/>
        <s v="Lapster 65W compatible for OnePlus Dash Warp Charge Cable , type"/>
        <s v="LAPSTER Accessories Power Cable Cord 2 Pin Laptop Adapter and Tap"/>
        <s v="Lapster Caddy for ssd and HDD, Optical Bay 2nd Hard Drive Caddy,"/>
        <s v="Lapster Gel Mouse pad with Wrist Rest , Gaming Mouse Pad with Lyc"/>
        <s v="LAPSTER Spiral Charger Spiral Charger Cable Protectors for Wires"/>
        <s v="Lapster usb 2.0 mantra cable, mantra mfs 100 data cable (black)"/>
        <s v="Lapster USB 3.0 A to Micro B SuperSpeed for hard disk cable - sho"/>
        <s v="Lapster USB 3.0 sata Cable for 2.5 inch SSD and HDD , USB 3.0 to"/>
        <s v="Larrito wooden Cool Mist Humidifiers Essential Oil Diffuser Aroma"/>
        <s v="Lava A1 Josh 21(Blue Silver) -Dual Sim,Call Blink Notification,Mi"/>
        <s v="Lava Charging Adapter Elements D3 2A Fast Charging Speed Usb Type"/>
        <s v="Lenovo 130 Wireless Compact Mouse, 1K DPI Optical sensor, 2.4GHz"/>
        <s v="Lenovo 300 FHD Webcam with Full Stereo Dual Built-in mics | FHD 1"/>
        <s v="Lenovo 300 Wired Plug &amp; Play USB Mouse, High Resolution 1600 DPI"/>
        <s v="Lenovo 400 Wireless Mouse, 1200DPI Optical Sensor, 2.4GHz Wireles"/>
        <s v="Lenovo 600 Bluetooth 5.0 Silent Mouse: Compact, Portable, Dongle-"/>
        <s v="Lenovo GX20L29764 65W Laptop Adapter/Charger with Power Cord for"/>
        <s v="Lenovo IdeaPad 3 11th Gen Intel Core i3 15.6&quot; FHD Thin &amp; Light La"/>
        <s v="Lenovo USB A to Type-C Tangle-free¬†¬†Aramid fiber braided¬†1.2m"/>
        <s v="LG 1.5 Ton 5 Star AI DUAL Inverter Split AC (Copper, Super Conver"/>
        <s v="LG 108 cm (43 inches) 4K Ultra HD Smart LED TV 43UQ7500PSF (Ceram"/>
        <s v="LG 139 cm (55 inches) 4K Ultra HD Smart LED TV 55UQ7500PSF (Ceram"/>
        <s v="LG 80 cm (32 inches) HD Ready Smart LED TV 32LM563BPTC (Dark Iron"/>
        <s v="LG 80 cm (32 inches) HD Ready Smart LED TV 32LQ576BPSA (Ceramic B"/>
        <s v="Libra Room Heater for Home, Room Heaters Home for Winter, Electri"/>
        <s v="Libra Roti Maker Electric Automatic | chapati Maker Electric Auto"/>
        <s v="Lifelong 2-in1 Egg Boiler and Poacher 500-Watt (Transparent and S"/>
        <s v="Lifelong LLEK15 Electric Kettle 1.5L with Stainless Steel Body, E"/>
        <s v="Lifelong LLFH921 Regalia 2000 W Fan Heater, 3 Air Settings, Room"/>
        <s v="Lifelong LLMG23 Power Pro 500-Watt Mixer Grinder with 3 Jars (Liq"/>
        <s v="Lifelong LLMG74 750 Watt Mixer Grinder with 3 Jars (White and Gre"/>
        <s v="Lifelong LLMG93 500 Watt Duos Mixer Grinder, 2 Stainless Steel Ja"/>
        <s v="Lifelong LLQH922 Regalia 800 W (ISI Certified) Quartz Room Heater"/>
        <s v="Lifelong LLQH925 Dyno Quartz Heater 2 Power settings Tip Over Cut"/>
        <s v="Lifelong LLSM120G Sandwich Griller , Classic Pro 750 W Sandwich M"/>
        <s v="Lifelong LLWH106 Flash 3 Litres Instant Water Heater for Home Use"/>
        <s v="Lifelong LLWM105 750-Watt Belgian Waffle Maker for Home| Makes 2"/>
        <s v="Lifelong Power - Pro 500 Watt 3 Jar Mixer Grinder with 3 Speed Co"/>
        <s v="Lint Remover For Clothes With 1 Year Warranty Fabric Shaver Lint"/>
        <s v="Lint Remover Woolen Clothes Lint Extractor Battery Lint Removing"/>
        <s v="Lint Roller with 40 Paper Sheets, 22 x 5 cm (Grey)"/>
        <s v="LIRAMARK Webcam Cover Slide, Ultra Thin Laptop Camera Cover Slide"/>
        <s v="Livpure Glo Star RO+UV+UF+Mineraliser - 7 L Storage Tank, 15 LPH"/>
        <s v="Logitech B100 Wired USB Mouse, 3 yr Warranty, 800 DPI Optical Tra"/>
        <s v="Logitech B170 Wireless Mouse, 2.4 GHz with USB Nano Receiver, Opt"/>
        <s v="Logitech C270 Digital HD Webcam with Widescreen HD Video Calling,"/>
        <s v="Logitech G102 USB Light Sync Gaming Mouse with Customizable RGB L"/>
        <s v="Logitech G402 Hyperion Fury USB Wired Gaming Mouse, 4,000 DPI, Li"/>
        <s v="Logitech H111 Wired On Ear Headphones With Mic Black"/>
        <s v="Logitech K380 Wireless Multi-Device Keyboard for Windows, Apple i"/>
        <s v="Logitech K480 Wireless Multi-Device Keyboard for Windows, macOS,"/>
        <s v="Logitech M221 Wireless Mouse, Silent Buttons, 2.4 GHz with USB Mi"/>
        <s v="Logitech M235 Wireless Mouse, 1000 DPI Optical Tracking, 12 Month"/>
        <s v="Logitech M331 Silent Plus Wireless Mouse, 2.4GHz with USB Nano Re"/>
        <s v="Logitech MK215 Wireless Keyboard and Mouse Combo for Windows, 2.4"/>
        <s v="Logitech MK240 Nano Wireless USB Keyboard and Mouse Set, 12 Funct"/>
        <s v="Logitech MK270r USB Wireless Keyboard and Mouse Set for Windows,"/>
        <s v="Logitech Pebble M350 Wireless Mouse with Bluetooth or USB - Silen"/>
        <s v="LOHAYA LCD/LED Remote Compatible for Sony Bravia Smart LCD LED UH"/>
        <s v="LOHAYA Remote Compatible for Mi Smart LED TV 4A Remote Control (3"/>
        <s v="LOHAYA Television Remote Compatible for VU LED LCD HD Tv Remote C"/>
        <s v="LOHAYA Television Remote Compatible with Samsung Smart LED/LCD/HD"/>
        <s v="LOHAYA Voice Assistant Remote Compatible for Airtel Xstream Set-T"/>
        <s v="LONAXA Mini Travel Rechargeable Fruit Juicer - USB Electric Fruit"/>
        <s v="Longway Blaze 2 Rod Quartz Room Heater (White, Gray, 800 watts)"/>
        <s v="LRIPL Compatible Sony Bravia LCD/led Remote Works with Almost All"/>
        <s v="LRIPL Mi Remote Control with Netflix &amp; Prime Video Button Compati"/>
        <s v="LS LAPSTER Quality Assured Universal Silicone 15.6&quot; Keyboard Prot"/>
        <s v="LS LAPSTER Quality Assured USB 2.0 morpho cable, morpho device ca"/>
        <s v="Luminous Vento Deluxe 150 mm Exhaust Fan for Kitchen, Bathroom wi"/>
        <s v="LUNAGARIYA¬Æ, Protective Case Compatible with JIO Settop Box Remo"/>
        <s v="Luxor 5 Subject Single Ruled Notebook - A4, 70 GSM, 300 pages"/>
        <s v="Luxor 5 Subject Single Ruled Notebook - A5 Size, 70 GSM, 300 Page"/>
        <s v="Macmillan Aquafresh 5 Micron PS-05 10&quot; in PP Spun Filter Candle S"/>
        <s v="Maharaja Whiteline Lava Neo 1200-Watts Halogen Heater (White and"/>
        <s v="Maharaja Whiteline Nano Carbon Neo, 500 Watts Room Heater (Black,"/>
        <s v="Maharaja Whiteline Odacio Plus 550-Watt Juicer Mixer Grinder with"/>
        <s v="MAONO AU-400 Lavalier Auxiliary Omnidirectional Microphone (Black"/>
        <s v="Melbon VM-905 2000-Watt Room Heater (ISI Certified, White Color)"/>
        <s v="MemeHo¬Æ Smart Standard Multi-Purpose Laptop Table with Dock Stan"/>
        <s v="MI 100 cm (40 inches) 5A Series Full HD Smart Android LED TV with"/>
        <s v="Mi 100 cm (40 inches) Horizon Edition Full HD Android LED TV 4A |"/>
        <s v="MI 10000mAh 3i Lithium Polymer Power Bank Dual Input(Micro-USB an"/>
        <s v="Mi 10000mAH Li-Polymer, Micro-USB and Type C Input Port, Power Ba"/>
        <s v="MI 10000mAh Lithium Ion, Lithium Polymer Power Bank Pocket Pro wi"/>
        <s v="MI 108 cm (43 inches) 5A Series Full HD Smart Android LED TV L43M"/>
        <s v="MI 108 cm (43 inches) 5X Series 4K Ultra HD LED Smart Android TV"/>
        <s v="Mi 108 cm (43 inches) Full HD Android LED TV 4C | L43M6-INC (Blac"/>
        <s v="Mi 10W Wall Charger for Mobile Phones with Micro USB Cable (Black"/>
        <s v="MI 138.8 cm (55 inches) 5X Series 4K Ultra HD LED Smart Android T"/>
        <s v="MI 2-in-1 USB Type C Cable (Micro USB to Type C) 30cm for Smartph"/>
        <s v="MI 33W SonicCharge 2.0 USB Charger for Cellular Phones - White"/>
        <s v="MI 360¬∞ Home Security Wireless Camera 2K Pro with Bluetooth Gate"/>
        <s v="MI 80 cm (32 inches) 5A Series HD Ready Smart Android LED TV L32M"/>
        <s v="Mi 80 cm (32 inches) HD Ready Android Smart LED TV 4A PRO | L32M5"/>
        <s v="MI 80 cm (32 inches) HD Ready Smart Android LED TV 5A Pro | L32M7"/>
        <s v="Mi Air Purifier 3 with True HEPA Filter, removes air pollutants,"/>
        <s v="MI Braided USB Type-C Cable for Charging Adapter (Red)"/>
        <s v="MI Power Bank 3i 20000mAh Lithium Polymer 18W Fast Power Delivery"/>
        <s v="MI REDMI 9i Sport (Carbon Black, 64 GB) (4 GB RAM)"/>
        <s v="Mi Robot Vacuum-Mop P, Best-in-class Laser Navigation in 10-20K I"/>
        <s v="MI Usb Type-C Cable Smartphone (Black)"/>
        <s v="MI Xiaomi 22.5W Fast USB Type C Charger Combo for Tablets - White"/>
        <s v="MI Xiaomi USB Type C HYperCharge Cable 6A 100cm Sturdy and Durabl"/>
        <s v="Milk Frother, Immersion Blender Cordlesss Foam Maker USB Recharge"/>
        <s v="Milton Go Electro 2.0 Stainless Steel Electric Kettle, 1 Piece, 2"/>
        <s v="MILTON Smart Egg Boiler 360-Watts (Transparent and Silver Grey),"/>
        <s v="Mobilife Bluetooth Extendable Selfie Stick with Tripod Stand and"/>
        <s v="Model-P4 6 Way Swivel Tilt Wall Mount 32-55-inch Full Motion Cant"/>
        <s v="Monitor AC Stand/Heavy Duty Air Conditioner Outdoor Unit Mounting"/>
        <s v="Morphy Richards Aristo 2000 Watts PTC Room Heater (White)"/>
        <s v="Morphy Richards Daisy 1000W Dry Iron with American Heritage Non-S"/>
        <s v="Morphy Richards Icon Superb 750W Mixer Grinder, 4 Jars, Silver an"/>
        <s v="Morphy Richards New Europa 800-Watt Espresso and Cappuccino 4-Cup"/>
        <s v="Morphy Richards OFR Room Heater, 09 Fin 2000 Watts Oil Filled Roo"/>
        <s v="Motorola a10 Dual Sim keypad Mobile with 1750 mAh Battery, Expand"/>
        <s v="MR. BRAND Portable USB Juicer Electric USB Juice Maker Mixer Bott"/>
        <s v="Multifunctional 2 in 1 Electric Egg Boiling Steamer Egg Frying Pa"/>
        <s v="Myvn 30W Warp/20W Dash Charging Usb Type C Charger Cable Compatib"/>
        <s v="MYVN LTG to USB for¬†Fast Charging &amp; Data Sync USB Cable Compatib"/>
        <s v="Newly Launched Boult Dive+ with 1.85&quot; HD Display, Bluetooth Calli"/>
        <s v="NEXOMS Instant Heating Water Tap Wall Mounted with 3 Pin Indian P"/>
        <s v="NGI Store 2 Pieces Pet Hair Removers for Your Laundry Catcher Lin"/>
        <s v="Nirdambhay Mini Bag Sealer, 2 in 1 Heat Sealer and Cutter Handhel"/>
        <s v="NK STAR 950 Mbps USB WiFi Adapter Wireless Network Receiver Dongl"/>
        <s v="Noir Aqua - 5pcs PP Spun Filter + 1 Spanner | for All Types of RO"/>
        <s v="Noise Agile 2 Buzz Bluetooth Calling Smart Watch with 1.28&quot; TFT D"/>
        <s v="Noise Buds Vs104 Bluetooth Truly Wireless in Ear Earbuds with Mic"/>
        <s v="Noise Buds VS201 V2 in-Ear Truly Wireless Earbuds with Dual Equal"/>
        <s v="Noise Buds VS402 Truly Wireless in Ear Earbuds, 35-Hours of Playt"/>
        <s v="Noise ColorFit Pro 2 Full Touch Control Smart Watch with 35g Weig"/>
        <s v="Noise ColorFit Pro 4 Advanced Bluetooth Calling Smart Watch with"/>
        <s v="Noise ColorFit Pro 4 Alpha Bluetooth Calling Smart Watch with 1.7"/>
        <s v="Noise ColorFit Pulse Grand Smart Watch with 1.69&quot; HD Display, 60"/>
        <s v="Noise ColorFit Pulse Grand Smart Watch with 1.69&quot;(4.29cm) HD Disp"/>
        <s v="Noise ColorFit Pulse Smartwatch with 3.56 cm (1.4&quot;) Full Touch HD"/>
        <s v="Noise ColorFit Ultra 2 Buzz 1.78&quot; AMOLED Bluetooth Calling Watch"/>
        <s v="Noise ColorFit Ultra Buzz Bluetooth Calling Smart Watch with 1.75"/>
        <s v="Noise ColorFit Ultra SE Smart Watch with 1.75&quot;(4.3cm) HD Display,"/>
        <s v="Noise ColorFit Ultra Smart Watch with 1.75&quot; HD Display, Aluminium"/>
        <s v="Noise Pulse 2 Max Advanced Bluetooth Calling Smart Watch with 1.8"/>
        <s v="Noise Pulse Buzz 1.69&quot; Bluetooth Calling Smart Watch with Call Fu"/>
        <s v="Noise Pulse Go Buzz Smart Watch Bluetooth Calling with 1.69&quot; Disp"/>
        <s v="Noise_Colorfit Smart Watch Charger 2 Pin USB Fast Charger Magneti"/>
        <s v="Nokia 105 Plus Single SIM, Keypad Mobile Phone with Wireless FM R"/>
        <s v="Nokia 105 Single SIM, Keypad Mobile Phone with Wireless FM Radio"/>
        <s v="Nokia 150 (2020) (Cyan)"/>
        <s v="Nokia 8210 4G Volte keypad Phone with Dual SIM, Big Display, inbu"/>
        <s v="NutriPro Juicer Mixer Grinder - Smoothie Maker - 500 Watts (3 Jar"/>
        <s v="Oakter Mini UPS for 12V WiFi Router Broadband Modem | Backup Upto"/>
        <s v="Offbeat¬Æ - DASH 2.4GHz Wireless + Bluetooth 5.1 Mouse, Multi-Dev"/>
        <s v="OFIXO Multi-Purpose Laptop Table/Study Table/Bed Table/Foldable a"/>
        <s v="OnePlus 108 cm (43 inches) Y Series 4K Ultra HD Smart Android LED"/>
        <s v="OnePlus 108 cm (43 inches) Y Series Full HD Smart Android LED TV"/>
        <s v="OnePlus 10R 5G (Forest Green, 8GB RAM, 128GB Storage, 80W SuperVO"/>
        <s v="OnePlus 10T 5G (Moonstone Black, 8GB RAM, 128GB Storage)"/>
        <s v="OnePlus 126 cm (50 inches) Y Series 4K Ultra HD Smart Android LED"/>
        <s v="OnePlus 138.7 cm (55 inches) U Series 4K LED Smart Android TV 55U"/>
        <s v="OnePlus 163.8 cm (65 inches) U Series 4K LED Smart Android TV 65U"/>
        <s v="OnePlus 80 cm (32 inches) Y Series HD Ready LED Smart Android TV"/>
        <s v="OnePlus 80 cm (32 inches) Y Series HD Ready Smart Android LED TV"/>
        <s v="OnePlus Nord 2T 5G (Gray Shadow, 8GB RAM, 128GB Storage)"/>
        <s v="OnePlus Nord 2T 5G (Jade Fog, 12GB RAM, 256GB Storage)"/>
        <s v="OnePlus Nord 2T 5G (Jade Fog, 8GB RAM, 128GB Storage)"/>
        <s v="OnePlus Nord Watch with 1.78‚Äù AMOLED Display, 60 Hz Refresh Rat"/>
        <s v="OpenTech¬Æ Military-Grade Tempered Glass Screen Protector Compati"/>
        <s v="OPPO A31 (Mystery Black, 6GB RAM, 128GB Storage) with No Cost EMI"/>
        <s v="OPPO A74 5G (Fantastic Purple,6GB RAM,128GB Storage) with No Cost"/>
        <s v="OPPO A74 5G (Fluid Black, 6GB RAM, 128GB Storage) with No Cost EM"/>
        <s v="Oraimo 18W USB &amp; Type-C Dual Output Super Fast Charger Wall Adapt"/>
        <s v="oraimo 65W Type C to C Fast Charging Cable USB C to USB C Cable H"/>
        <s v="Oratech Coffee Frother electric, milk frother electric, coffee be"/>
        <s v="Orico 2.5&quot;(6.3cm) USB 3.0 HDD Enclosure Case Cover for SATA SSD H"/>
        <s v="Orient Electric Apex-FX 1200mm Ultra High Speed 400 RPM Ceiling F"/>
        <s v="Orient Electric Aura Neo Instant 3L Water Heater (Geyser), 5-leve"/>
        <s v="Orient Electric Fabrijoy DIFJ10BP 1000-Watt Dry Iron, Non-Stick ("/>
        <s v="Orpat HHB-100E 250-Watt Hand Blender (White)"/>
        <s v="Orpat HHB-100E WOB 250-Watt Hand Blender (White)"/>
        <s v="Orpat OEH-1260 2000-Watt Fan Heater (Grey)"/>
        <s v="Pajaka¬Æ South Indian Filter Coffee Maker 200 ML 2-4 Cup / Mugs /"/>
        <s v="Panasonic CR-2032/5BE Lithium Coin Battery - Pack of 5"/>
        <s v="Panasonic Eneloop BQ-CC55N Advanced, Smart and Quick Charger for"/>
        <s v="Panasonic SR-WA22H (E) Automatic Rice Cooker, Apple Green, 2.2 Li"/>
        <s v="Parker Classic Gold Gold Trim Ball Pen"/>
        <s v="Parker Moments Vector Timecheck Gold Trim Roller Ball Pen (Black)"/>
        <s v="Parker Quink Ink Bottle (Black)"/>
        <s v="Parker Quink Ink Bottle, Blue"/>
        <s v="Parker Vector Camouflage Gift Set - Roller Ball Pen &amp; Parker Logo"/>
        <s v="Parker Vector Standard Chrome Trim Ball Pen (Ink - Black)"/>
        <s v="PC SQUARE Laptop Tabletop Stand/ Computer Tablet Stand 6 Angles A"/>
        <s v="Pentonic Multicolor Ball Point Pen, Pack of 10"/>
        <s v="Personal Size Blender, Portable Blender, Battery Powered USB Blen"/>
        <s v="Philips AC1215/20 Air purifier, removes 99.97% airborne pollutant"/>
        <s v="PHILIPS Air Fryer HD9200/90, uses up to 90% less fat, 1400W, 4.1"/>
        <s v="Philips Air Purifier Ac2887/20,Vitashield Intelligent Purificatio"/>
        <s v="Philips Daily Collection HD2582/00 830-Watt 2-Slice Pop-up Toaste"/>
        <s v="PHILIPS Digital Air Fryer HD9252/90 with Touch Panel, uses up to"/>
        <s v="PHILIPS Drip Coffee Maker HD7432/20, 0.6 L, Ideal for 2-7 cups, B"/>
        <s v="Philips EasySpeed Plus Steam Iron GC2145/20-2200W, Quick Heat Up"/>
        <s v="Philips EasySpeed Plus Steam Iron GC2147/30-2400W, Quick Heat up"/>
        <s v="Philips EasyTouch Plus Standing Garment Steamer GC523/60 - 1600 W"/>
        <s v="Philips GC026/30 Fabric Shaver, Lint Remover for Woolen Sweaters,"/>
        <s v="Philips GC181 Heavy Weight 1000-Watt Dry Iron, Pack of 1"/>
        <s v="Philips GC1905 1440-Watt Steam Iron with Spray (Blue)"/>
        <s v="Philips GC1920/28 1440-Watt Non-Stick Soleplate Steam Iron"/>
        <s v="Philips Handheld Garment Steamer GC360/30 - Vertical &amp; Horizontal"/>
        <s v="PHILIPS Handheld Garment Steamer STH3000/20 - Compact &amp; Foldable,"/>
        <s v="Philips HD6975/00 25 Litre Digital Oven Toaster Grill, Grey, 25 l"/>
        <s v="Philips HD9306/06 1.5-Litre Electric Kettle (Multicolor)"/>
        <s v="Philips Hi113 1000-Watt Plastic Body Ptfe Coating Dry Iron, Pack"/>
        <s v="PHILIPS HL1655/00 Hand Blender, White Jar 250W"/>
        <s v="Philips HL7756/00 Mixer Grinder, 750W, 3 Jars (Black)"/>
        <s v="Philips PowerPro FC9352/01 Compact Bagless Vacuum Cleaner (Blue)"/>
        <s v="Philips Viva Collection HD4928/01 2100-Watt Induction Cooktop wit"/>
        <s v="Philips Viva Collection HR1832/00 1.5-Litre400-Watt Juicer (Ink B"/>
        <s v="Pick Ur Needs¬Æ Lint Remover for Clothes High Range Rechargeable"/>
        <s v="PIDILITE Fevicryl Acrylic Colours Sunflower Kit (10 Colors x 15 m"/>
        <s v="Pigeon 1.5 litre Hot Kettle and Stainless Steel Water Bottle Comb"/>
        <s v="Pigeon by Stovekraft 2 Slice Auto Pop up Toaster. A Smart Bread T"/>
        <s v="Pigeon By Stovekraft ABS Plastic Acer Plus Induction Cooktop 1800"/>
        <s v="Pigeon by Stovekraft Amaze Plus Electric Kettle (14289) with Stai"/>
        <s v="Pigeon by Stovekraft Amaze Plus Electric Kettle (14313) with Stai"/>
        <s v="Pigeon by Stovekraft Cruise 1800 watt Induction Cooktop (Black)"/>
        <s v="Pigeon by Stovekraft Quartz Electric Kettle (14299) 1.7 Litre wit"/>
        <s v="Pigeon Healthifry Digital Air Fryer, 360¬∞ High Speed Air Circula"/>
        <s v="Pigeon Kessel Multipurpose Kettle (12173) 1.2 litres with Stainle"/>
        <s v="Pigeon Polypropylene Mini Handy and Compact Chopper with 3 Blades"/>
        <s v="Pigeon Zest Mixer Grinder 3 Speed Control 750 Watt Powerful Coppe"/>
        <s v="Pilot Frixion Clicker Roller Pen (Blue), (9000019529)"/>
        <s v="Pilot V7 Liquid Ink Roller Ball Pen (2 Blue + 1 Black)"/>
        <s v="Pinnaclz Original Combo of 2 Micro USB Fast Charging Cable, USB C"/>
        <s v="Pinnaclz Original Combo of 2 USB Type C Fast Charging Cable, USB"/>
        <s v="POCO C31 (Royal Blue, 64 GB) (4 GB RAM)"/>
        <s v="POCO C31 (Shadow Gray, 64 GB) (4 GB RAM)"/>
        <s v="POPIO Tempered Glass Compatible for iPhone 13 / iPhone 13 Pro/iPh"/>
        <s v="POPIO Tempered Glass Screen Protector Compatible for iPhone 12 /"/>
        <s v="POPIO Type C Dash Charging USB Data Cable for OnePlus Devices"/>
        <s v="Portable Lint Remover Pet Fur Remover Clothes Fuzz Remover Pet Ha"/>
        <s v="Portable, Handy Compact Plug-in Portable Digital Electric Heater"/>
        <s v="Portronics Adapto 20 Type C 20W Fast PD/Type C Adapter Charger wi"/>
        <s v="Portronics CarPower Mini Car Charger with Dual Output, Fast Charg"/>
        <s v="Portronics CLAMP X Car-Vent Mobile Holder 360 Degree Rotational(B"/>
        <s v="Portronics Key2 Combo Multimedia USB Wireless Keyboard and Mouse"/>
        <s v="Portronics Konnect CL 20W POR-1067 Type-C to 8 Pin USB 1.2M Cable"/>
        <s v="Portronics Konnect L 1.2M Fast Charging 3A 8 Pin USB Cable with C"/>
        <s v="Portronics Konnect L 1.2M POR-1401 Fast Charging 3A 8 Pin USB Cab"/>
        <s v="Portronics Konnect L 1.2Mtr, Fast Charging 3A Micro USB Cable wit"/>
        <s v="Portronics Konnect L 20W PD Quick Charge Type-C to 8-Pin USB Mobi"/>
        <s v="Portronics Konnect L 60W PD Type C to Type C Mobile Charging Cabl"/>
        <s v="Portronics Konnect L POR-1081 Fast Charging 3A Type-C Cable 1.2Me"/>
        <s v="Portronics Konnect L POR-1403 Fast Charging 3A Type-C Cable 1.2 M"/>
        <s v="Portronics Konnect Spydr 31 3-in-1 Multi Functional Cable with 3."/>
        <s v="Portronics MODESK POR-122 Universal Mobile Tabletop Holder (Black"/>
        <s v="Portronics MPORT 31 4 Ports USB Hub (USB A to 4 USB-A Ports 4 in"/>
        <s v="Portronics MPORT 31C 4-in-1 USB Hub (Type C to 4 USB-A Ports) wit"/>
        <s v="Portronics My buddy plus Adjustable Laptop cooling Table (Brown)"/>
        <s v="Portronics Ruffpad 12E Re-Writable LCD Writing Pad with 30.4cm (1"/>
        <s v="Portronics Ruffpad 15 Re-Writable LCD Screen 38.1cm (15-inch) Wri"/>
        <s v="Portronics Ruffpad 8.5M Multicolor LCD Writing Pad with Screen 21"/>
        <s v="Portronics Toad 23 Wireless Optical Mouse with 2.4GHz, USB Nano D"/>
        <s v="Posh 1.5 Meter High Speed Gold Plated HDMI Male to Female Extensi"/>
        <s v="Preethi Blue Leaf Diamond MG-214 mixer grinder 750 watt (Blue/Whi"/>
        <s v="Preethi MGA-502 0.4-Litre Grind and Store Jar (White), stainless"/>
        <s v="Prestige 1.5 Litre Kettle 1500-watts, Red"/>
        <s v="Prestige Clean Home Water Purifier Cartridge"/>
        <s v="Prestige Delight PRWO Electric Rice Cooker (1 L, White)"/>
        <s v="Prestige Electric Kettle PKOSS - 1500watts, Steel (1.5Ltr), Black"/>
        <s v="Prestige Iris 750 Watt Mixer Grinder with 3 Stainless Steel Jar +"/>
        <s v="Prestige IRIS Plus 750 watt mixer grinder"/>
        <s v="Prestige PIC 15.0+ 1900-Watt Induction Cooktop (Black)"/>
        <s v="Prestige PIC 16.0+ 1900W Induction Cooktop with Soft Touch Push B"/>
        <s v="Prestige PIC 20 1600 Watt Induction Cooktop with Push button (Bla"/>
        <s v="Prestige PKGSS 1.7L 1500W Electric Kettle (Stainless Steel)"/>
        <s v="Prestige PRWO 1.8-2 700-Watts Delight Electric Rice Cooker with 2"/>
        <s v="Prestige PSMFB 800 Watt Sandwich Toaster with Fixed Plates, Black"/>
        <s v="Prestige PWG 07 Wet Grinder, 2L (Multicolor) with Coconut Scraper"/>
        <s v="Prestige Sandwich Maker PGMFD 01, Black"/>
        <s v="PrettyKrafts Folding Laundry Basket for Clothes with Lid &amp; Handle"/>
        <s v="PrettyKrafts Laundry Bag / Basket for Dirty Clothes, Folding Roun"/>
        <s v="PrettyKrafts Laundry Basket for clothes with Lid &amp; Handles, Toys"/>
        <s v="PrettyKrafts Laundry Square Shape Basket Bag/Foldable/Multipurpos"/>
        <s v="PRO365 Indo Mocktails/Coffee Foamer/Cappuccino/Lemonade/Milk Frot"/>
        <s v="ProElite Faux Leather Smart Flip Case Cover for Apple iPad 10.2&quot;"/>
        <s v="PROLEGEND¬Æ PL-T002 Universal TV Stand Table Top for Most 22 to 6"/>
        <s v="Prolet Classic Bumper Case Cover for Samsung Galaxy Watch 4 44mm"/>
        <s v="Proven¬Æ Copper + Mineral RO+UV+UF 10 to 12 Liter RO + UV + TDS A"/>
        <s v="PRUSHTI COVER AND BAGS, Protective Case for Airtel Xstream settop"/>
        <s v="PTron Boom Ultima 4D Dual Driver, in-Ear Gaming Wired Headphones"/>
        <s v="pTron Bullet Pro 36W PD Quick Charger, 3 Port Fast Car Charger Ad"/>
        <s v="PTron Newly Launched Force X10 Bluetooth Calling Smartwatch with"/>
        <s v="pTron Solero 331 3.4Amps Multifunction Fast Charging Cable, 3-in-"/>
        <s v="pTron Solero M241 2.4A Micro USB Data &amp; Charging Cable, Made in I"/>
        <s v="pTron Solero MB301 3A Micro USB Data &amp; Charging Cable, Made in In"/>
        <s v="PTron Solero T241 2.4A Type-C Data &amp; Charging USB Cable, Made in"/>
        <s v="pTron Solero T351 3.5Amps Fast Charging Type-C to Type-C PD Data"/>
        <s v="pTron Solero TB301 3A Type-C Data and Fast Charging Cable, Made i"/>
        <s v="PTron Tangent Lite Bluetooth 5.0 Earphones with Mic, Hi-Fi Stereo"/>
        <s v="PTron Tangentbeat in-Ear Bluetooth 5.0 Wireless Headphones with M"/>
        <s v="pTron Volta Dual Port 12W Smart USB Charger Adapter, Multi-Layer"/>
        <s v="Quantum QHM-7406 Full-Sized Keyboard with () Rupee Symbol, Hotkey"/>
        <s v="Quantum RJ45 Ethernet Patch Cable/LAN Router Cable with Heavy Dut"/>
        <s v="Qubo Smart Cam 360 from Hero Group | Made in India | 2MP 1080p Fu"/>
        <s v="R B Nova Lint/Fabric Shaver for Cloths, Lint Remover for Woolen S"/>
        <s v="Racold Eterno Pro 25L Vertical 5 Star Storage Water Heater (Geyse"/>
        <s v="Racold Pronto Pro 3Litres 3KW Vertical Instant Water Heater (Geys"/>
        <s v="Raffles Premium Stainless Steel South Indian Coffee Filter/Drip C"/>
        <s v="RC PRINT GI 790 Ink Refill for Canon G1000, G1010, G1100, G2000,"/>
        <s v="realme 10W Fast Charging Micro-USB Cable (Braided, Black)"/>
        <s v="realme Buds Classic Wired in Ear Earphones with Mic (Black)"/>
        <s v="realme Buds Wireless in Ear Bluetooth Earphones with mic, 11.2mm"/>
        <s v="realme narzo 50 (Speed Blue, 4GB RAM+64GB Storage) Helio G96 Proc"/>
        <s v="realme narzo 50i (Mint Green, 2GB RAM+32GB Storage) Octa Core Pro"/>
        <s v="Realme Smart TV Stick 4K"/>
        <s v="Redgear A-15 Wired Gaming Mouse with Upto 6400 DPI, RGB &amp; Driver"/>
        <s v="Redgear Cloak Wired RGB Wired Over Ear Gaming Headphones with Mic"/>
        <s v="Redgear Cosmo 7,1 Usb Gaming Wired Over Ear Headphones With Mic W"/>
        <s v="Redgear MP35 Speed-Type Gaming Mousepad (Black/Red)"/>
        <s v="Redgear Pro Wireless Gamepad with 2.4GHz Wireless Technology, Int"/>
        <s v="Redmi 108 cm (43 inches) 4K Ultra HD Android Smart LED TV X43 | L"/>
        <s v="Redmi 10A (Charcoal Black, 4GB RAM, 64GB Storage) | 2 Ghz Octa Co"/>
        <s v="Redmi 10A (Sea Blue, 4GB RAM, 64GB Storage) | 2 Ghz Octa Core Hel"/>
        <s v="Redmi 10A (Slate Grey, 4GB RAM, 64GB Storage) | 2 Ghz Octa Core H"/>
        <s v="Redmi 11 Prime 5G (Meadow Green, 4GB RAM 64GB ROM) | Prime Design"/>
        <s v="Redmi 11 Prime 5G (Thunder Black, 4GB RAM, 64GB Storage) | Prime"/>
        <s v="Redmi 126 cm (50 inches) 4K Ultra HD Android Smart LED TV X50 | L"/>
        <s v="Redmi 80 cm (32 inches) Android 11 Series HD Ready Smart LED TV |"/>
        <s v="Redmi 9 Activ (Carbon Black, 4GB RAM, 64GB Storage) | Octa-core H"/>
        <s v="Redmi 9A Sport (Carbon Black, 2GB RAM, 32GB Storage) | 2GHz Octa-"/>
        <s v="Redmi 9A Sport (Coral Green, 2GB RAM, 32GB Storage) | 2GHz Octa-c"/>
        <s v="Redmi 9A Sport (Coral Green, 3GB RAM, 32GB Storage) | 2GHz Octa-c"/>
        <s v="Redmi A1 (Black, 2GB RAM, 32GB Storage) | Segment Best AI Dual Ca"/>
        <s v="Redmi A1 (Light Blue, 2GB RAM, 32GB Storage) | Segment Best AI Du"/>
        <s v="Redmi A1 (Light Green, 2GB RAM 32GB ROM) | Segment Best AI Dual C"/>
        <s v="Redmi Note 11 (Horizon Blue, 6GB RAM, 64GB Storage)|90Hz FHD+ AMO"/>
        <s v="Redmi Note 11 (Space Black, 4GB RAM, 64GB Storage)|90Hz FHD+ AMOL"/>
        <s v="Redmi Note 11 (Space Black, 6GB RAM, 64GB Storage) | 90Hz FHD+ AM"/>
        <s v="Redmi Note 11 Pro + 5G (Phantom White, 8GB RAM, 128GB Storage) |"/>
        <s v="Redmi Note 11 Pro + 5G (Stealth Black, 6GB RAM, 128GB Storage) |"/>
        <s v="Redmi Note 11 Pro + 5G (Stealth Black, 8GB RAM, 256GB Storage) |"/>
        <s v="Redmi Note 11T 5G (Aquamarine Blue, 6GB RAM, 128GB ROM)| Dimensit"/>
        <s v="Redmi Note 11T 5G (Matte Black, 6GB RAM, 128GB ROM)| Dimensity 81"/>
        <s v="Redmi Note 11T 5G (Stardust White, 6GB RAM, 128GB ROM)| Dimensity"/>
        <s v="Redragon K617 Fizz 60% Wired RGB Gaming Keyboard, 61 Keys Compact"/>
        <s v="REDTECH USB-C to Lightning Cable 3.3FT, [Apple MFi Certified] Lig"/>
        <s v="Reffair AX30 [MAX] Portable Air Purifier for Car, Home &amp; Office |"/>
        <s v="Remote Compatible for Samsung LED/LCD Remote Control Works with S"/>
        <s v="Remote Control Compatible for Amazon Fire Tv Stick Remote Control"/>
        <s v="RESONATE RouterUPS CRU12V2A | Zero Drop | UPS for WiFi Router | M"/>
        <s v="Rico IRPRO 1500 Watt Japanese Technology Electric Water Heater Im"/>
        <s v="Rico Japanese Technology Rechargeable Wireless Electric Chopper w"/>
        <s v="Robustrion [Anti-Scratch] &amp; [Smudge Proof] [Bubble Free] Premium"/>
        <s v="Robustrion [Anti-Scratch] &amp; [Smudge Proof] [S Pen Compatible] Pre"/>
        <s v="Robustrion Anti-Scratch &amp; Smudge Proof Tempered Glass Screen Prot"/>
        <s v="Robustrion Smart Trifold Hard Back Flip Stand Case Cover for Appl"/>
        <s v="Robustrion Tempered Glass Screen Protector for iPad 10.2 inch 9th"/>
        <s v="Room Heater Warmer Wall-Outlet 400 Watts Electric Handy Room Heat"/>
        <s v="ROYAL STEP - AMAZON'S BRAND - Portable Electric USB Juice Maker J"/>
        <s v="ROYAL STEP Portable Electric USB Juice Maker Juicer Bottle Blende"/>
        <s v="RPM Euro Games Gaming Mousepad Speed Type Extended Large (Size -"/>
        <s v="RPM Euro Games Laptop/PC Controller Wired for Windows - 7, 8, 8.1"/>
        <s v="rts [2 Pack] Mini USB C Type C Adapter Plug, Type C Female to USB"/>
        <s v="Rts‚Ñ¢ High Speed 3D Full HD 1080p Support (10 Meters) HDMI Male"/>
        <s v="SAIELLIN Electric Lint Remover for Clothes Fabric Shaver Lint Sha"/>
        <s v="SaiEllin Room Heater For Home 2000 Watts Room Heater For Bedroom"/>
        <s v="Saifsmart Outlet Wall Mount Hanger Holder for Dot 3rd Gen, Compac"/>
        <s v="Saiyam Stainless Steel Espresso Maker Stovetop Coffee Percolator"/>
        <s v="SaleOn Instant Coal Heater 500W Charcoal Burner Electric Stove Ho"/>
        <s v="SaleOn‚Ñ¢ Portable Storage Organizer Bag for Earphone USB Cable P"/>
        <s v="Samsung 108 cm (43 inches) Crystal 4K Neo Series Ultra HD Smart L"/>
        <s v="Samsung 108 cm (43 inches) Crystal 4K Series Ultra HD Smart LED T"/>
        <s v="Samsung 138 cm (55 inches) Crystal 4K Neo Series Ultra HD Smart L"/>
        <s v="Samsung 138 cm (55 inches) Crystal 4K Series Ultra HD Smart LED T"/>
        <s v="Samsung 24-inch(60.46cm) FHD Monitor, IPS, 75 Hz, Bezel Less Desi"/>
        <s v="Samsung 25W USB Travel Adapter for Cellular Phones - White"/>
        <s v="Samsung 80 cm (32 inches) Wondertainment Series HD Ready LED Smar"/>
        <s v="Samsung Ehs64 Ehs64Avfwecinu Hands-Free Wired In Ear Earphones Wi"/>
        <s v="Samsung EVO Plus 128GB microSDXC UHS-I U3 130MB/s Full HD &amp; 4K UH"/>
        <s v="Samsung EVO Plus 64GB microSDXC UHS-I U1 130MB/s Full HD &amp; 4K UHD"/>
        <s v="Samsung Galaxy Buds Live Bluetooth Truly Wireless in Ear Earbuds"/>
        <s v="Samsung Galaxy M04 Dark Blue, 4GB RAM, 128GB Storage | Upto 8GB R"/>
        <s v="Samsung Galaxy M04 Dark Blue, 4GB RAM, 64GB Storage | Upto 8GB RA"/>
        <s v="Samsung Galaxy M04 Light Green, 4GB RAM, 64GB Storage | Upto 8GB"/>
        <s v="Samsung Galaxy M13 (Aqua Green, 4GB, 64GB Storage) | 6000mAh Batt"/>
        <s v="Samsung Galaxy M13 (Aqua Green, 6GB, 128GB Storage) | 6000mAh Bat"/>
        <s v="Samsung Galaxy M13 (Midnight Blue, 4GB, 64GB Storage) | 6000mAh B"/>
        <s v="Samsung Galaxy M13 (Stardust Brown, 6GB, 128GB Storage) | 6000mAh"/>
        <s v="Samsung Galaxy M13 5G (Aqua Green, 6GB, 128GB Storage) | 5000mAh"/>
        <s v="Samsung Galaxy M13 5G (Stardust Brown, 6GB, 128GB Storage) | 5000"/>
        <s v="Samsung Galaxy M32 Prime Edition (Light Blue, 4GB RAM, 64GB)"/>
        <s v="Samsung Galaxy M33 5G (Emerald Brown, 6GB, 128GB Storage) | 6000m"/>
        <s v="Samsung Galaxy M33 5G (Mystique Green, 8GB, 128GB Storage) | 6000"/>
        <s v="Samsung Galaxy M53 5G (Deep Ocean Blue, 6GB, 128GB Storage) | 108"/>
        <s v="Samsung Galaxy S20 FE 5G (Cloud Navy, 8GB RAM, 128GB Storage) wit"/>
        <s v="Samsung Galaxy Watch4 Bluetooth(4.4 cm, Black, Compatible with An"/>
        <s v="Samsung Original 25W USB Travel Lightning Adapter for Cellular Ph"/>
        <s v="Samsung Original EHS64 Wired in Ear Earphones with Mic, Black"/>
        <s v="Samsung Original Type C to C Cable - 3.28 Feet (1 Meter), White"/>
        <s v="SanDisk 1TB Extreme Portable SSD 1050MB/s R, 1000MB/s W,Upto 2 Me"/>
        <s v="SanDisk Cruzer Blade 32GB USB Flash Drive"/>
        <s v="SanDisk Extreme microSD UHS I Card 128GB for 4K Video on Smartpho"/>
        <s v="SanDisk Extreme SD UHS I 64GB Card for 4K Video for DSLR and Mirr"/>
        <s v="SanDisk Ultra 128 GB USB 3.0 Pen Drive (Black)"/>
        <s v="SanDisk Ultra 64 GB USB Pen Drives (SDDDC2-064G-I35, Black, Silve"/>
        <s v="SanDisk Ultra Dual 64 GB USB 3.0 OTG Pen Drive (Black)"/>
        <s v="SanDisk Ultra Dual Drive Go USB Type C Pendrive for Mobile (Black"/>
        <s v="SanDisk Ultra Dual Drive Luxe USB Type C Flash Drive (Silver, 128"/>
        <s v="SanDisk Ultra Flair 64GB USB 3.0 Pen Drive, Multicolor"/>
        <s v="SanDisk Ultra microSD UHS-I Card 32GB, 120MB/s R"/>
        <s v="SanDisk Ultra microSD UHS-I Card 64GB, 120MB/s R"/>
        <s v="SanDisk Ultra SDHC UHS-I Card 32GB 120MB/s R for DSLR Cameras, fo"/>
        <s v="SanDisk Ultra¬Æ microSDXC‚Ñ¢ UHS-I Card, 128GB, 140MB/s R, 10 Y W"/>
        <s v="SanDisk Ultra¬Æ microSDXC‚Ñ¢ UHS-I Card, 256GB, 150MB/s R, 10 Y W"/>
        <s v="SanDisk Ultra¬Æ microSDXC‚Ñ¢ UHS-I Card, 64GB, 140MB/s R, 10 Y Wa"/>
        <s v="Sansui 140cm (55 inches) 4K Ultra HD Certified Android LED TV wit"/>
        <s v="Sansui 80cm (32 inches) HD Ready Smart LED TV JSY32SKHD (BLACK) W"/>
        <s v="Scarters Mouse Pad, Desk Mat Extended for Work from Home/Office/G"/>
        <s v="Seagate Expansion 1TB External HDD - USB 3.0 for Windows and Mac"/>
        <s v="Seagate One Touch 2TB External HDD with Password Protection ‚Äì B"/>
        <s v="Sennheiser CX 80S in-Ear Wired Headphones with in-line One-Button"/>
        <s v="Shakti Technology S3 High Pressure Car Washer Machine 1800 Watts"/>
        <s v="Shakti Technology S5 High Pressure Car Washer Machine 1900 Watts"/>
        <s v="Shopoflux Silicone Remote Cover for Mi Smart TV and Mi TV Stick/M"/>
        <s v="SHOPTOSHOP Electric Lint Remover, Best Lint Shaver for Clothes,Li"/>
        <s v="SHREENOVA ID116 Plus Bluetooth Fitness Smart Watch for Men Women"/>
        <s v="Silicone Rubber Earbuds Tips, Eartips, Earpads, Earplugs, for Rep"/>
        <s v="Simxen Egg Boiler Electric Automatic Off 7 Egg Poacher for Steami"/>
        <s v="Singer Aroma 1.8 Liter Electric Kettle High Grade Stainless Steel"/>
        <s v="Skadioo WiFi Adapter for pc | Car Accessories, WiFi Dongle for pc"/>
        <s v="SKE Bed Study Table Portable Wood Multifunction Laptop-Table Lapd"/>
        <s v="SKYTONE Stainless Steel Electric Meat Grinders with Bowl 700W Hea"/>
        <s v="SKYWALL 81.28 cm (32 inches) HD Ready Smart LED TV 32SWELS-PRO (B"/>
        <s v="SLOVIC¬Æ Tripod Mount Adapter| Tripod Mobile Holder|Tripod Phone"/>
        <s v="Smashtronics¬Æ - Case for Firetv Remote, Fire Stick Remote Cover"/>
        <s v="SOFLIN Egg Boiler Electric Automatic Off 7 Egg Poacher for Steami"/>
        <s v="Solidaire 550-Watt Mixer Grinder with 3 Jars (Black) (SLD-550-B)"/>
        <s v="SoniVision SA-D10 SA-D100 SA-D40 Home Theater Systems Remote Comp"/>
        <s v="Sony Bravia 164 cm (65 inches) 4K Ultra HD Smart LED Google TV KD"/>
        <s v="Sony TV - Remote Compatible for Sony LED Remote Control Works wit"/>
        <s v="Sony WI-C100 Wireless Headphones with Customizable Equalizer for"/>
        <s v="Sounce 360 Adjustable Mobile Phone Holder, Universal Phone Holder"/>
        <s v="Sounce 65W OnePlus Dash Warp Charge Cable, 6.5A Type-C to USB C P"/>
        <s v="Sounce Fast Phone Charging Cable &amp; Data Sync USB Cable Compatible"/>
        <s v="Sounce Gold Plated 3.5 mm Headphone Splitter for Computer 2 Male"/>
        <s v="Sounce Protective Case Cover Compatible Boat Xtend Overall Protec"/>
        <s v="Sounce Spiral Charger Cable Protector Data Cable Saver Charging C"/>
        <s v="Spigen EZ Fit Tempered Glass Screen Protector for iPhone 14 Pro -"/>
        <s v="Spigen EZ Fit Tempered Glass Screen Protector for iPhone 14 Pro M"/>
        <s v="Spigen EZ Fit Tempered Glass Screen Protector Guard for iPhone 14"/>
        <s v="Spigen Ultra Hybrid Back Cover Case Compatible with iPhone 14 Pro"/>
        <s v="Storio Kids Toys LCD Writing Tablet 8.5Inch E-Note Pad Best Birth"/>
        <s v="Storite High Speed Micro USB 3.0 Cable A to Micro B for External"/>
        <s v="Storite Super Speed USB 3.0 Male to Male Cable for Hard Drive Enc"/>
        <s v="Storite USB 2.0 A to Mini 5 pin B Cable for External HDDS/Camera/"/>
        <s v="Storite USB 3.0 Cable A to Micro B high Speed Upto 5 Gbps Data Tr"/>
        <s v="Storite USB Extension Cable USB 3.0 Male to Female Extension Cabl"/>
        <s v="STRIFF 12 Pieces Highly Flexible Silicone Micro USB Protector, Mo"/>
        <s v="STRIFF Adjustable Laptop Tabletop Stand Patented Riser Ventilated"/>
        <s v="STRIFF Laptop Stand Adjustable Laptop Computer Stand Multi-Angle"/>
        <s v="STRIFF Laptop Tabletop Stand, Fold-Up, Adjustable, Ventilated, Po"/>
        <s v="STRIFF Mpad Mouse Mat 230X190X3mm Gaming Mouse Pad, Non-Slip Rubb"/>
        <s v="STRIFF Multi Angle Tablet/Mobile Stand. Holder for iPhone, Androi"/>
        <s v="STRIFF PS2_01 Multi Angle Mobile/Tablet Tabletop Stand. Phone Hol"/>
        <s v="STRIFF UPH2W Multi Angle Tablet/Mobile Stand. Holder for iPhone,"/>
        <s v="STRIFF Wall Mount Phone Holder Wall Mount with Adhesive Strips, C"/>
        <s v="StyleHouse Lint Remover for Woolen Clothes, Electric Lint Remover"/>
        <s v="Sui Generis Electric Handheld Milk Wand Mixer Frother for Latte C"/>
        <s v="Sujata Chutney Steel Jar, 400 ml, (White), Stainless Steel"/>
        <s v="Sujata Dynamix DX Mixer Grinder, 900W, 3 Jars (White)"/>
        <s v="Sujata Dynamix, Mixer Grinder, 900 Watts, 3 Jars (White)"/>
        <s v="Sujata Powermatic Plus 900 Watts Juicer Mixer Grinder"/>
        <s v="Sujata Powermatic Plus, Juicer Mixer Grinder with Chutney Jar, 90"/>
        <s v="SUJATA Powermatic Plus, Juicer Mixer Grinder, 900 Watts, 2 Jars ("/>
        <s v="Sujata Supermix, Mixer Grinder, 900 Watts, 3 Jars (White)"/>
        <s v="SupCares Laptop Stand 7 Height Adjustable, Aluminium, Ventilated,"/>
        <s v="Sure From Aquaguard Delight NXT RO+UV+UF+Taste Adjuster(MTDS),6L"/>
        <s v="SVM Products Unbreakable Set Top Box Stand with Dual Remote Holde"/>
        <s v="SWAPKART Fast Charging Cable and Data Sync USB Cable Compatible f"/>
        <s v="SWAPKART Flexible Mobile Tabletop Stand, Metal Built, Heavy Duty"/>
        <s v="SWAPKART Portable Flexible Adjustable Eye Protection USB LED Desk"/>
        <s v="Swiffer Instant Electric Water Heater Faucet Tap Home-Kitchen Ins"/>
        <s v="Swiss Military VC03 Wireless Car Vacuum Cleaner | Wireless Vacuum"/>
        <s v="Syncwire LTG to USB Cable for Fast Charging Compatible with Phone"/>
        <s v="Synqe Type C to Type C Short Fast Charging 60W Cable Compatible w"/>
        <s v="Synqe USB C to USB C 60W Nylon Braided Fast Charging Type C to Ty"/>
        <s v="Synqe USB Type C Fast Charging Cable 2M Charger Cord Data Cable C"/>
        <s v="Syska SDI-07 1000 W Stellar with Golden American Heritage Solepla"/>
        <s v="SYVO WT 3130 Aluminum Tripod (133CM), Universal Lightweight Tripo"/>
        <s v="T TOPLINE 180 W Electric Hand Mixer,Hand Blender , Egg Beater, Ca"/>
        <s v="Tabelito¬Æ Polyester Foam, Nylon Hybrid laptopss Bag Sleeve Case"/>
        <s v="TABLE MAGIC Multipurpose Laptop Table Mat Finish Top Work at Home"/>
        <s v="Tarkan Portable Folding Laptop Desk for Bed, Lapdesk with Handle,"/>
        <s v="Tata Sky Digital TV HD Setup Box Remote"/>
        <s v="TATA SKY HD Connection with 1 month basic package and free instal"/>
        <s v="Tata Sky Universal Remote"/>
        <s v="Tata Sky Universal Remote Compatible for SD/HD"/>
        <s v="Tata Swach Bulb 6000-Litre Cartridge, 1 Piece, White, Hollow Fibe"/>
        <s v="TCL 100 cm (40 inches) Full HD Certified Android R Smart LED TV 4"/>
        <s v="TCL 108 cm (43 inches) 4K Ultra HD Certified Android Smart LED TV"/>
        <s v="TCL 80 cm (32 inches) HD Ready Certified Android Smart LED TV 32S"/>
        <s v="TE‚Ñ¢ Instant Electric Heating Hot and Cold Water Geyser Tap Wate"/>
        <s v="Technotech High Speed HDMI Cable 5 Meter V1.4 - Supports Full HD"/>
        <s v="Tecno Spark 8T (Turquoise Cyan, 4GB RAM,64GB Storage) | 50MP AI C"/>
        <s v="Tecno Spark 9 (Sky Mirror, 6GB RAM,128GB Storage) | 11GB Expandab"/>
        <s v="Tesora - Inspired by you Large Premium Electric Kettle 1.8L, Stai"/>
        <s v="Themisto 350 Watts Egg Boiler-Blue"/>
        <s v="Themisto TH-WS20 Digital Kitchen Weighing Scale Stainless Steel ("/>
        <s v="Time Office Scanner Replacement Cable for Startek FM220U (Type C)"/>
        <s v="tizum HDMI to VGA Adapter Cable 1080P for Projector, Computer, La"/>
        <s v="TIZUM High Speed HDMI Cable Aura -Gold Plated-High Speed Data 10."/>
        <s v="Tizum High Speed HDMI Cable with Ethernet | Supports 3D 4K | for"/>
        <s v="Tizum Mouse Pad/ Computer Mouse Mat with Anti-Slip Rubber Base |"/>
        <s v="Tokdis MX-1 Pro Bluetooth Calling Smartwatch - 1.69‚Äù LCD Displa"/>
        <s v="Tom &amp; Jerry Folding Laundry Basket for Clothes with Lid &amp; Handle,"/>
        <s v="Tosaa T2STSR Sandwich Gas Toaster Regular (Black)"/>
        <s v="Toshiba 108 cm (43 inches) V Series Full HD Smart Android LED TV"/>
        <s v="TP-Link AC1200 Archer A6 Smart WiFi, 5GHz Gigabit Dual Band MU-MI"/>
        <s v="TP-LINK AC1300 Archer T3U Plus High Gain USB 3.0 Wi-Fi Dongle, Wi"/>
        <s v="TP-Link AC1300 USB WiFi Adapter (Archer T3U) - 2.4G/5G Dual Band"/>
        <s v="TP-Link AC600 600 Mbps WiFi Wireless Network USB Adapter for Desk"/>
        <s v="TP-Link AC750 Dual Band Wireless Cable Router, 4 10/100 LAN + 10/"/>
        <s v="TP-Link AC750 Wifi Range Extender | Up to 750Mbps | Dual Band WiF"/>
        <s v="TP-Link Archer AC1200 Archer C6 Wi-Fi Speed Up to 867 Mbps/5 GHz"/>
        <s v="TP-link N300 WiFi Wireless Router TL-WR845N | 300Mbps Wi-Fi Speed"/>
        <s v="TP-Link Nano AC600 USB Wi-Fi Adapter(Archer T2U Nano)- 2.4G/5G Du"/>
        <s v="TP-Link Nano USB WiFi Dongle 150Mbps High Gain Wireless Network W"/>
        <s v="TP-Link Tapo 360¬∞ 2MP 1080p Full HD Pan/Tilt Home Security Wi-Fi"/>
        <s v="TP-Link TL-WA850RE Single_Band 300Mbps RJ45 Wireless Range Extend"/>
        <s v="TP-Link TL-WA855RE 300 Mbps Wi-Fi Range Extender (White)"/>
        <s v="TP-Link UE300 USB 3.0 to RJ45 Gigabit Ethernet Network Adapter -"/>
        <s v="TP-Link UE300C USB Type-C to RJ45 Gigabit Ethernet Network Adapte"/>
        <s v="TP-Link USB Bluetooth Adapter for PC, 5.0 Bluetooth Dongle Receiv"/>
        <s v="TP-Link USB WiFi Adapter for PC(TL-WN725N), N150 Wireless Network"/>
        <s v="TP-LINK WiFi Dongle 300 Mbps Mini Wireless Network USB Wi-Fi Adap"/>
        <s v="TTK Prestige Limited Orion Mixer Grinder 500 Watts, 3 Jars (1200m"/>
        <s v="Tuarso 8K HDMI 2.1 Cable 48Gbps , 1.5 Meter High-Speed Braided HD"/>
        <s v="Tukzer Capacitive Stylus Pen for Touch Screens Devices, Fine Poin"/>
        <s v="Tukzer Fully Foldable Tabletop Desktop Tablet Mobile Stand Holder"/>
        <s v="Tukzer Gel Mouse Pad Wrist Rest Memory-Foam Ergonomic Mousepad| C"/>
        <s v="Tukzer Stylus Pen, iPad Pencil with Palm Rejection Tilt Sensor| 2"/>
        <s v="TVARA LCD Writing Tablet 8.5 Inch E-Note Pad LCD Writing Tablet,"/>
        <s v="TVARA LCD Writing Tablet, 8.5&quot; Inch Colorful Toddler Doodle Board"/>
        <s v="Tygot 10 Inches Big LED Ring Light for Camera, Phone tiktok YouTu"/>
        <s v="Tygot Bluetooth Extendable Selfie Sticks with Wireless Remote and"/>
        <s v="Universal Remote Control for All Sony TV for All LCD LED and Brav"/>
        <s v="URBN 10000 mAh Lithium Power Bank UPR10K with 12 Watt Fast Chargi"/>
        <s v="URBN 20000 mAh Lithium_Polymer 22.5W Super Fast Charging Ultra Co"/>
        <s v="URBN 20000 mAh lithium_polymer Power Bank with 12 Watt Fast Charg"/>
        <s v="USB Charger, Oraimo Elite Dual Port 5V/2.4A Wall Charger, USB Wal"/>
        <s v="USHA 1212 PTC with Adjustable Thermostat Fan Heater (Black/Brown,"/>
        <s v="USHA Armor AR1100WB 1100 W Dry Iron with Black Weilburger Solepla"/>
        <s v="Usha Aurora 1000 W Dry Iron with Innovative Tail Light Indicator,"/>
        <s v="Usha CookJoy (CJ1600WPC) 1600 Watt Induction cooktop (Black)"/>
        <s v="USHA EI 1602 1000 W Lightweight Dry Iron with Non-Stick Soleplate"/>
        <s v="Usha EI 3710 Heavy Weight 1000-Watt Dry Iron with Golden American"/>
        <s v="Usha Goliath GO1200WG Heavy Weight 1200-Watt Dry Iron, 1.8 Kg(Red"/>
        <s v="Usha Hc 812 T Thermo Fan Room Heater"/>
        <s v="USHA Heat Convector 812 T 2000-Watt with Instant Heating Feature"/>
        <s v="Usha IH2415 1500-Watt Immersion Heater (Silver)"/>
        <s v="Usha Janome Dream Stitch Automatic Zig-Zag Electric Sewing Machin"/>
        <s v="USHA Quartz Room Heater with Overheating Protection (3002, Ivory,"/>
        <s v="USHA RapidMix 500-Watt Copper Motor Mixer Grinder with 3 Jars and"/>
        <s v="Usha Steam Pro SI 3713, 1300 W Steam Iron, Powerful steam Output"/>
        <s v="VAPJA¬Æ Portable Mini Juicer Cup Blender USB Rechargeable with 4"/>
        <s v="Vedini Transparent Empty Refillable Reusable Fine Mist Spray Bott"/>
        <s v="Venus Digital Kitchen Weighing Scale &amp; Food Weight Machine for He"/>
        <s v="Verilux¬Æ USB C Hub Multiport Adapter- 6 in 1 Portable Aluminum T"/>
        <s v="V-Guard Divino 5 Star Rated 15 Litre Storage Water Heater (Geyser"/>
        <s v="V-Guard Zenora RO+UF+MB Water Purifier | Suitable for water with"/>
        <s v="V-Guard Zio Instant Water Geyser | 3 Litre | 3000 W Heating | Whi"/>
        <s v="VR 18 Pcs - 3 Different Size Plastic Food Snack Bag Pouch Clip Se"/>
        <s v="VRPRIME Lint Roller Lint Remover for Clothes, Pet | 360 Sheets Re"/>
        <s v="VU 108 cm (43 inches) Premium Series Full HD Smart LED TV 43GA (B"/>
        <s v="VU 138 cm (55 inches) Premium Series 4K Ultra HD Smart IPS LED TV"/>
        <s v="VU 139 cm (55 inches) The GloLED Series 4K Smart LED Google TV 55"/>
        <s v="VU 164 cm (65 inches) The GloLED Series 4K Smart LED Google TV 65"/>
        <s v="VW 60 cm (24 inches) Premium Series HD Ready LED TV VW24A (Black)"/>
        <s v="VW 80 cm (32 inches) Frameless Series HD Ready LED TV VW32A (Blac"/>
        <s v="VW 80 cm (32 inches) HD Ready Android Smart LED TV VW32PRO (Black"/>
        <s v="VW 80 cm (32 inches) Playwall Frameless Series HD Ready Android S"/>
        <s v="Wacom One by CTL-472/K0-CX Digital Drawing Graphics Pen Tablet (R"/>
        <s v="WANBO X1 Pro (Upgraded) | Native 1080P Full HD | Android 9 | Proj"/>
        <s v="Wayona 3in1 Nylon Braided 66W USB Fast Charging Cable with Type C"/>
        <s v="Wayona Nylon Braided (2 Pack) Lightning Fast Usb Data Cable Fast"/>
        <s v="Wayona Nylon Braided 2M / 6Ft Fast Charge Usb To Lightning Data S"/>
        <s v="Wayona Nylon Braided 3A Lightning to USB A Syncing and Fast Charg"/>
        <s v="Wayona Nylon Braided Lightning USB Data Sync &amp; 3A Charging Cable"/>
        <s v="Wayona Nylon Braided USB Data Sync and Fast Charging 3A Short Pow"/>
        <s v="Wayona Nylon Braided Usb Syncing And Charging Cable Sync And Char"/>
        <s v="Wayona Nylon Braided USB to Lightning Fast Charging and Data Sync"/>
        <s v="Wayona Nylon Braided Usb Type C 3Ft 1M 3A Fast Charger Cable For"/>
        <s v="Wayona Type C Cable Nylon Braided USB C QC 3.0 Fast Charging Shor"/>
        <s v="Wayona Type C to Lightning MFI Certified 20W Fast charging Nylon"/>
        <s v="Wayona Type C To Type C 65W/3.25A Nylon Braided Fast Charging Cab"/>
        <s v="Wayona Type C To Type C Long Fast Charging Cable Type C Charger C"/>
        <s v="Wayona Usb C 65W Fast Charging Cable Compatible For Tablets Samsu"/>
        <s v="Wayona Usb Nylon Braided Data Sync And Charging Cable For Iphone,"/>
        <s v="Wayona Usb Type C 65W 6Ft/2M Long Fast Charging Cable Compatible"/>
        <s v="Wayona USB Type C 65W Fast Charging 2M/6Ft Long Flash Charge Cabl"/>
        <s v="Wayona Usb Type C Fast Charger Cable Fast Charging Usb C Cable/Co"/>
        <s v="Wayona USB Type C Fast Charging Cable Charger Cord 3A QC 3.0 Data"/>
        <s v="Wayona Usb Type C To Usb Nylon Braided Quick Charger Fast Chargin"/>
        <s v="WeCool B1 Mobile Holder for Bikes or Bike Mobile Holder for Maps"/>
        <s v="WeCool Bluetooth Extendable Selfie Sticks with Wireless Remote an"/>
        <s v="WeCool C1 Car Mobile Holder with One Click Technology,360¬∞ Rotat"/>
        <s v="Wecool Moonwalk M1 ENC True Wireless in Ear Earbuds with Mic, Tit"/>
        <s v="Wecool Nylon Braided Multifunction Fast Charging Cable For Androi"/>
        <s v="WeCool S5 Long Selfie Stick, with Large Reinforced Tripod Stand u"/>
        <s v="Wecool Unbreakable 3 in 1 Charging Cable with 3A Speed, Fast Char"/>
        <s v="Wembley LCD Writing Pad/Tab | Writing, Drawing, Reusable, Portabl"/>
        <s v="Western Digital WD 1.5TB Elements Portable Hard Disk Drive, USB 3"/>
        <s v="Western Digital WD 2TB My Passport Portable Hard Disk Drive, USB"/>
        <s v="Western Digital WD Green SATA 240GB Internal SSD Solid State Driv"/>
        <s v="White Feather Portable Heat Sealer Mini Sealing Machine for Food"/>
        <s v="WIDEWINGS Electric Handheld Milk Wand Mixer Frother for Latte Cof"/>
        <s v="Wings Phantom Pro Earphones Gaming Earbuds with LED Battery Indic"/>
        <s v="Wipro Smartlife Super Deluxe Dry Iron- 1000W"/>
        <s v="Wipro Vesta 1.8 litre Cool touch electric Kettle with Auto cut of"/>
        <s v="Wipro Vesta 1200 Watt GD201 Lightweight Automatic Dry Iron| Quick"/>
        <s v="Wipro Vesta 1200 Watt GD203 Heavyweight Automatic Dry Iron| Quick"/>
        <s v="Wipro Vesta 1380W Cordless Steam Iron Quick heat up with 20gm/ mi"/>
        <s v="Wipro Vesta Electric Egg Boiler, 360 Watts, 3 Boiling Modes, Stai"/>
        <s v="Wipro Vesta Grill 1000 Watt Sandwich Maker |Dual function-SW Make"/>
        <s v="Wolpin 1 Lint Roller with 60 Sheets Remove Clothes Lint Dog Hair"/>
        <s v="Wonderchef Nutri-blend Complete Kitchen Machine | 22000 RPM Mixer"/>
        <s v="Wonderchef Nutri-blend Mixer, Grinder &amp; Blender | Powerful 400W 2"/>
        <s v="WZATCO Pixel | Portable LED Projector | Native 720p with Full HD"/>
        <s v="Xiaomi Mi 4A Dual_Band Ethernet 1200Mbps Speed Router| 2.4GHz &amp; 5"/>
        <s v="Xiaomi Mi Wired in Ear Earphones with Mic Basic with Ultra Deep B"/>
        <s v="Xiaomi Pad 5| Qualcomm Snapdragon 860| 120Hz Refresh Rate| 6GB, 1"/>
        <s v="ZEBRONICS Aluminium Alloy Laptop Stand, Compatible with 9-15.6 in"/>
        <s v="Zebronics Astra 10 Portable Wireless BT v5.0 Speaker, 10W RMS Pow"/>
        <s v="Zebronics CU3100V Fast charging Type C cable with QC 18W support,"/>
        <s v="ZEBRONICS HAA2021 HDMI version 2.1 cable with 8K @ 60Hz, 4K @ 120"/>
        <s v="Zebronics Wired Keyboard and Mouse Combo with 104 Keys and a USB"/>
        <s v="Zebronics Zeb Buds C2 in Ear Type C Wired Earphones with Mic, Bra"/>
        <s v="Zebronics Zeb Wonderbar 10 USB Powered 2.0 Computer Speaker with"/>
        <s v="ZEBRONICS Zeb-100HB 4 Ports USB Hub for Laptop, PC Computers, Plu"/>
        <s v="Zebronics ZEB-90HB USB Hub, 4 Ports, Pocket Sized, Plug &amp; Play, f"/>
        <s v="ZEBRONICS Zeb-Astra 20 Wireless BT v5.0 Portable Speaker with 10W"/>
        <s v="ZEBRONICS Zeb-Bro in Ear Wired Earphones with Mic, 3.5mm Audio Ja"/>
        <s v="ZEBRONICS Zeb-Buds 30 3.5Mm Stereo Wired in Ear Earphones with Mi"/>
        <s v="ZEBRONICS Zeb-Comfort Wired USB Mouse, 3-Button, 1000 DPI Optical"/>
        <s v="Zebronics Zeb-Companion 107 USB Wireless Keyboard and Mouse Set w"/>
        <s v="Zebronics ZEB-COUNTY 3W Wireless Bluetooth Portable Speaker With"/>
        <s v="ZEBRONICS Zeb-Dash Plus 2.4GHz High Precision Wireless Mouse with"/>
        <s v="ZEBRONICS Zeb-Evolve Wireless in Ear Neckband Earphone with Suppo"/>
        <s v="ZEBRONICS Zeb-Fame 5watts 2.0 Multi Media Speakers with AUX, USB"/>
        <s v="Zebronics Zeb-Jaguar Wireless Mouse, 2.4GHz with USB Nano Receive"/>
        <s v="Zebronics Zeb-JUKEBAR 3900, 80W Multimedia soundbar with subwoofe"/>
        <s v="Zebronics ZEB-KM2100 Multimedia USB Keyboard Comes with 114 Keys"/>
        <s v="Zebronics Zeb-Power Wired USB Mouse, 3-Button, 1200 DPI Optical S"/>
        <s v="ZEBRONICS Zeb-Sound Bomb N1 True Wireless in Ear Earbuds with Mic"/>
        <s v="ZEBRONICS Zeb-Thunder Bluetooth Wireless Over Ear Headphone FM, m"/>
        <s v="Zebronics Zeb-Transformer Gaming Keyboard and Mouse Combo (USB, B"/>
        <s v="Zebronics Zeb-Transformer-M Optical USB Gaming Mouse with LED Eff"/>
        <s v="ZEBRONICS ZEB-USB150WF1 WiFi USB Mini Adapter Supports 150 Mbps W"/>
        <s v="Zebronics ZEB-VITA Wireless Bluetooth 10W Portable Bar Speaker Wi"/>
        <s v="ZEBRONICS Zeb-Warrior II 10 watts 2.0 Multimedia Speaker with RGB"/>
        <s v="Zebronics, ZEB-NC3300 USB Powered Laptop Cooling Pad with Dual Fa"/>
        <s v="ZIGMA WinoteK WinoteK Sun Instant Water Geyser, Water Heater, Por"/>
        <s v="Zinq Five Fan Cooling Pad and Laptop Stand with Dual Height Adjus"/>
        <s v="Zinq UPS for Router, Mini UPS for 12V WiFi Router Broadband Modem"/>
        <s v="Zodo 8. 5 inch LCD E-Writer Electronic Writing Pad/Tablet Drawing"/>
        <s v="ZORBES¬Æ Wall Adapter Holder for Alexa Echo Dot 4th Generation,A"/>
        <s v="Zoul Type C to Type C Fast Charging Cable 65W 2M/6ft USB C Nylon"/>
        <s v="Zoul USB C 60W Fast Charging 3A 6ft/2M Long Type C Nylon Braided"/>
        <s v="Zoul USB C to USB C Fast Charging Cable 65W Type C to Type C Nylo"/>
        <s v="Zoul USB Type C Fast Charging 3A Nylon Braided Data Cable Quick C"/>
        <s v="Zuvexa Egg Boiler Poacher Automatic Off Steaming, Cooking, Boilin"/>
        <s v="Zuvexa USB Rechargeable Electric Foam Maker - Handheld Milk Wand"/>
      </sharedItems>
    </cacheField>
  </cacheFields>
  <cacheHierarchies count="57">
    <cacheHierarchy uniqueName="[ProductRatingReview].[product_id]" caption="product_id" attribute="1" defaultMemberUniqueName="[ProductRatingReview].[product_id].[All]" allUniqueName="[ProductRatingReview].[product_id].[All]" dimensionUniqueName="[ProductRatingReview]" displayFolder="" count="0" memberValueDatatype="130" unbalanced="0"/>
    <cacheHierarchy uniqueName="[ProductRatingReview].[product_name]" caption="product_name" attribute="1" defaultMemberUniqueName="[ProductRatingReview].[product_name].[All]" allUniqueName="[ProductRatingReview].[product_name].[All]" dimensionUniqueName="[ProductRatingReview]" displayFolder="" count="0" memberValueDatatype="130" unbalanced="0"/>
    <cacheHierarchy uniqueName="[ProductRatingReview].[rating]" caption="rating" attribute="1" defaultMemberUniqueName="[ProductRatingReview].[rating].[All]" allUniqueName="[ProductRatingReview].[rating].[All]" dimensionUniqueName="[ProductRatingReview]" displayFolder="" count="0" memberValueDatatype="5" unbalanced="0"/>
    <cacheHierarchy uniqueName="[ProductRatingReview].[rating_count]" caption="rating_count" attribute="1" defaultMemberUniqueName="[ProductRatingReview].[rating_count].[All]" allUniqueName="[ProductRatingReview].[rating_count].[All]" dimensionUniqueName="[ProductRatingReview]" displayFolder="" count="0" memberValueDatatype="20" unbalanced="0"/>
    <cacheHierarchy uniqueName="[ProductRatingReview].[Products by Rating &amp; Reviews]" caption="Products by Rating &amp; Reviews" attribute="1" defaultMemberUniqueName="[ProductRatingReview].[Products by Rating &amp; Reviews].[All]" allUniqueName="[ProductRatingReview].[Products by Rating &amp; Reviews].[All]" dimensionUniqueName="[ProductRatingReview]" displayFolder="" count="0" memberValueDatatype="5" unbalanced="0"/>
    <cacheHierarchy uniqueName="[Range].[product_id]" caption="product_id" attribute="1" defaultMemberUniqueName="[Range].[product_id].[All]" allUniqueName="[Range].[product_id].[All]" dimensionUniqueName="[Range]" displayFolder="" count="2" memberValueDatatype="130" unbalanced="0">
      <fieldsUsage count="2">
        <fieldUsage x="-1"/>
        <fieldUsage x="0"/>
      </fieldsUsage>
    </cacheHierarchy>
    <cacheHierarchy uniqueName="[Range].[product_name]" caption="product_name" attribute="1" defaultMemberUniqueName="[Range].[product_name].[All]" allUniqueName="[Range].[product_name].[All]" dimensionUniqueName="[Range]" displayFolder="" count="2" memberValueDatatype="130" unbalanced="0">
      <fieldsUsage count="2">
        <fieldUsage x="-1"/>
        <fieldUsage x="2"/>
      </fieldsUsage>
    </cacheHierarchy>
    <cacheHierarchy uniqueName="[Range].[product_name A]" caption="product_name A" attribute="1" defaultMemberUniqueName="[Range].[product_name A].[All]" allUniqueName="[Range].[product_name A].[All]" dimensionUniqueName="[Range]" displayFolder="" count="2" memberValueDatatype="130" unbalanced="0">
      <fieldsUsage count="2">
        <fieldUsage x="-1"/>
        <fieldUsage x="3"/>
      </fieldsUsage>
    </cacheHierarchy>
    <cacheHierarchy uniqueName="[Range].[category]" caption="category" attribute="1" defaultMemberUniqueName="[Range].[category].[All]" allUniqueName="[Range].[category].[All]" dimensionUniqueName="[Range]" displayFolder="" count="0" memberValueDatatype="130" unbalanced="0"/>
    <cacheHierarchy uniqueName="[Range].[Category A]" caption="Category A" attribute="1" defaultMemberUniqueName="[Range].[Category A].[All]" allUniqueName="[Range].[Category A].[All]" dimensionUniqueName="[Range]" displayFolder="" count="0" memberValueDatatype="130" unbalanced="0"/>
    <cacheHierarchy uniqueName="[Range].[discounted_price]" caption="discounted_price" attribute="1" defaultMemberUniqueName="[Range].[discounted_price].[All]" allUniqueName="[Range].[discounted_price].[All]" dimensionUniqueName="[Range]" displayFolder="" count="0" memberValueDatatype="5" unbalanced="0"/>
    <cacheHierarchy uniqueName="[Range].[actual_price]" caption="actual_price" attribute="1" defaultMemberUniqueName="[Range].[actual_price].[All]" allUniqueName="[Range].[actual_price].[All]" dimensionUniqueName="[Range]" displayFolder="" count="0" memberValueDatatype="5" unbalanced="0"/>
    <cacheHierarchy uniqueName="[Range].[Price Range]" caption="Price Range" attribute="1" defaultMemberUniqueName="[Range].[Price Range].[All]" allUniqueName="[Range].[Price Range].[All]" dimensionUniqueName="[Range]" displayFolder="" count="0" memberValueDatatype="130" unbalanced="0"/>
    <cacheHierarchy uniqueName="[Range].[discount_percentage]" caption="discount_percentage" attribute="1" defaultMemberUniqueName="[Range].[discount_percentage].[All]" allUniqueName="[Range].[discount_percentage].[All]" dimensionUniqueName="[Range]" displayFolder="" count="0" memberValueDatatype="5" unbalanced="0"/>
    <cacheHierarchy uniqueName="[Range].[discount_percentage B]" caption="discount_percentage B" attribute="1" defaultMemberUniqueName="[Range].[discount_percentage B].[All]" allUniqueName="[Range].[discount_percentage B].[All]" dimensionUniqueName="[Range]" displayFolder="" count="0" memberValueDatatype="5" unbalanced="0"/>
    <cacheHierarchy uniqueName="[Range].[discount range]" caption="discount range" attribute="1" defaultMemberUniqueName="[Range].[discount range].[All]" allUniqueName="[Range].[discount range].[All]" dimensionUniqueName="[Range]" displayFolder="" count="0" memberValueDatatype="130" unbalanced="0"/>
    <cacheHierarchy uniqueName="[Range].[rating]" caption="rating" attribute="1" defaultMemberUniqueName="[Range].[rating].[All]" allUniqueName="[Range].[rating].[All]" dimensionUniqueName="[Range]" displayFolder="" count="0" memberValueDatatype="5" unbalanced="0"/>
    <cacheHierarchy uniqueName="[Range].[rating_count]" caption="rating_count" attribute="1" defaultMemberUniqueName="[Range].[rating_count].[All]" allUniqueName="[Range].[rating_count].[All]" dimensionUniqueName="[Range]" displayFolder="" count="0" memberValueDatatype="20" unbalanced="0"/>
    <cacheHierarchy uniqueName="[Range].[Actual price* rating count]" caption="Actual price* rating count" attribute="1" defaultMemberUniqueName="[Range].[Actual price* rating count].[All]" allUniqueName="[Range].[Actual price* rating count].[All]" dimensionUniqueName="[Range]" displayFolder="" count="0" memberValueDatatype="5" unbalanced="0"/>
    <cacheHierarchy uniqueName="[Range].[Products by Rating &amp; Reviews]" caption="Products by Rating &amp; Reviews" attribute="1" defaultMemberUniqueName="[Range].[Products by Rating &amp; Reviews].[All]" allUniqueName="[Range].[Products by Rating &amp; Reviews].[All]" dimensionUniqueName="[Range]" displayFolder="" count="0" memberValueDatatype="130" unbalanced="0"/>
    <cacheHierarchy uniqueName="[Range].[about_product]" caption="about_product" attribute="1" defaultMemberUniqueName="[Range].[about_product].[All]" allUniqueName="[Range].[about_product].[All]" dimensionUniqueName="[Range]" displayFolder="" count="0" memberValueDatatype="130" unbalanced="0"/>
    <cacheHierarchy uniqueName="[Range].[user_id]" caption="user_id" attribute="1" defaultMemberUniqueName="[Range].[user_id].[All]" allUniqueName="[Range].[user_id].[All]" dimensionUniqueName="[Range]" displayFolder="" count="0" memberValueDatatype="130" unbalanced="0"/>
    <cacheHierarchy uniqueName="[Range].[user_name]" caption="user_name" attribute="1" defaultMemberUniqueName="[Range].[user_name].[All]" allUniqueName="[Range].[user_name].[All]" dimensionUniqueName="[Range]" displayFolder="" count="0" memberValueDatatype="130" unbalanced="0"/>
    <cacheHierarchy uniqueName="[Range].[review_id]" caption="review_id" attribute="1" defaultMemberUniqueName="[Range].[review_id].[All]" allUniqueName="[Range].[review_id].[All]" dimensionUniqueName="[Range]" displayFolder="" count="0" memberValueDatatype="130" unbalanced="0"/>
    <cacheHierarchy uniqueName="[Range].[review_count]" caption="review_count" attribute="1" defaultMemberUniqueName="[Range].[review_count].[All]" allUniqueName="[Range].[review_count].[All]" dimensionUniqueName="[Range]" displayFolder="" count="0" memberValueDatatype="20" unbalanced="0"/>
    <cacheHierarchy uniqueName="[Range].[review_title]" caption="review_title" attribute="1" defaultMemberUniqueName="[Range].[review_title].[All]" allUniqueName="[Range].[review_title].[All]" dimensionUniqueName="[Range]" displayFolder="" count="0" memberValueDatatype="130" unbalanced="0"/>
    <cacheHierarchy uniqueName="[Range].[review_content]" caption="review_content" attribute="1" defaultMemberUniqueName="[Range].[review_content].[All]" allUniqueName="[Range].[review_content].[All]" dimensionUniqueName="[Range]" displayFolder="" count="0" memberValueDatatype="130" unbalanced="0"/>
    <cacheHierarchy uniqueName="[Range].[img_link]" caption="img_link" attribute="1" defaultMemberUniqueName="[Range].[img_link].[All]" allUniqueName="[Range].[img_link].[All]" dimensionUniqueName="[Range]" displayFolder="" count="0" memberValueDatatype="130" unbalanced="0"/>
    <cacheHierarchy uniqueName="[Range].[product_link]" caption="product_link" attribute="1" defaultMemberUniqueName="[Range].[product_link].[All]" allUniqueName="[Range].[product_link].[All]" dimensionUniqueName="[Range]" displayFolder="" count="0" memberValueDatatype="130" unbalanced="0"/>
    <cacheHierarchy uniqueName="[Measures].[__XL_Count Range]" caption="__XL_Count Range" measure="1" displayFolder="" measureGroup="Range" count="0" hidden="1"/>
    <cacheHierarchy uniqueName="[Measures].[__XL_Count ProductRatingReview]" caption="__XL_Count ProductRatingReview" measure="1" displayFolder="" measureGroup="ProductRatingReview" count="0" hidden="1"/>
    <cacheHierarchy uniqueName="[Measures].[__No measures defined]" caption="__No measures defined" measure="1" displayFolder="" count="0" hidden="1"/>
    <cacheHierarchy uniqueName="[Measures].[Count of product_name]" caption="Count of product_name" measure="1" displayFolder="" measureGroup="Range" count="0" hidden="1">
      <extLst>
        <ext xmlns:x15="http://schemas.microsoft.com/office/spreadsheetml/2010/11/main" uri="{B97F6D7D-B522-45F9-BDA1-12C45D357490}">
          <x15:cacheHierarchy aggregatedColumn="6"/>
        </ext>
      </extLst>
    </cacheHierarchy>
    <cacheHierarchy uniqueName="[Measures].[Distinct Count of product_name]" caption="Distinct Count of product_name" measure="1" displayFolder="" measureGroup="Range" count="0" hidden="1">
      <extLst>
        <ext xmlns:x15="http://schemas.microsoft.com/office/spreadsheetml/2010/11/main" uri="{B97F6D7D-B522-45F9-BDA1-12C45D357490}">
          <x15:cacheHierarchy aggregatedColumn="6"/>
        </ext>
      </extLst>
    </cacheHierarchy>
    <cacheHierarchy uniqueName="[Measures].[Count of review_content]" caption="Count of review_content" measure="1" displayFolder="" measureGroup="Range" count="0" hidden="1">
      <extLst>
        <ext xmlns:x15="http://schemas.microsoft.com/office/spreadsheetml/2010/11/main" uri="{B97F6D7D-B522-45F9-BDA1-12C45D357490}">
          <x15:cacheHierarchy aggregatedColumn="26"/>
        </ext>
      </extLst>
    </cacheHierarchy>
    <cacheHierarchy uniqueName="[Measures].[Sum of rating]" caption="Sum of rating" measure="1" displayFolder="" measureGroup="Range" count="0" hidden="1">
      <extLst>
        <ext xmlns:x15="http://schemas.microsoft.com/office/spreadsheetml/2010/11/main" uri="{B97F6D7D-B522-45F9-BDA1-12C45D357490}">
          <x15:cacheHierarchy aggregatedColumn="16"/>
        </ext>
      </extLst>
    </cacheHierarchy>
    <cacheHierarchy uniqueName="[Measures].[Max of rating]" caption="Max of rating" measure="1" displayFolder="" measureGroup="Range" count="0" hidden="1">
      <extLst>
        <ext xmlns:x15="http://schemas.microsoft.com/office/spreadsheetml/2010/11/main" uri="{B97F6D7D-B522-45F9-BDA1-12C45D357490}">
          <x15:cacheHierarchy aggregatedColumn="16"/>
        </ext>
      </extLst>
    </cacheHierarchy>
    <cacheHierarchy uniqueName="[Measures].[Average of rating]" caption="Average of rating" measure="1" displayFolder="" measureGroup="Range" count="0" oneField="1" hidden="1">
      <fieldsUsage count="1">
        <fieldUsage x="1"/>
      </fieldsUsage>
      <extLst>
        <ext xmlns:x15="http://schemas.microsoft.com/office/spreadsheetml/2010/11/main" uri="{B97F6D7D-B522-45F9-BDA1-12C45D357490}">
          <x15:cacheHierarchy aggregatedColumn="16"/>
        </ext>
      </extLst>
    </cacheHierarchy>
    <cacheHierarchy uniqueName="[Measures].[Count of product_id]" caption="Count of product_id" measure="1" displayFolder="" measureGroup="Range" count="0" hidden="1">
      <extLst>
        <ext xmlns:x15="http://schemas.microsoft.com/office/spreadsheetml/2010/11/main" uri="{B97F6D7D-B522-45F9-BDA1-12C45D357490}">
          <x15:cacheHierarchy aggregatedColumn="5"/>
        </ext>
      </extLst>
    </cacheHierarchy>
    <cacheHierarchy uniqueName="[Measures].[Sum of discounted_price]" caption="Sum of discounted_price" measure="1" displayFolder="" measureGroup="Range" count="0" hidden="1">
      <extLst>
        <ext xmlns:x15="http://schemas.microsoft.com/office/spreadsheetml/2010/11/main" uri="{B97F6D7D-B522-45F9-BDA1-12C45D357490}">
          <x15:cacheHierarchy aggregatedColumn="10"/>
        </ext>
      </extLst>
    </cacheHierarchy>
    <cacheHierarchy uniqueName="[Measures].[Count of actual_price]" caption="Count of actual_price" measure="1" displayFolder="" measureGroup="Range" count="0" hidden="1">
      <extLst>
        <ext xmlns:x15="http://schemas.microsoft.com/office/spreadsheetml/2010/11/main" uri="{B97F6D7D-B522-45F9-BDA1-12C45D357490}">
          <x15:cacheHierarchy aggregatedColumn="11"/>
        </ext>
      </extLst>
    </cacheHierarchy>
    <cacheHierarchy uniqueName="[Measures].[Average of actual_price]" caption="Average of actual_price" measure="1" displayFolder="" measureGroup="Range" count="0" hidden="1">
      <extLst>
        <ext xmlns:x15="http://schemas.microsoft.com/office/spreadsheetml/2010/11/main" uri="{B97F6D7D-B522-45F9-BDA1-12C45D357490}">
          <x15:cacheHierarchy aggregatedColumn="11"/>
        </ext>
      </extLst>
    </cacheHierarchy>
    <cacheHierarchy uniqueName="[Measures].[Average of discounted_price]" caption="Average of discounted_price" measure="1" displayFolder="" measureGroup="Range" count="0" hidden="1">
      <extLst>
        <ext xmlns:x15="http://schemas.microsoft.com/office/spreadsheetml/2010/11/main" uri="{B97F6D7D-B522-45F9-BDA1-12C45D357490}">
          <x15:cacheHierarchy aggregatedColumn="10"/>
        </ext>
      </extLst>
    </cacheHierarchy>
    <cacheHierarchy uniqueName="[Measures].[Max of discounted_price]" caption="Max of discounted_price" measure="1" displayFolder="" measureGroup="Range" count="0" hidden="1">
      <extLst>
        <ext xmlns:x15="http://schemas.microsoft.com/office/spreadsheetml/2010/11/main" uri="{B97F6D7D-B522-45F9-BDA1-12C45D357490}">
          <x15:cacheHierarchy aggregatedColumn="10"/>
        </ext>
      </extLst>
    </cacheHierarchy>
    <cacheHierarchy uniqueName="[Measures].[Sum of discount_percentage]" caption="Sum of discount_percentage" measure="1" displayFolder="" measureGroup="Range" count="0" hidden="1">
      <extLst>
        <ext xmlns:x15="http://schemas.microsoft.com/office/spreadsheetml/2010/11/main" uri="{B97F6D7D-B522-45F9-BDA1-12C45D357490}">
          <x15:cacheHierarchy aggregatedColumn="13"/>
        </ext>
      </extLst>
    </cacheHierarchy>
    <cacheHierarchy uniqueName="[Measures].[Count of discount_percentage]" caption="Count of discount_percentage" measure="1" displayFolder="" measureGroup="Range" count="0" hidden="1">
      <extLst>
        <ext xmlns:x15="http://schemas.microsoft.com/office/spreadsheetml/2010/11/main" uri="{B97F6D7D-B522-45F9-BDA1-12C45D357490}">
          <x15:cacheHierarchy aggregatedColumn="13"/>
        </ext>
      </extLst>
    </cacheHierarchy>
    <cacheHierarchy uniqueName="[Measures].[Sum of Actual price* rating count]" caption="Sum of Actual price* rating count" measure="1" displayFolder="" measureGroup="Range" count="0" hidden="1">
      <extLst>
        <ext xmlns:x15="http://schemas.microsoft.com/office/spreadsheetml/2010/11/main" uri="{B97F6D7D-B522-45F9-BDA1-12C45D357490}">
          <x15:cacheHierarchy aggregatedColumn="18"/>
        </ext>
      </extLst>
    </cacheHierarchy>
    <cacheHierarchy uniqueName="[Measures].[Count of Price Range]" caption="Count of Price Range" measure="1" displayFolder="" measureGroup="Range" count="0" hidden="1">
      <extLst>
        <ext xmlns:x15="http://schemas.microsoft.com/office/spreadsheetml/2010/11/main" uri="{B97F6D7D-B522-45F9-BDA1-12C45D357490}">
          <x15:cacheHierarchy aggregatedColumn="12"/>
        </ext>
      </extLst>
    </cacheHierarchy>
    <cacheHierarchy uniqueName="[Measures].[Average of discount_percentage]" caption="Average of discount_percentage" measure="1" displayFolder="" measureGroup="Range" count="0" hidden="1">
      <extLst>
        <ext xmlns:x15="http://schemas.microsoft.com/office/spreadsheetml/2010/11/main" uri="{B97F6D7D-B522-45F9-BDA1-12C45D357490}">
          <x15:cacheHierarchy aggregatedColumn="13"/>
        </ext>
      </extLst>
    </cacheHierarchy>
    <cacheHierarchy uniqueName="[Measures].[Sum of rating_count]" caption="Sum of rating_count" measure="1" displayFolder="" measureGroup="Range" count="0" hidden="1">
      <extLst>
        <ext xmlns:x15="http://schemas.microsoft.com/office/spreadsheetml/2010/11/main" uri="{B97F6D7D-B522-45F9-BDA1-12C45D357490}">
          <x15:cacheHierarchy aggregatedColumn="17"/>
        </ext>
      </extLst>
    </cacheHierarchy>
    <cacheHierarchy uniqueName="[Measures].[Sum of discount_percentage B]" caption="Sum of discount_percentage B" measure="1" displayFolder="" measureGroup="Range" count="0" hidden="1">
      <extLst>
        <ext xmlns:x15="http://schemas.microsoft.com/office/spreadsheetml/2010/11/main" uri="{B97F6D7D-B522-45F9-BDA1-12C45D357490}">
          <x15:cacheHierarchy aggregatedColumn="14"/>
        </ext>
      </extLst>
    </cacheHierarchy>
    <cacheHierarchy uniqueName="[Measures].[Average of discount_percentage B]" caption="Average of discount_percentage B" measure="1" displayFolder="" measureGroup="Range" count="0" hidden="1">
      <extLst>
        <ext xmlns:x15="http://schemas.microsoft.com/office/spreadsheetml/2010/11/main" uri="{B97F6D7D-B522-45F9-BDA1-12C45D357490}">
          <x15:cacheHierarchy aggregatedColumn="14"/>
        </ext>
      </extLst>
    </cacheHierarchy>
    <cacheHierarchy uniqueName="[Measures].[Max of discount_percentage B]" caption="Max of discount_percentage B" measure="1" displayFolder="" measureGroup="Range" count="0" hidden="1">
      <extLst>
        <ext xmlns:x15="http://schemas.microsoft.com/office/spreadsheetml/2010/11/main" uri="{B97F6D7D-B522-45F9-BDA1-12C45D357490}">
          <x15:cacheHierarchy aggregatedColumn="14"/>
        </ext>
      </extLst>
    </cacheHierarchy>
    <cacheHierarchy uniqueName="[Measures].[Count of review_id]" caption="Count of review_id" measure="1" displayFolder="" measureGroup="Range" count="0" hidden="1">
      <extLst>
        <ext xmlns:x15="http://schemas.microsoft.com/office/spreadsheetml/2010/11/main" uri="{B97F6D7D-B522-45F9-BDA1-12C45D357490}">
          <x15:cacheHierarchy aggregatedColumn="23"/>
        </ext>
      </extLst>
    </cacheHierarchy>
    <cacheHierarchy uniqueName="[Measures].[Distinct Count of product_id]" caption="Distinct Count of product_id" measure="1" displayFolder="" measureGroup="Range" count="0" hidden="1">
      <extLst>
        <ext xmlns:x15="http://schemas.microsoft.com/office/spreadsheetml/2010/11/main" uri="{B97F6D7D-B522-45F9-BDA1-12C45D357490}">
          <x15:cacheHierarchy aggregatedColumn="5"/>
        </ext>
      </extLst>
    </cacheHierarchy>
    <cacheHierarchy uniqueName="[Measures].[Sum of actual_price]" caption="Sum of actual_price" measure="1" displayFolder="" measureGroup="Range" count="0" hidden="1">
      <extLst>
        <ext xmlns:x15="http://schemas.microsoft.com/office/spreadsheetml/2010/11/main" uri="{B97F6D7D-B522-45F9-BDA1-12C45D357490}">
          <x15:cacheHierarchy aggregatedColumn="11"/>
        </ext>
      </extLst>
    </cacheHierarchy>
    <cacheHierarchy uniqueName="[Measures].[Sum of review_count]" caption="Sum of review_count" measure="1" displayFolder="" measureGroup="Range" count="0" hidden="1">
      <extLst>
        <ext xmlns:x15="http://schemas.microsoft.com/office/spreadsheetml/2010/11/main" uri="{B97F6D7D-B522-45F9-BDA1-12C45D357490}">
          <x15:cacheHierarchy aggregatedColumn="24"/>
        </ext>
      </extLst>
    </cacheHierarchy>
  </cacheHierarchies>
  <kpis count="0"/>
  <dimensions count="3">
    <dimension measure="1" name="Measures" uniqueName="[Measures]" caption="Measures"/>
    <dimension name="ProductRatingReview" uniqueName="[ProductRatingReview]" caption="ProductRatingReview"/>
    <dimension name="Range" uniqueName="[Range]" caption="Range"/>
  </dimensions>
  <measureGroups count="2">
    <measureGroup name="ProductRatingReview" caption="ProductRatingReview"/>
    <measureGroup name="Range" caption="Range"/>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36.95393171296" backgroundQuery="1" createdVersion="8" refreshedVersion="8" minRefreshableVersion="3" recordCount="0" supportSubquery="1" supportAdvancedDrill="1" xr:uid="{58DDBDD6-4BD4-42F1-B24F-05D61099296E}">
  <cacheSource type="external" connectionId="1"/>
  <cacheFields count="3">
    <cacheField name="[Measures].[Average of discounted_price]" caption="Average of discounted_price" numFmtId="0" hierarchy="42" level="32767"/>
    <cacheField name="[Measures].[Average of actual_price]" caption="Average of actual_price" numFmtId="0" hierarchy="41" level="32767"/>
    <cacheField name="[Range].[Category A].[Category A]" caption="Category A" numFmtId="0" hierarchy="9" level="1">
      <sharedItems count="9">
        <s v="Car&amp;Motorbike"/>
        <s v="Computers&amp;Accessories"/>
        <s v="Electronics"/>
        <s v="Health&amp;PersonalCare"/>
        <s v="Home&amp;Kitchen"/>
        <s v="HomeImprovement"/>
        <s v="MusicalInstruments"/>
        <s v="OfficeProducts"/>
        <s v="Toys&amp;Games"/>
      </sharedItems>
    </cacheField>
  </cacheFields>
  <cacheHierarchies count="57">
    <cacheHierarchy uniqueName="[ProductRatingReview].[product_id]" caption="product_id" attribute="1" defaultMemberUniqueName="[ProductRatingReview].[product_id].[All]" allUniqueName="[ProductRatingReview].[product_id].[All]" dimensionUniqueName="[ProductRatingReview]" displayFolder="" count="0" memberValueDatatype="130" unbalanced="0"/>
    <cacheHierarchy uniqueName="[ProductRatingReview].[product_name]" caption="product_name" attribute="1" defaultMemberUniqueName="[ProductRatingReview].[product_name].[All]" allUniqueName="[ProductRatingReview].[product_name].[All]" dimensionUniqueName="[ProductRatingReview]" displayFolder="" count="0" memberValueDatatype="130" unbalanced="0"/>
    <cacheHierarchy uniqueName="[ProductRatingReview].[rating]" caption="rating" attribute="1" defaultMemberUniqueName="[ProductRatingReview].[rating].[All]" allUniqueName="[ProductRatingReview].[rating].[All]" dimensionUniqueName="[ProductRatingReview]" displayFolder="" count="0" memberValueDatatype="5" unbalanced="0"/>
    <cacheHierarchy uniqueName="[ProductRatingReview].[rating_count]" caption="rating_count" attribute="1" defaultMemberUniqueName="[ProductRatingReview].[rating_count].[All]" allUniqueName="[ProductRatingReview].[rating_count].[All]" dimensionUniqueName="[ProductRatingReview]" displayFolder="" count="0" memberValueDatatype="20" unbalanced="0"/>
    <cacheHierarchy uniqueName="[ProductRatingReview].[Products by Rating &amp; Reviews]" caption="Products by Rating &amp; Reviews" attribute="1" defaultMemberUniqueName="[ProductRatingReview].[Products by Rating &amp; Reviews].[All]" allUniqueName="[ProductRatingReview].[Products by Rating &amp; Reviews].[All]" dimensionUniqueName="[ProductRatingReview]" displayFolder="" count="0" memberValueDatatype="5" unbalanced="0"/>
    <cacheHierarchy uniqueName="[Range].[product_id]" caption="product_id" attribute="1" defaultMemberUniqueName="[Range].[product_id].[All]" allUniqueName="[Range].[product_id].[All]" dimensionUniqueName="[Range]" displayFolder="" count="0" memberValueDatatype="130" unbalanced="0"/>
    <cacheHierarchy uniqueName="[Range].[product_name]" caption="product_name" attribute="1" defaultMemberUniqueName="[Range].[product_name].[All]" allUniqueName="[Range].[product_name].[All]" dimensionUniqueName="[Range]" displayFolder="" count="0" memberValueDatatype="130" unbalanced="0"/>
    <cacheHierarchy uniqueName="[Range].[product_name A]" caption="product_name A" attribute="1" defaultMemberUniqueName="[Range].[product_name A].[All]" allUniqueName="[Range].[product_name A].[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Category A]" caption="Category A" attribute="1" defaultMemberUniqueName="[Range].[Category A].[All]" allUniqueName="[Range].[Category A].[All]" dimensionUniqueName="[Range]" displayFolder="" count="2" memberValueDatatype="130" unbalanced="0">
      <fieldsUsage count="2">
        <fieldUsage x="-1"/>
        <fieldUsage x="2"/>
      </fieldsUsage>
    </cacheHierarchy>
    <cacheHierarchy uniqueName="[Range].[discounted_price]" caption="discounted_price" attribute="1" defaultMemberUniqueName="[Range].[discounted_price].[All]" allUniqueName="[Range].[discounted_price].[All]" dimensionUniqueName="[Range]" displayFolder="" count="0" memberValueDatatype="5" unbalanced="0"/>
    <cacheHierarchy uniqueName="[Range].[actual_price]" caption="actual_price" attribute="1" defaultMemberUniqueName="[Range].[actual_price].[All]" allUniqueName="[Range].[actual_price].[All]" dimensionUniqueName="[Range]" displayFolder="" count="0" memberValueDatatype="5" unbalanced="0"/>
    <cacheHierarchy uniqueName="[Range].[Price Range]" caption="Price Range" attribute="1" defaultMemberUniqueName="[Range].[Price Range].[All]" allUniqueName="[Range].[Price Range].[All]" dimensionUniqueName="[Range]" displayFolder="" count="0" memberValueDatatype="130" unbalanced="0"/>
    <cacheHierarchy uniqueName="[Range].[discount_percentage]" caption="discount_percentage" attribute="1" defaultMemberUniqueName="[Range].[discount_percentage].[All]" allUniqueName="[Range].[discount_percentage].[All]" dimensionUniqueName="[Range]" displayFolder="" count="0" memberValueDatatype="5" unbalanced="0"/>
    <cacheHierarchy uniqueName="[Range].[discount_percentage B]" caption="discount_percentage B" attribute="1" defaultMemberUniqueName="[Range].[discount_percentage B].[All]" allUniqueName="[Range].[discount_percentage B].[All]" dimensionUniqueName="[Range]" displayFolder="" count="0" memberValueDatatype="5" unbalanced="0"/>
    <cacheHierarchy uniqueName="[Range].[discount range]" caption="discount range" attribute="1" defaultMemberUniqueName="[Range].[discount range].[All]" allUniqueName="[Range].[discount range].[All]" dimensionUniqueName="[Range]" displayFolder="" count="0" memberValueDatatype="130" unbalanced="0"/>
    <cacheHierarchy uniqueName="[Range].[rating]" caption="rating" attribute="1" defaultMemberUniqueName="[Range].[rating].[All]" allUniqueName="[Range].[rating].[All]" dimensionUniqueName="[Range]" displayFolder="" count="0" memberValueDatatype="5" unbalanced="0"/>
    <cacheHierarchy uniqueName="[Range].[rating_count]" caption="rating_count" attribute="1" defaultMemberUniqueName="[Range].[rating_count].[All]" allUniqueName="[Range].[rating_count].[All]" dimensionUniqueName="[Range]" displayFolder="" count="0" memberValueDatatype="20" unbalanced="0"/>
    <cacheHierarchy uniqueName="[Range].[Actual price* rating count]" caption="Actual price* rating count" attribute="1" defaultMemberUniqueName="[Range].[Actual price* rating count].[All]" allUniqueName="[Range].[Actual price* rating count].[All]" dimensionUniqueName="[Range]" displayFolder="" count="0" memberValueDatatype="5" unbalanced="0"/>
    <cacheHierarchy uniqueName="[Range].[Products by Rating &amp; Reviews]" caption="Products by Rating &amp; Reviews" attribute="1" defaultMemberUniqueName="[Range].[Products by Rating &amp; Reviews].[All]" allUniqueName="[Range].[Products by Rating &amp; Reviews].[All]" dimensionUniqueName="[Range]" displayFolder="" count="0" memberValueDatatype="130" unbalanced="0"/>
    <cacheHierarchy uniqueName="[Range].[about_product]" caption="about_product" attribute="1" defaultMemberUniqueName="[Range].[about_product].[All]" allUniqueName="[Range].[about_product].[All]" dimensionUniqueName="[Range]" displayFolder="" count="0" memberValueDatatype="130" unbalanced="0"/>
    <cacheHierarchy uniqueName="[Range].[user_id]" caption="user_id" attribute="1" defaultMemberUniqueName="[Range].[user_id].[All]" allUniqueName="[Range].[user_id].[All]" dimensionUniqueName="[Range]" displayFolder="" count="0" memberValueDatatype="130" unbalanced="0"/>
    <cacheHierarchy uniqueName="[Range].[user_name]" caption="user_name" attribute="1" defaultMemberUniqueName="[Range].[user_name].[All]" allUniqueName="[Range].[user_name].[All]" dimensionUniqueName="[Range]" displayFolder="" count="0" memberValueDatatype="130" unbalanced="0"/>
    <cacheHierarchy uniqueName="[Range].[review_id]" caption="review_id" attribute="1" defaultMemberUniqueName="[Range].[review_id].[All]" allUniqueName="[Range].[review_id].[All]" dimensionUniqueName="[Range]" displayFolder="" count="0" memberValueDatatype="130" unbalanced="0"/>
    <cacheHierarchy uniqueName="[Range].[review_count]" caption="review_count" attribute="1" defaultMemberUniqueName="[Range].[review_count].[All]" allUniqueName="[Range].[review_count].[All]" dimensionUniqueName="[Range]" displayFolder="" count="0" memberValueDatatype="20" unbalanced="0"/>
    <cacheHierarchy uniqueName="[Range].[review_title]" caption="review_title" attribute="1" defaultMemberUniqueName="[Range].[review_title].[All]" allUniqueName="[Range].[review_title].[All]" dimensionUniqueName="[Range]" displayFolder="" count="0" memberValueDatatype="130" unbalanced="0"/>
    <cacheHierarchy uniqueName="[Range].[review_content]" caption="review_content" attribute="1" defaultMemberUniqueName="[Range].[review_content].[All]" allUniqueName="[Range].[review_content].[All]" dimensionUniqueName="[Range]" displayFolder="" count="0" memberValueDatatype="130" unbalanced="0"/>
    <cacheHierarchy uniqueName="[Range].[img_link]" caption="img_link" attribute="1" defaultMemberUniqueName="[Range].[img_link].[All]" allUniqueName="[Range].[img_link].[All]" dimensionUniqueName="[Range]" displayFolder="" count="0" memberValueDatatype="130" unbalanced="0"/>
    <cacheHierarchy uniqueName="[Range].[product_link]" caption="product_link" attribute="1" defaultMemberUniqueName="[Range].[product_link].[All]" allUniqueName="[Range].[product_link].[All]" dimensionUniqueName="[Range]" displayFolder="" count="0" memberValueDatatype="130" unbalanced="0"/>
    <cacheHierarchy uniqueName="[Measures].[__XL_Count Range]" caption="__XL_Count Range" measure="1" displayFolder="" measureGroup="Range" count="0" hidden="1"/>
    <cacheHierarchy uniqueName="[Measures].[__XL_Count ProductRatingReview]" caption="__XL_Count ProductRatingReview" measure="1" displayFolder="" measureGroup="ProductRatingReview" count="0" hidden="1"/>
    <cacheHierarchy uniqueName="[Measures].[__No measures defined]" caption="__No measures defined" measure="1" displayFolder="" count="0" hidden="1"/>
    <cacheHierarchy uniqueName="[Measures].[Count of product_name]" caption="Count of product_name" measure="1" displayFolder="" measureGroup="Range" count="0" hidden="1">
      <extLst>
        <ext xmlns:x15="http://schemas.microsoft.com/office/spreadsheetml/2010/11/main" uri="{B97F6D7D-B522-45F9-BDA1-12C45D357490}">
          <x15:cacheHierarchy aggregatedColumn="6"/>
        </ext>
      </extLst>
    </cacheHierarchy>
    <cacheHierarchy uniqueName="[Measures].[Distinct Count of product_name]" caption="Distinct Count of product_name" measure="1" displayFolder="" measureGroup="Range" count="0" hidden="1">
      <extLst>
        <ext xmlns:x15="http://schemas.microsoft.com/office/spreadsheetml/2010/11/main" uri="{B97F6D7D-B522-45F9-BDA1-12C45D357490}">
          <x15:cacheHierarchy aggregatedColumn="6"/>
        </ext>
      </extLst>
    </cacheHierarchy>
    <cacheHierarchy uniqueName="[Measures].[Count of review_content]" caption="Count of review_content" measure="1" displayFolder="" measureGroup="Range" count="0" hidden="1">
      <extLst>
        <ext xmlns:x15="http://schemas.microsoft.com/office/spreadsheetml/2010/11/main" uri="{B97F6D7D-B522-45F9-BDA1-12C45D357490}">
          <x15:cacheHierarchy aggregatedColumn="26"/>
        </ext>
      </extLst>
    </cacheHierarchy>
    <cacheHierarchy uniqueName="[Measures].[Sum of rating]" caption="Sum of rating" measure="1" displayFolder="" measureGroup="Range" count="0" hidden="1">
      <extLst>
        <ext xmlns:x15="http://schemas.microsoft.com/office/spreadsheetml/2010/11/main" uri="{B97F6D7D-B522-45F9-BDA1-12C45D357490}">
          <x15:cacheHierarchy aggregatedColumn="16"/>
        </ext>
      </extLst>
    </cacheHierarchy>
    <cacheHierarchy uniqueName="[Measures].[Max of rating]" caption="Max of rating" measure="1" displayFolder="" measureGroup="Range" count="0" hidden="1">
      <extLst>
        <ext xmlns:x15="http://schemas.microsoft.com/office/spreadsheetml/2010/11/main" uri="{B97F6D7D-B522-45F9-BDA1-12C45D357490}">
          <x15:cacheHierarchy aggregatedColumn="16"/>
        </ext>
      </extLst>
    </cacheHierarchy>
    <cacheHierarchy uniqueName="[Measures].[Average of rating]" caption="Average of rating" measure="1" displayFolder="" measureGroup="Range" count="0" hidden="1">
      <extLst>
        <ext xmlns:x15="http://schemas.microsoft.com/office/spreadsheetml/2010/11/main" uri="{B97F6D7D-B522-45F9-BDA1-12C45D357490}">
          <x15:cacheHierarchy aggregatedColumn="16"/>
        </ext>
      </extLst>
    </cacheHierarchy>
    <cacheHierarchy uniqueName="[Measures].[Count of product_id]" caption="Count of product_id" measure="1" displayFolder="" measureGroup="Range" count="0" hidden="1">
      <extLst>
        <ext xmlns:x15="http://schemas.microsoft.com/office/spreadsheetml/2010/11/main" uri="{B97F6D7D-B522-45F9-BDA1-12C45D357490}">
          <x15:cacheHierarchy aggregatedColumn="5"/>
        </ext>
      </extLst>
    </cacheHierarchy>
    <cacheHierarchy uniqueName="[Measures].[Sum of discounted_price]" caption="Sum of discounted_price" measure="1" displayFolder="" measureGroup="Range" count="0" hidden="1">
      <extLst>
        <ext xmlns:x15="http://schemas.microsoft.com/office/spreadsheetml/2010/11/main" uri="{B97F6D7D-B522-45F9-BDA1-12C45D357490}">
          <x15:cacheHierarchy aggregatedColumn="10"/>
        </ext>
      </extLst>
    </cacheHierarchy>
    <cacheHierarchy uniqueName="[Measures].[Count of actual_price]" caption="Count of actual_price" measure="1" displayFolder="" measureGroup="Range" count="0" hidden="1">
      <extLst>
        <ext xmlns:x15="http://schemas.microsoft.com/office/spreadsheetml/2010/11/main" uri="{B97F6D7D-B522-45F9-BDA1-12C45D357490}">
          <x15:cacheHierarchy aggregatedColumn="11"/>
        </ext>
      </extLst>
    </cacheHierarchy>
    <cacheHierarchy uniqueName="[Measures].[Average of actual_price]" caption="Average of actual_price" measure="1" displayFolder="" measureGroup="Range" count="0" oneField="1" hidden="1">
      <fieldsUsage count="1">
        <fieldUsage x="1"/>
      </fieldsUsage>
      <extLst>
        <ext xmlns:x15="http://schemas.microsoft.com/office/spreadsheetml/2010/11/main" uri="{B97F6D7D-B522-45F9-BDA1-12C45D357490}">
          <x15:cacheHierarchy aggregatedColumn="11"/>
        </ext>
      </extLst>
    </cacheHierarchy>
    <cacheHierarchy uniqueName="[Measures].[Average of discounted_price]" caption="Average of discounted_price" measure="1" displayFolder="" measureGroup="Range" count="0" oneField="1" hidden="1">
      <fieldsUsage count="1">
        <fieldUsage x="0"/>
      </fieldsUsage>
      <extLst>
        <ext xmlns:x15="http://schemas.microsoft.com/office/spreadsheetml/2010/11/main" uri="{B97F6D7D-B522-45F9-BDA1-12C45D357490}">
          <x15:cacheHierarchy aggregatedColumn="10"/>
        </ext>
      </extLst>
    </cacheHierarchy>
    <cacheHierarchy uniqueName="[Measures].[Max of discounted_price]" caption="Max of discounted_price" measure="1" displayFolder="" measureGroup="Range" count="0" hidden="1">
      <extLst>
        <ext xmlns:x15="http://schemas.microsoft.com/office/spreadsheetml/2010/11/main" uri="{B97F6D7D-B522-45F9-BDA1-12C45D357490}">
          <x15:cacheHierarchy aggregatedColumn="10"/>
        </ext>
      </extLst>
    </cacheHierarchy>
    <cacheHierarchy uniqueName="[Measures].[Sum of discount_percentage]" caption="Sum of discount_percentage" measure="1" displayFolder="" measureGroup="Range" count="0" hidden="1">
      <extLst>
        <ext xmlns:x15="http://schemas.microsoft.com/office/spreadsheetml/2010/11/main" uri="{B97F6D7D-B522-45F9-BDA1-12C45D357490}">
          <x15:cacheHierarchy aggregatedColumn="13"/>
        </ext>
      </extLst>
    </cacheHierarchy>
    <cacheHierarchy uniqueName="[Measures].[Count of discount_percentage]" caption="Count of discount_percentage" measure="1" displayFolder="" measureGroup="Range" count="0" hidden="1">
      <extLst>
        <ext xmlns:x15="http://schemas.microsoft.com/office/spreadsheetml/2010/11/main" uri="{B97F6D7D-B522-45F9-BDA1-12C45D357490}">
          <x15:cacheHierarchy aggregatedColumn="13"/>
        </ext>
      </extLst>
    </cacheHierarchy>
    <cacheHierarchy uniqueName="[Measures].[Sum of Actual price* rating count]" caption="Sum of Actual price* rating count" measure="1" displayFolder="" measureGroup="Range" count="0" hidden="1">
      <extLst>
        <ext xmlns:x15="http://schemas.microsoft.com/office/spreadsheetml/2010/11/main" uri="{B97F6D7D-B522-45F9-BDA1-12C45D357490}">
          <x15:cacheHierarchy aggregatedColumn="18"/>
        </ext>
      </extLst>
    </cacheHierarchy>
    <cacheHierarchy uniqueName="[Measures].[Count of Price Range]" caption="Count of Price Range" measure="1" displayFolder="" measureGroup="Range" count="0" hidden="1">
      <extLst>
        <ext xmlns:x15="http://schemas.microsoft.com/office/spreadsheetml/2010/11/main" uri="{B97F6D7D-B522-45F9-BDA1-12C45D357490}">
          <x15:cacheHierarchy aggregatedColumn="12"/>
        </ext>
      </extLst>
    </cacheHierarchy>
    <cacheHierarchy uniqueName="[Measures].[Average of discount_percentage]" caption="Average of discount_percentage" measure="1" displayFolder="" measureGroup="Range" count="0" hidden="1">
      <extLst>
        <ext xmlns:x15="http://schemas.microsoft.com/office/spreadsheetml/2010/11/main" uri="{B97F6D7D-B522-45F9-BDA1-12C45D357490}">
          <x15:cacheHierarchy aggregatedColumn="13"/>
        </ext>
      </extLst>
    </cacheHierarchy>
    <cacheHierarchy uniqueName="[Measures].[Sum of rating_count]" caption="Sum of rating_count" measure="1" displayFolder="" measureGroup="Range" count="0" hidden="1">
      <extLst>
        <ext xmlns:x15="http://schemas.microsoft.com/office/spreadsheetml/2010/11/main" uri="{B97F6D7D-B522-45F9-BDA1-12C45D357490}">
          <x15:cacheHierarchy aggregatedColumn="17"/>
        </ext>
      </extLst>
    </cacheHierarchy>
    <cacheHierarchy uniqueName="[Measures].[Sum of discount_percentage B]" caption="Sum of discount_percentage B" measure="1" displayFolder="" measureGroup="Range" count="0" hidden="1">
      <extLst>
        <ext xmlns:x15="http://schemas.microsoft.com/office/spreadsheetml/2010/11/main" uri="{B97F6D7D-B522-45F9-BDA1-12C45D357490}">
          <x15:cacheHierarchy aggregatedColumn="14"/>
        </ext>
      </extLst>
    </cacheHierarchy>
    <cacheHierarchy uniqueName="[Measures].[Average of discount_percentage B]" caption="Average of discount_percentage B" measure="1" displayFolder="" measureGroup="Range" count="0" hidden="1">
      <extLst>
        <ext xmlns:x15="http://schemas.microsoft.com/office/spreadsheetml/2010/11/main" uri="{B97F6D7D-B522-45F9-BDA1-12C45D357490}">
          <x15:cacheHierarchy aggregatedColumn="14"/>
        </ext>
      </extLst>
    </cacheHierarchy>
    <cacheHierarchy uniqueName="[Measures].[Max of discount_percentage B]" caption="Max of discount_percentage B" measure="1" displayFolder="" measureGroup="Range" count="0" hidden="1">
      <extLst>
        <ext xmlns:x15="http://schemas.microsoft.com/office/spreadsheetml/2010/11/main" uri="{B97F6D7D-B522-45F9-BDA1-12C45D357490}">
          <x15:cacheHierarchy aggregatedColumn="14"/>
        </ext>
      </extLst>
    </cacheHierarchy>
    <cacheHierarchy uniqueName="[Measures].[Count of review_id]" caption="Count of review_id" measure="1" displayFolder="" measureGroup="Range" count="0" hidden="1">
      <extLst>
        <ext xmlns:x15="http://schemas.microsoft.com/office/spreadsheetml/2010/11/main" uri="{B97F6D7D-B522-45F9-BDA1-12C45D357490}">
          <x15:cacheHierarchy aggregatedColumn="23"/>
        </ext>
      </extLst>
    </cacheHierarchy>
    <cacheHierarchy uniqueName="[Measures].[Distinct Count of product_id]" caption="Distinct Count of product_id" measure="1" displayFolder="" measureGroup="Range" count="0" hidden="1">
      <extLst>
        <ext xmlns:x15="http://schemas.microsoft.com/office/spreadsheetml/2010/11/main" uri="{B97F6D7D-B522-45F9-BDA1-12C45D357490}">
          <x15:cacheHierarchy aggregatedColumn="5"/>
        </ext>
      </extLst>
    </cacheHierarchy>
    <cacheHierarchy uniqueName="[Measures].[Sum of actual_price]" caption="Sum of actual_price" measure="1" displayFolder="" measureGroup="Range" count="0" hidden="1">
      <extLst>
        <ext xmlns:x15="http://schemas.microsoft.com/office/spreadsheetml/2010/11/main" uri="{B97F6D7D-B522-45F9-BDA1-12C45D357490}">
          <x15:cacheHierarchy aggregatedColumn="11"/>
        </ext>
      </extLst>
    </cacheHierarchy>
    <cacheHierarchy uniqueName="[Measures].[Sum of review_count]" caption="Sum of review_count" measure="1" displayFolder="" measureGroup="Range" count="0" hidden="1">
      <extLst>
        <ext xmlns:x15="http://schemas.microsoft.com/office/spreadsheetml/2010/11/main" uri="{B97F6D7D-B522-45F9-BDA1-12C45D357490}">
          <x15:cacheHierarchy aggregatedColumn="24"/>
        </ext>
      </extLst>
    </cacheHierarchy>
  </cacheHierarchies>
  <kpis count="0"/>
  <dimensions count="3">
    <dimension measure="1" name="Measures" uniqueName="[Measures]" caption="Measures"/>
    <dimension name="ProductRatingReview" uniqueName="[ProductRatingReview]" caption="ProductRatingReview"/>
    <dimension name="Range" uniqueName="[Range]" caption="Range"/>
  </dimensions>
  <measureGroups count="2">
    <measureGroup name="ProductRatingReview" caption="ProductRatingReview"/>
    <measureGroup name="Range" caption="Range"/>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36.953929050927" backgroundQuery="1" createdVersion="8" refreshedVersion="8" minRefreshableVersion="3" recordCount="0" supportSubquery="1" supportAdvancedDrill="1" xr:uid="{B99139E3-EB68-407E-8811-CCD9C6F79B29}">
  <cacheSource type="external" connectionId="1"/>
  <cacheFields count="2">
    <cacheField name="[Range].[product_id].[product_id]" caption="product_id" numFmtId="0" hierarchy="5" level="1">
      <sharedItems count="1351">
        <s v="B002PD61Y4"/>
        <s v="B002SZEOLG"/>
        <s v="B003B00484"/>
        <s v="B003L62T7W"/>
        <s v="B004IO5BMQ"/>
        <s v="B005FYNT3G"/>
        <s v="B005LJQMCK"/>
        <s v="B005LJQMZC"/>
        <s v="B006LW0WDQ"/>
        <s v="B0073QGKAS"/>
        <s v="B0083T231O"/>
        <s v="B0085IATT6"/>
        <s v="B0085W2MUQ"/>
        <s v="B0088TKTY2"/>
        <s v="B008FWZGSG"/>
        <s v="B008IFXQFU"/>
        <s v="B008LN8KDM"/>
        <s v="B008P7IF02"/>
        <s v="B008QS9J6Y"/>
        <s v="B008QTK47Q"/>
        <s v="B008YW3CYM"/>
        <s v="B008YW8M0G"/>
        <s v="B00935MD1C"/>
        <s v="B00935MGHS"/>
        <s v="B009DA69W6"/>
        <s v="B009LJ2BXA"/>
        <s v="B009P2L7CO"/>
        <s v="B009P2LIL4"/>
        <s v="B009P2LITG"/>
        <s v="B009P2LK08"/>
        <s v="B009P2LK80"/>
        <s v="B009UORDX4"/>
        <s v="B009VCGPSY"/>
        <s v="B00A0VCJPI"/>
        <s v="B00A328ENA"/>
        <s v="B00A7PLVU6"/>
        <s v="B00ABMASXG"/>
        <s v="B00AXHBBXU"/>
        <s v="B00B3VFJY2"/>
        <s v="B00B7GKXMG"/>
        <s v="B00BN5SNF0"/>
        <s v="B00C3GBCIS"/>
        <s v="B00CEQEGPI"/>
        <s v="B00DJ5N9VK"/>
        <s v="B00E3DVQFS"/>
        <s v="B00E9G8KOY"/>
        <s v="B00EDJJ7FS"/>
        <s v="B00EYW1U68"/>
        <s v="B00F159RIK"/>
        <s v="B00GE55L22"/>
        <s v="B00GG59HU2"/>
        <s v="B00GGGOYEK"/>
        <s v="B00GGGOYEU"/>
        <s v="B00GHL8VP2"/>
        <s v="B00GZLB57U"/>
        <s v="B00H0B29DI"/>
        <s v="B00H3H03Q4"/>
        <s v="B00H47GVGY"/>
        <s v="B00HVXS7WC"/>
        <s v="B00HZIOGXW"/>
        <s v="B00J4YG0PC"/>
        <s v="B00J5DYCCA"/>
        <s v="B00JBNZPFM"/>
        <s v="B00K32PEW4"/>
        <s v="B00K57MR22"/>
        <s v="B00KIDSU8S"/>
        <s v="B00KIE28X0"/>
        <s v="B00KRCBA6E"/>
        <s v="B00KXULGJQ"/>
        <s v="B00LHZW3XY"/>
        <s v="B00LHZWD0C"/>
        <s v="B00LM4W1N2"/>
        <s v="B00LM4X0KU"/>
        <s v="B00LM4X3XE"/>
        <s v="B00LOD70SC"/>
        <s v="B00LP9RFSU"/>
        <s v="B00LUGTJGO"/>
        <s v="B00LVMTA2A"/>
        <s v="B00LXTFMRS"/>
        <s v="B00LY12TH6"/>
        <s v="B00LY17RHI"/>
        <s v="B00LY1FN1K"/>
        <s v="B00LZLPYHW"/>
        <s v="B00LZLQ624"/>
        <s v="B00LZPQVMK"/>
        <s v="B00MFPCY5C"/>
        <s v="B00MUTWLW4"/>
        <s v="B00N1U7JXM"/>
        <s v="B00N1U9AJS"/>
        <s v="B00N3XLDW0"/>
        <s v="B00NFD0ETQ"/>
        <s v="B00NH11KIK"/>
        <s v="B00NH11PEY"/>
        <s v="B00NH12R1O"/>
        <s v="B00NH13Q8W"/>
        <s v="B00NM6MO26"/>
        <s v="B00NNQMYNE"/>
        <s v="B00NW4UWN6"/>
        <s v="B00O24PUO6"/>
        <s v="B00O2R38C4"/>
        <s v="B00OFM6PEO"/>
        <s v="B00P0R95EA"/>
        <s v="B00P93X0VO"/>
        <s v="B00P93X2H6"/>
        <s v="B00P93X6EK"/>
        <s v="B00PVT30YI"/>
        <s v="B00R1P3B4O"/>
        <s v="B00RFWNJMC"/>
        <s v="B00RGLI0ZS"/>
        <s v="B00S2SEV7K"/>
        <s v="B00S9BSJC8"/>
        <s v="B00SH18114"/>
        <s v="B00SMFPJG0"/>
        <s v="B00SMJPA9C"/>
        <s v="B00TDD0YM4"/>
        <s v="B00TI8E7BI"/>
        <s v="B00UGZWM2I"/>
        <s v="B00URH5E34"/>
        <s v="B00V4BGDKU"/>
        <s v="B00V9NHDI4"/>
        <s v="B00VA7YYUO"/>
        <s v="B00W56GLOQ"/>
        <s v="B00Y4ORQ46"/>
        <s v="B00YMJ0OI8"/>
        <s v="B00YQLG7GK"/>
        <s v="B00ZRBWPA0"/>
        <s v="B00ZYLMQH0"/>
        <s v="B0116MIKKC"/>
        <s v="B0117H7GZ6"/>
        <s v="B0123P3PWE"/>
        <s v="B012ELCYUG"/>
        <s v="B012MQS060"/>
        <s v="B013B2WGT6"/>
        <s v="B0141EZMAI"/>
        <s v="B01486F4G6"/>
        <s v="B0148NPH9I"/>
        <s v="B014HDJ7ZE"/>
        <s v="B014I8SSD0"/>
        <s v="B014I8SX4Y"/>
        <s v="B014SZO90Y"/>
        <s v="B014SZPBM4"/>
        <s v="B015GX9Y0W"/>
        <s v="B015OW3M1W"/>
        <s v="B015ZXUDD0"/>
        <s v="B0162K34H2"/>
        <s v="B0162LYSFS"/>
        <s v="B016MDK4F4"/>
        <s v="B016XVRKZM"/>
        <s v="B017NC2IPM"/>
        <s v="B017PDR9N0"/>
        <s v="B0187F2IOK"/>
        <s v="B0188KPKB2"/>
        <s v="B01892MIPA"/>
        <s v="B018SJJ0GE"/>
        <s v="B01C8P29N0"/>
        <s v="B01C8P29T4"/>
        <s v="B01CS4A5V4"/>
        <s v="B01D5H8LDM"/>
        <s v="B01D5H8ZI8"/>
        <s v="B01D5H90L4"/>
        <s v="B01DEWVZ2C"/>
        <s v="B01DF26V7A"/>
        <s v="B01DGVKBC6"/>
        <s v="B01DJJVFPC"/>
        <s v="B01EJ5MM5M"/>
        <s v="B01EY310UM"/>
        <s v="B01EZ0X3L8"/>
        <s v="B01F25X6RQ"/>
        <s v="B01F262EUU"/>
        <s v="B01F7B2JCI"/>
        <s v="B01FSYQ2A4"/>
        <s v="B01GFTEV5Y"/>
        <s v="B01GGKYKQM"/>
        <s v="B01GGKZ0V6"/>
        <s v="B01GGKZ4NU"/>
        <s v="B01GZSQJPA"/>
        <s v="B01HGCLUH6"/>
        <s v="B01HJI0FS2"/>
        <s v="B01I1LDZGA"/>
        <s v="B01IBRHE3E"/>
        <s v="B01IOZUHRS"/>
        <s v="B01J0XWYKQ"/>
        <s v="B01J1CFO5I"/>
        <s v="B01J8S6X2I"/>
        <s v="B01JOFKL0A"/>
        <s v="B01KCSGBU2"/>
        <s v="B01KK0HU3Y"/>
        <s v="B01L6MT7E0"/>
        <s v="B01L7C4IU2"/>
        <s v="B01L8ZNWN2"/>
        <s v="B01LONQBDG"/>
        <s v="B01LWYDEQ7"/>
        <s v="B01LY9W8AF"/>
        <s v="B01LYLJ99X"/>
        <s v="B01LYU3BZF"/>
        <s v="B01M0505SJ"/>
        <s v="B01M265AAK"/>
        <s v="B01M4GGIVU"/>
        <s v="B01M5967SY"/>
        <s v="B01M5B0TPW"/>
        <s v="B01M5F614J"/>
        <s v="B01M6453MB"/>
        <s v="B01M69WCZ6"/>
        <s v="B01M72LILF"/>
        <s v="B01MF8MB65"/>
        <s v="B01MQ2A86A"/>
        <s v="B01MQZ7J8K"/>
        <s v="B01MRARGBW"/>
        <s v="B01MUAUOCX"/>
        <s v="B01MY839VW"/>
        <s v="B01N1XVVLC"/>
        <s v="B01N4EV2TL"/>
        <s v="B01N6IJG0F"/>
        <s v="B01N6LU1VF"/>
        <s v="B01N90RZ4M"/>
        <s v="B01NBX5RSB"/>
        <s v="B01NCVJMKX"/>
        <s v="B06XDKWLJH"/>
        <s v="B06XFTHCNY"/>
        <s v="B06XGWRKYT"/>
        <s v="B06XMZV7RH"/>
        <s v="B06XPYRWV5"/>
        <s v="B06XR9PR5X"/>
        <s v="B06XSK3XL6"/>
        <s v="B06Y36JKC3"/>
        <s v="B071113J7M"/>
        <s v="B0711PVX6Z"/>
        <s v="B0718ZN31Q"/>
        <s v="B071R3LHFM"/>
        <s v="B071SDRGWL"/>
        <s v="B071VMP1Z4"/>
        <s v="B071VNHMX2"/>
        <s v="B071Z8M4KX"/>
        <s v="B07222HQKP"/>
        <s v="B07232M876"/>
        <s v="B072J83V9W"/>
        <s v="B072NCN9M4"/>
        <s v="B073BRXPZX"/>
        <s v="B0746JGVDS"/>
        <s v="B0746N6WML"/>
        <s v="B0747VDH9L"/>
        <s v="B074CWD7MS"/>
        <s v="B0752LL57V"/>
        <s v="B0756CLQWL"/>
        <s v="B0756K5DYZ"/>
        <s v="B0756KCV5K"/>
        <s v="B0758F7KK7"/>
        <s v="B0759QMF85"/>
        <s v="B075DB1F13"/>
        <s v="B075JJ5NQC"/>
        <s v="B075K76YW1"/>
        <s v="B075S9FVRY"/>
        <s v="B075TJHWVC"/>
        <s v="B075ZTJ9XR"/>
        <s v="B0762HXMTF"/>
        <s v="B0763K5HLQ"/>
        <s v="B0765B3TH7"/>
        <s v="B076B8G5D8"/>
        <s v="B076VQS87V"/>
        <s v="B077BTLQ67"/>
        <s v="B077T3BG5L"/>
        <s v="B077Z65HSD"/>
        <s v="B0789LZTCJ"/>
        <s v="B078G6ZF5Z"/>
        <s v="B078HG2ZPS"/>
        <s v="B078HRR1XV"/>
        <s v="B078JBK4GX"/>
        <s v="B078JDNZJ8"/>
        <s v="B078JF6X9B"/>
        <s v="B078JT7LTD"/>
        <s v="B078KRFWQB"/>
        <s v="B078V8R9BS"/>
        <s v="B078W65FJ7"/>
        <s v="B078WB1VWJ"/>
        <s v="B078XFKBZL"/>
        <s v="B07924P3C5"/>
        <s v="B07966M8XH"/>
        <s v="B07989VV5K"/>
        <s v="B0798PJPCL"/>
        <s v="B079S811J3"/>
        <s v="B079Y6JZC8"/>
        <s v="B07B275VN9"/>
        <s v="B07B5XJ572"/>
        <s v="B07B88KQZ8"/>
        <s v="B07BKSSDR2"/>
        <s v="B07BRKK9JQ"/>
        <s v="B07CD2BN46"/>
        <s v="B07CRL2GY6"/>
        <s v="B07CVR2L5K"/>
        <s v="B07CWDX49D"/>
        <s v="B07CWNJLPC"/>
        <s v="B07D2NMTTV"/>
        <s v="B07D8VBYB4"/>
        <s v="B07DC4RZPY"/>
        <s v="B07DFYJRQV"/>
        <s v="B07DGD4Z4C"/>
        <s v="B07DJ5KYDZ"/>
        <s v="B07DJLFMPS"/>
        <s v="B07DKZCZ89"/>
        <s v="B07DL1KC3H"/>
        <s v="B07DWFX9YS"/>
        <s v="B07DXRGWDJ"/>
        <s v="B07DZ986Q2"/>
        <s v="B07F1P8KNV"/>
        <s v="B07F1T31ZZ"/>
        <s v="B07F366Z51"/>
        <s v="B07F6GXNPB"/>
        <s v="B07FJNNZCJ"/>
        <s v="B07FL3WRX5"/>
        <s v="B07FXLC2G2"/>
        <s v="B07G147SZD"/>
        <s v="B07G3YNLJB"/>
        <s v="B07GLNJC25"/>
        <s v="B07GLS2563"/>
        <s v="B07GLSKXS1"/>
        <s v="B07GMFY9QM"/>
        <s v="B07GNC2592"/>
        <s v="B07GPXXNNG"/>
        <s v="B07GQD4K6L"/>
        <s v="B07GVGTSLN"/>
        <s v="B07GVR9TG7"/>
        <s v="B07GWTWFS2"/>
        <s v="B07GXHC691"/>
        <s v="B07GXPDLYQ"/>
        <s v="B07H1S7XW8"/>
        <s v="B07H3N8RJH"/>
        <s v="B07H3WDC4X"/>
        <s v="B07H5PBN54"/>
        <s v="B07H8W9PB6"/>
        <s v="B07HK53XM4"/>
        <s v="B07HZ2QCGR"/>
        <s v="B07J2BQZD6"/>
        <s v="B07J2NGB69"/>
        <s v="B07J9KXQCC"/>
        <s v="B07JB2Y4SR"/>
        <s v="B07JF9B592"/>
        <s v="B07JGCGNDG"/>
        <s v="B07JGDB5M1"/>
        <s v="B07JH1C41D"/>
        <s v="B07JH1CBGW"/>
        <s v="B07JJFSG2B"/>
        <s v="B07JNVF678"/>
        <s v="B07JPJJZ2H"/>
        <s v="B07JPX9CR7"/>
        <s v="B07JQKQ91F"/>
        <s v="B07JW1Y6XV"/>
        <s v="B07JW9H4J1"/>
        <s v="B07JZSG42Y"/>
        <s v="B07K19NYZ8"/>
        <s v="B07K2HVKLL"/>
        <s v="B07KCMR8D6"/>
        <s v="B07KKJPTWB"/>
        <s v="B07KNM95JK"/>
        <s v="B07KR5P3YD"/>
        <s v="B07KRCW6LZ"/>
        <s v="B07KSB1MLX"/>
        <s v="B07KSMBL2H"/>
        <s v="B07KY3FNQP"/>
        <s v="B07L1N3TJX"/>
        <s v="B07L3NDN24"/>
        <s v="B07L5L4GTB"/>
        <s v="B07L8KNP5F"/>
        <s v="B07L9FW9GF"/>
        <s v="B07LDN9Q2P"/>
        <s v="B07LDPLSZC"/>
        <s v="B07LFQLKFZ"/>
        <s v="B07LFWP97N"/>
        <s v="B07LG59NPV"/>
        <s v="B07LG96SDB"/>
        <s v="B07LGT55SJ"/>
        <s v="B07M69276N"/>
        <s v="B07MDRGHWQ"/>
        <s v="B07MKFNHKG"/>
        <s v="B07MKMFKPG"/>
        <s v="B07MP21WJD"/>
        <s v="B07MSLTW8Z"/>
        <s v="B07N2MGB3G"/>
        <s v="B07N42JB4S"/>
        <s v="B07N8RQ6W7"/>
        <s v="B07NC12T2R"/>
        <s v="B07NCKMXVZ"/>
        <s v="B07NKNBTT3"/>
        <s v="B07NPBG1B4"/>
        <s v="B07NRTCDS5"/>
        <s v="B07NTKGW45"/>
        <s v="B07P1BR7L8"/>
        <s v="B07P434WJY"/>
        <s v="B07P681N66"/>
        <s v="B07PFJ5VQD"/>
        <s v="B07PFJ5W31"/>
        <s v="B07PLHTTB4"/>
        <s v="B07PR1CL3S"/>
        <s v="B07Q4NJQC5"/>
        <s v="B07Q4QV1DL"/>
        <s v="B07Q7561HD"/>
        <s v="B07QCWY5XV"/>
        <s v="B07QDSN9V6"/>
        <s v="B07QHHCB27"/>
        <s v="B07QMRHWJD"/>
        <s v="B07QZ3CZ48"/>
        <s v="B07R679HTT"/>
        <s v="B07R99NBVB"/>
        <s v="B07RCGTZ4M"/>
        <s v="B07RD611Z8"/>
        <s v="B07RX14W1Q"/>
        <s v="B07RX42D3D"/>
        <s v="B07RY2X9MP"/>
        <s v="B07RZZ1QSW"/>
        <s v="B07S7DCJKS"/>
        <s v="B07S851WX5"/>
        <s v="B07S9M8YTY"/>
        <s v="B07S9S86BF"/>
        <s v="B07SBGFDX9"/>
        <s v="B07SLMR1K6"/>
        <s v="B07SLNG3LW"/>
        <s v="B07SPVMSC6"/>
        <s v="B07SRM58TP"/>
        <s v="B07SY4C3TD"/>
        <s v="B07SYYVP69"/>
        <s v="B07T4D9FNY"/>
        <s v="B07T5DKR5D"/>
        <s v="B07T9FV9YP"/>
        <s v="B07TC9F7PN"/>
        <s v="B07TCN5VR9"/>
        <s v="B07TMCXRFV"/>
        <s v="B07TR5HSR9"/>
        <s v="B07TTSS5MP"/>
        <s v="B07TXCY3YK"/>
        <s v="B07V5YF4ND"/>
        <s v="B07V82W5CN"/>
        <s v="B07VJ9ZTXS"/>
        <s v="B07VNFP3C2"/>
        <s v="B07VQGVL68"/>
        <s v="B07VSG5SXZ"/>
        <s v="B07VTFN6HM"/>
        <s v="B07VV37FT4"/>
        <s v="B07VVXJ2P5"/>
        <s v="B07VX71FZP"/>
        <s v="B07VZH6ZBB"/>
        <s v="B07VZYMQNZ"/>
        <s v="B07W14CHV8"/>
        <s v="B07W4HTS8Q"/>
        <s v="B07W6VWZ8C"/>
        <s v="B07W7Z6DVL"/>
        <s v="B07W9KYT62"/>
        <s v="B07WDK3ZS2"/>
        <s v="B07WDK3ZS6"/>
        <s v="B07WDKLDRX"/>
        <s v="B07WDKLRM4"/>
        <s v="B07WFPMGQQ"/>
        <s v="B07WG8PDCW"/>
        <s v="B07WGMMQGP"/>
        <s v="B07WGPBXY9"/>
        <s v="B07WGPKMP5"/>
        <s v="B07WGPKTS4"/>
        <s v="B07WHQBZLS"/>
        <s v="B07WHQWXL7"/>
        <s v="B07WHS7MZ1"/>
        <s v="B07WHSJXLF"/>
        <s v="B07WJV6P1R"/>
        <s v="B07WJWRNVK"/>
        <s v="B07WJXCTG9"/>
        <s v="B07WKB69RS"/>
        <s v="B07WKBD37W"/>
        <s v="B07WMS7TWB"/>
        <s v="B07WNK1FFN"/>
        <s v="B07WVQG8WZ"/>
        <s v="B07X2L5Z8C"/>
        <s v="B07X963JNS"/>
        <s v="B07XCM6T4N"/>
        <s v="B07XJWTYM2"/>
        <s v="B07XJYYH7L"/>
        <s v="B07XLCFSSN"/>
        <s v="B07XLML2YS"/>
        <s v="B07Y1RCCW5"/>
        <s v="B07Y5FDPKV"/>
        <s v="B07Y9PY6Y1"/>
        <s v="B07YC8JHMB"/>
        <s v="B07YCBSCYB"/>
        <s v="B07YFWVRCM"/>
        <s v="B07YL54NVJ"/>
        <s v="B07YNHCW6N"/>
        <s v="B07YNTJ8ZM"/>
        <s v="B07YQ5SN4H"/>
        <s v="B07YR26BJ3"/>
        <s v="B07YSJ7FF1"/>
        <s v="B07YTNKVJQ"/>
        <s v="B07YWS9SP9"/>
        <s v="B07YY1BY5B"/>
        <s v="B07YZG8PPY"/>
        <s v="B07Z1X6VFC"/>
        <s v="B07Z1YVP72"/>
        <s v="B07Z1Z77ZZ"/>
        <s v="B07Z3K96FR"/>
        <s v="B07Z51CGGH"/>
        <s v="B07Z53L5QL"/>
        <s v="B07ZJND9B9"/>
        <s v="B07ZKD8T1Q"/>
        <s v="B07ZR4S1G4"/>
        <s v="B0811VCGL5"/>
        <s v="B0814LP6S9"/>
        <s v="B0814P4L98"/>
        <s v="B0814ZY6FP"/>
        <s v="B0819HZPXL"/>
        <s v="B0819ZZK5K"/>
        <s v="B081B1JL35"/>
        <s v="B081FG1QYX"/>
        <s v="B081FJWN52"/>
        <s v="B081NHWT6Z"/>
        <s v="B081RLM75M"/>
        <s v="B08235JZFB"/>
        <s v="B08243SKCK"/>
        <s v="B082FTPRSK"/>
        <s v="B082KVTRW8"/>
        <s v="B082LSVT4B"/>
        <s v="B082LZGK39"/>
        <s v="B082T6GVG9"/>
        <s v="B082T6GVLJ"/>
        <s v="B082T6GXS5"/>
        <s v="B082T6V3DT"/>
        <s v="B082ZQ4479"/>
        <s v="B0832W3B7Q"/>
        <s v="B083342NKJ"/>
        <s v="B0836JGZ74"/>
        <s v="B083GKDRKR"/>
        <s v="B083GQGT3Z"/>
        <s v="B083J64CBB"/>
        <s v="B083M7WPZD"/>
        <s v="B083P71WKK"/>
        <s v="B083RC4WFJ"/>
        <s v="B083RCTXLL"/>
        <s v="B083RD1J99"/>
        <s v="B083T5G5PM"/>
        <s v="B0841KQR1Z"/>
        <s v="B08444S68L"/>
        <s v="B08461VC1Z"/>
        <s v="B0846D5CBP"/>
        <s v="B084872DQY"/>
        <s v="B08497Z1MQ"/>
        <s v="B08498D67S"/>
        <s v="B08498H13H"/>
        <s v="B084BR3QX8"/>
        <s v="B084DTMYWK"/>
        <s v="B084MZXJN6"/>
        <s v="B084MZXJNK"/>
        <s v="B084MZYBTV"/>
        <s v="B084N133Y7"/>
        <s v="B084N18QZY"/>
        <s v="B084N1BM9L"/>
        <s v="B084PJSSQ1"/>
        <s v="B085194JFL"/>
        <s v="B0856HNMR7"/>
        <s v="B0856HY85J"/>
        <s v="B0859M539M"/>
        <s v="B085CZ3SR1"/>
        <s v="B085DTN6R2"/>
        <s v="B085HY1DGR"/>
        <s v="B085LPT5F4"/>
        <s v="B085W8CFLH"/>
        <s v="B086199CWG"/>
        <s v="B086394NY5"/>
        <s v="B086GVRP63"/>
        <s v="B086JTMRYL"/>
        <s v="B086PXQ2R4"/>
        <s v="B086Q3QMFS"/>
        <s v="B086WMSCN3"/>
        <s v="B086X18Q71"/>
        <s v="B0873L7J6X"/>
        <s v="B087FXHB6J"/>
        <s v="B087JWLZ2K"/>
        <s v="B0883KDSXC"/>
        <s v="B0883LQJ6B"/>
        <s v="B088GXTJM3"/>
        <s v="B088WCFPQF"/>
        <s v="B088Z1YWBC"/>
        <s v="B088ZFJY82"/>
        <s v="B088ZTJT2R"/>
        <s v="B089BDBDGM"/>
        <s v="B089WB69Y1"/>
        <s v="B08B42LWKN"/>
        <s v="B08B6XWQ1C"/>
        <s v="B08BCKN299"/>
        <s v="B08BG4M4N7"/>
        <s v="B08BJN4MP3"/>
        <s v="B08BQ947H3"/>
        <s v="B08C4Z69LN"/>
        <s v="B08C7TYHPB"/>
        <s v="B08CDKQ8T6"/>
        <s v="B08CF3B7N1"/>
        <s v="B08CF3D7QR"/>
        <s v="B08CF4SCNP"/>
        <s v="B08CFCK6CW"/>
        <s v="B08CFJBZRK"/>
        <s v="B08CGW4GYR"/>
        <s v="B08CHKQ8D4"/>
        <s v="B08CHZ3ZQ7"/>
        <s v="B08CKW1KH9"/>
        <s v="B08CNLYKW5"/>
        <s v="B08CRRQK6Z"/>
        <s v="B08CS3BT4L"/>
        <s v="B08CT62BM1"/>
        <s v="B08CTNJ985"/>
        <s v="B08CTQP51L"/>
        <s v="B08CYNJ5KY"/>
        <s v="B08CYPB15D"/>
        <s v="B08CZHGHKH"/>
        <s v="B08D11DZ2W"/>
        <s v="B08D64C9FN"/>
        <s v="B08D6RCM3Q"/>
        <s v="B08D75R3Z1"/>
        <s v="B08D77XZX5"/>
        <s v="B08D9MNH4B"/>
        <s v="B08D9NDZ1Y"/>
        <s v="B08DCVRW98"/>
        <s v="B08DDRGWTJ"/>
        <s v="B08DPLCM6T"/>
        <s v="B08F47T4X5"/>
        <s v="B08FB2LNSZ"/>
        <s v="B08FD2VSD9"/>
        <s v="B08FGNPQ9X"/>
        <s v="B08FN6WGDQ"/>
        <s v="B08FTFXNNB"/>
        <s v="B08FY4FG5X"/>
        <s v="B08FYB5HHK"/>
        <s v="B08G1RW2Q3"/>
        <s v="B08G28Z33M"/>
        <s v="B08G43CCLC"/>
        <s v="B08G8H8DPL"/>
        <s v="B08GJ57MKL"/>
        <s v="B08GJNM9N7"/>
        <s v="B08GM5S4CQ"/>
        <s v="B08GSQXLJ2"/>
        <s v="B08GTYFC37"/>
        <s v="B08GYG6T12"/>
        <s v="B08H21B6V7"/>
        <s v="B08H5L8V1L"/>
        <s v="B08H673XKN"/>
        <s v="B08H6B3G96"/>
        <s v="B08H6CZSHT"/>
        <s v="B08H9Z3XQW"/>
        <s v="B08HD7JQHX"/>
        <s v="B08HDCWDXD"/>
        <s v="B08HDH26JX"/>
        <s v="B08HDJ86NZ"/>
        <s v="B08HF4W2CT"/>
        <s v="B08HLC7Z3G"/>
        <s v="B08HLZ28QC"/>
        <s v="B08HQL67D6"/>
        <s v="B08HV25BBQ"/>
        <s v="B08HV83HL3"/>
        <s v="B08HVJCW95"/>
        <s v="B08HVL8QN3"/>
        <s v="B08J4PL1Z3"/>
        <s v="B08J7VCT12"/>
        <s v="B08J82K4GX"/>
        <s v="B08JD36C6H"/>
        <s v="B08JKPVDKL"/>
        <s v="B08JMC1988"/>
        <s v="B08JQN8DGZ"/>
        <s v="B08JV91JTK"/>
        <s v="B08JW1GVS7"/>
        <s v="B08K36NZSV"/>
        <s v="B08K4PSZ3V"/>
        <s v="B08K4RDQ71"/>
        <s v="B08K9PX15C"/>
        <s v="B08KDBLMQP"/>
        <s v="B08KHM9VBJ"/>
        <s v="B08KRMK9LZ"/>
        <s v="B08KS2KQTK"/>
        <s v="B08L12N5H1"/>
        <s v="B08L4SBJRY"/>
        <s v="B08L5FM4JC"/>
        <s v="B08L5HMJVW"/>
        <s v="B08L7J3T31"/>
        <s v="B08L879JSN"/>
        <s v="B08LHTJTBB"/>
        <s v="B08LKS3LSP"/>
        <s v="B08LPJZSSW"/>
        <s v="B08LT9BMPP"/>
        <s v="B08LVVTGZK"/>
        <s v="B08LW31NQ6"/>
        <s v="B08M66K48D"/>
        <s v="B08MC57J31"/>
        <s v="B08MCD9JFY"/>
        <s v="B08MTCKDYN"/>
        <s v="B08MTLLSL8"/>
        <s v="B08MV82R99"/>
        <s v="B08MVSGXMY"/>
        <s v="B08MVXPTDG"/>
        <s v="B08MWJTST6"/>
        <s v="B08MXJYB2V"/>
        <s v="B08MZNT7GP"/>
        <s v="B08MZQBFLN"/>
        <s v="B08N1WL9XW"/>
        <s v="B08N6P8G5K"/>
        <s v="B08NCKT9FG"/>
        <s v="B08NW8GHCJ"/>
        <s v="B08P9RYPLR"/>
        <s v="B08PFSZ7FH"/>
        <s v="B08PKBMJKS"/>
        <s v="B08PPHFXG3"/>
        <s v="B08PSQRW2T"/>
        <s v="B08PSVBB2X"/>
        <s v="B08PV1X771"/>
        <s v="B08PZ6HZLT"/>
        <s v="B08QDPB1SL"/>
        <s v="B08QHLXWV3"/>
        <s v="B08QJJCY2Q"/>
        <s v="B08QSC1XY8"/>
        <s v="B08QSDKFGQ"/>
        <s v="B08QW937WV"/>
        <s v="B08QX1CC14"/>
        <s v="B08R69VDHT"/>
        <s v="B08R69WBN7"/>
        <s v="B08RDWBYCQ"/>
        <s v="B08RHPDNVV"/>
        <s v="B08RP2L2NL"/>
        <s v="B08RWCZ6SY"/>
        <s v="B08RX8G496"/>
        <s v="B08RZ12GKR"/>
        <s v="B08RZ5K9YH"/>
        <s v="B08S6RKT4L"/>
        <s v="B08S74GTBT"/>
        <s v="B08S7V8YTN"/>
        <s v="B08SBH499M"/>
        <s v="B08SCCG9D4"/>
        <s v="B08SJVD8QD"/>
        <s v="B08SKZ2RMG"/>
        <s v="B08SMJT55F"/>
        <s v="B08T8KWNQ9"/>
        <s v="B08TDJ5BVF"/>
        <s v="B08TDJNM3G"/>
        <s v="B08TGG316Z"/>
        <s v="B08TM71L54"/>
        <s v="B08TR61BVK"/>
        <s v="B08TT63N58"/>
        <s v="B08TTRVWKY"/>
        <s v="B08TV2P1N8"/>
        <s v="B08TZD7FQN"/>
        <s v="B08V9C4B1J"/>
        <s v="B08VB2CMR3"/>
        <s v="B08VB34KJ1"/>
        <s v="B08VB57558"/>
        <s v="B08VF8V79P"/>
        <s v="B08VFF6JQ8"/>
        <s v="B08VGDBF3B"/>
        <s v="B08VGFX2B6"/>
        <s v="B08VGM3YMF"/>
        <s v="B08VJFYH6N"/>
        <s v="B08VRMK55F"/>
        <s v="B08VS3YLRK"/>
        <s v="B08W56G1K9"/>
        <s v="B08W9BK4MD"/>
        <s v="B08WD18LJZ"/>
        <s v="B08WJ86PV2"/>
        <s v="B08WKCTFF3"/>
        <s v="B08WKFSN84"/>
        <s v="B08WKG2MWT"/>
        <s v="B08WLY8V9S"/>
        <s v="B08WRBG3XW"/>
        <s v="B08WRKSF9D"/>
        <s v="B08WRWPM22"/>
        <s v="B08WWKM5HQ"/>
        <s v="B08X77LM8C"/>
        <s v="B08XLR6DSB"/>
        <s v="B08XMG618K"/>
        <s v="B08XMSKKMM"/>
        <s v="B08XNL93PL"/>
        <s v="B08XXF5V6G"/>
        <s v="B08XXVXP3J"/>
        <s v="B08Y1SJVV5"/>
        <s v="B08Y1TFSP6"/>
        <s v="B08Y55LPBF"/>
        <s v="B08Y57TPDM"/>
        <s v="B08Y5KXR6Z"/>
        <s v="B08Y5QJTVK"/>
        <s v="B08Y5QJXSR"/>
        <s v="B08Y7MXFMK"/>
        <s v="B08YD264ZS"/>
        <s v="B08YDFX7Y1"/>
        <s v="B08YK7BBD2"/>
        <s v="B08YRMBK9R"/>
        <s v="B08YXJJW8H"/>
        <s v="B08ZHYNTM1"/>
        <s v="B08ZJDWTJ1"/>
        <s v="B08ZN4B121"/>
        <s v="B08ZXZ362Z"/>
        <s v="B09127FZCK"/>
        <s v="B0912WJ87V"/>
        <s v="B09163Q5CD"/>
        <s v="B091JF2TFD"/>
        <s v="B091KNVNS9"/>
        <s v="B091V8HK8Z"/>
        <s v="B0926V9CTV"/>
        <s v="B092BJMT8Q"/>
        <s v="B092BL5DCX"/>
        <s v="B092JHPL72"/>
        <s v="B092R48XXB"/>
        <s v="B092X94QNQ"/>
        <s v="B093QCY6YJ"/>
        <s v="B093ZNQZ2Y"/>
        <s v="B0941392C8"/>
        <s v="B09474JWN6"/>
        <s v="B0949FPSFY"/>
        <s v="B0949SBKMP"/>
        <s v="B094DQWV9B"/>
        <s v="B094G9L9LT"/>
        <s v="B094JB13XL"/>
        <s v="B094JNXNPV"/>
        <s v="B094QZLJQ6"/>
        <s v="B094YFFSMY"/>
        <s v="B095244Q22"/>
        <s v="B095JPKPH3"/>
        <s v="B095JQVC7N"/>
        <s v="B095K14P86"/>
        <s v="B095PWLLY6"/>
        <s v="B095RTJH1M"/>
        <s v="B095X38CJS"/>
        <s v="B095XCRDQW"/>
        <s v="B096MSW6CT"/>
        <s v="B096NTB9XT"/>
        <s v="B096TWZRJC"/>
        <s v="B096VF5YYF"/>
        <s v="B096YCN3SD"/>
        <s v="B0971DWFDT"/>
        <s v="B0972BQ2RS"/>
        <s v="B0974G5Q2Y"/>
        <s v="B0974H97TJ"/>
        <s v="B0977CGNJJ"/>
        <s v="B0978V2CP6"/>
        <s v="B097C564GC"/>
        <s v="B097JQ1J5G"/>
        <s v="B097JVLW3L"/>
        <s v="B097MKZHNV"/>
        <s v="B097R25DP7"/>
        <s v="B097R2V1W8"/>
        <s v="B097R3XH9R"/>
        <s v="B097R45BH8"/>
        <s v="B097R4D42G"/>
        <s v="B097RJ867P"/>
        <s v="B097RN7BBK"/>
        <s v="B097XJQZ8H"/>
        <s v="B097ZQTDVZ"/>
        <s v="B0981XSZJ7"/>
        <s v="B0989W6J2F"/>
        <s v="B098JYT4SY"/>
        <s v="B098K3H92Z"/>
        <s v="B098LCVYPW"/>
        <s v="B098NS6PVG"/>
        <s v="B098QXR9X2"/>
        <s v="B098R25TGC"/>
        <s v="B098T9CJVQ"/>
        <s v="B098TV3L96"/>
        <s v="B09939XJX8"/>
        <s v="B0993BB11X"/>
        <s v="B0994GFWBH"/>
        <s v="B0994GP1CX"/>
        <s v="B099FDW2ZF"/>
        <s v="B099K9ZX65"/>
        <s v="B099PR2GQJ"/>
        <s v="B099S26HWG"/>
        <s v="B099SD8PRP"/>
        <s v="B099Z83VRC"/>
        <s v="B09B125CFJ"/>
        <s v="B09B9SPC7F"/>
        <s v="B09BCNQ9R2"/>
        <s v="B09BF8JBWX"/>
        <s v="B09BL2KHQW"/>
        <s v="B09BN2NPBD"/>
        <s v="B09BNXQ6BR"/>
        <s v="B09BVCVTBC"/>
        <s v="B09BW2GP18"/>
        <s v="B09BW334ML"/>
        <s v="B09C635BMM"/>
        <s v="B09C6FML9B"/>
        <s v="B09C6H53KH"/>
        <s v="B09C6HWG18"/>
        <s v="B09C6HXFC1"/>
        <s v="B09CGLY5CX"/>
        <s v="B09CKSYBLR"/>
        <s v="B09CMM3VGK"/>
        <s v="B09CMP1SC8"/>
        <s v="B09CMQRQM6"/>
        <s v="B09CTRPSJR"/>
        <s v="B09CTWFV5W"/>
        <s v="B09CYTJV3N"/>
        <s v="B09DDCQFMT"/>
        <s v="B09DG9VNWB"/>
        <s v="B09DL9978Y"/>
        <s v="B09DSQXCM8"/>
        <s v="B09DSXK8JX"/>
        <s v="B09F3PDDRF"/>
        <s v="B09F5Z694W"/>
        <s v="B09F6D21BY"/>
        <s v="B09F6KL23R"/>
        <s v="B09F6S8BT6"/>
        <s v="B09F6VHQXB"/>
        <s v="B09F9YQQ7B"/>
        <s v="B09FFK1PQG"/>
        <s v="B09FHHTL8L"/>
        <s v="B09FKDH6FS"/>
        <s v="B09FPP3R1D"/>
        <s v="B09FZ89DK6"/>
        <s v="B09G2VTHQM"/>
        <s v="B09G5TSGXV"/>
        <s v="B09GB5B4BK"/>
        <s v="B09GBBJV72"/>
        <s v="B09GFLXVH9"/>
        <s v="B09GFM8CGS"/>
        <s v="B09GFN8WZL"/>
        <s v="B09GFPN6TP"/>
        <s v="B09GFPVD9Y"/>
        <s v="B09GFWJDY1"/>
        <s v="B09GP6FBZT"/>
        <s v="B09GYBZPHF"/>
        <s v="B09H34V36W"/>
        <s v="B09H39KTTB"/>
        <s v="B09H3BXWTK"/>
        <s v="B09H7JDJCW"/>
        <s v="B09HCH3JZG"/>
        <s v="B09HK9JH4F"/>
        <s v="B09HN7LD5L"/>
        <s v="B09HQSV46W"/>
        <s v="B09HS1NDRQ"/>
        <s v="B09HSKYMB3"/>
        <s v="B09HV71RL1"/>
        <s v="B09J2MM5C6"/>
        <s v="B09J2QCKKM"/>
        <s v="B09J2SCVQT"/>
        <s v="B09J4YQYX3"/>
        <s v="B09JFR8H3Q"/>
        <s v="B09JKNF147"/>
        <s v="B09JN37WBX"/>
        <s v="B09JPC82QC"/>
        <s v="B09JS562TP"/>
        <s v="B09JS94MBV"/>
        <s v="B09JSW16QD"/>
        <s v="B09KGV7WSV"/>
        <s v="B09KH58JZR"/>
        <s v="B09KLVMZ3B"/>
        <s v="B09KNMLH4Y"/>
        <s v="B09KPXTZXN"/>
        <s v="B09KRHXTLN"/>
        <s v="B09L835C3V"/>
        <s v="B09L8DSSFH"/>
        <s v="B09L8DT7D6"/>
        <s v="B09LD3116F"/>
        <s v="B09LH32678"/>
        <s v="B09LHXNZLR"/>
        <s v="B09LHYZ3GJ"/>
        <s v="B09LHZSMRR"/>
        <s v="B09LJ116B5"/>
        <s v="B09LMMFW3S"/>
        <s v="B09LQH3SD9"/>
        <s v="B09LQQYNZQ"/>
        <s v="B09LRZYBH1"/>
        <s v="B09LV13JFB"/>
        <s v="B09LV1CMGH"/>
        <s v="B09M3F4HGB"/>
        <s v="B09M869Z5V"/>
        <s v="B09M8888DM"/>
        <s v="B09MB3DKG1"/>
        <s v="B09MDCZJXS"/>
        <s v="B09MFR93KS"/>
        <s v="B09MJ77786"/>
        <s v="B09MKG4ZCM"/>
        <s v="B09MKP344P"/>
        <s v="B09MM6P76N"/>
        <s v="B09MMD1FDN"/>
        <s v="B09MQ9PDHR"/>
        <s v="B09MQSCJQ1"/>
        <s v="B09MT6XSFW"/>
        <s v="B09MT84WV5"/>
        <s v="B09MT94QLL"/>
        <s v="B09MTLG4TP"/>
        <s v="B09MY4W73Q"/>
        <s v="B09MZ6WZ6V"/>
        <s v="B09MZCQYHZ"/>
        <s v="B09N3BFP4M"/>
        <s v="B09N3ZNHTY"/>
        <s v="B09N6TTHT6"/>
        <s v="B09NBZ36F7"/>
        <s v="B09NC2TY11"/>
        <s v="B09ND94ZRG"/>
        <s v="B09NFSHCWN"/>
        <s v="B09NHVCHS9"/>
        <s v="B09NJN8L25"/>
        <s v="B09NKZXMWJ"/>
        <s v="B09NL4DCXK"/>
        <s v="B09NL4DJ2Z"/>
        <s v="B09NL7LBWT"/>
        <s v="B09NNGHG22"/>
        <s v="B09NNHFSSF"/>
        <s v="B09NNJ9WYM"/>
        <s v="B09NNZ1GF7"/>
        <s v="B09NR6G588"/>
        <s v="B09NS5TKPN"/>
        <s v="B09NTHQRW3"/>
        <s v="B09NVPJ3P4"/>
        <s v="B09NVPSCQT"/>
        <s v="B09NY6TRXG"/>
        <s v="B09NY7W8YD"/>
        <s v="B09P182Z2H"/>
        <s v="B09P18XVW6"/>
        <s v="B09P1MFKG1"/>
        <s v="B09P22HXH6"/>
        <s v="B09P564ZTJ"/>
        <s v="B09P858DK8"/>
        <s v="B09P8M18QM"/>
        <s v="B09PDZNSBG"/>
        <s v="B09PL79D2X"/>
        <s v="B09PLD9TCD"/>
        <s v="B09PLFJ7ZW"/>
        <s v="B09PNKXSKF"/>
        <s v="B09PNR6F8Q"/>
        <s v="B09PTT8DZF"/>
        <s v="B09Q3M3WLJ"/>
        <s v="B09Q5P2MT3"/>
        <s v="B09Q5SWVBJ"/>
        <s v="B09Q8HMKZX"/>
        <s v="B09Q8WQ5QJ"/>
        <s v="B09QGZFBPM"/>
        <s v="B09QGZM8QB"/>
        <s v="B09QS8V5N8"/>
        <s v="B09QS9CWLV"/>
        <s v="B09QS9X16F"/>
        <s v="B09QS9X9L8"/>
        <s v="B09R1YFL6S"/>
        <s v="B09R83SFYV"/>
        <s v="B09RF2QXGX"/>
        <s v="B09RFB2SJQ"/>
        <s v="B09RFC46VP"/>
        <s v="B09RKFBCV7"/>
        <s v="B09RMQYHLH"/>
        <s v="B09RQRZW2X"/>
        <s v="B09RWQ7YR6"/>
        <s v="B09RWZRCP1"/>
        <s v="B09RX1FK54"/>
        <s v="B09RZS1NQT"/>
        <s v="B09SB6SJB4"/>
        <s v="B09SDDQQKP"/>
        <s v="B09SFRNKSR"/>
        <s v="B09SGGRKV8"/>
        <s v="B09SJ1FTYV"/>
        <s v="B09SPTNG58"/>
        <s v="B09SZ5TWHW"/>
        <s v="B09T2S8X9C"/>
        <s v="B09T2WRLJJ"/>
        <s v="B09T37CKQ5"/>
        <s v="B09T39K9YL"/>
        <s v="B09T3H12GV"/>
        <s v="B09T3KB6JZ"/>
        <s v="B09TBCVJS3"/>
        <s v="B09TMZ1MF8"/>
        <s v="B09TP5KBN7"/>
        <s v="B09TT6BFDX"/>
        <s v="B09TWH8YHM"/>
        <s v="B09TWHTBKQ"/>
        <s v="B09TY4MSH3"/>
        <s v="B09V12K8NT"/>
        <s v="B09V175NP7"/>
        <s v="B09V17S2BG"/>
        <s v="B09V2PZDX8"/>
        <s v="B09V2Q4QVQ"/>
        <s v="B09VC2D2WG"/>
        <s v="B09VCHLSJF"/>
        <s v="B09VGKFM7Y"/>
        <s v="B09VGS66FV"/>
        <s v="B09VH568H7"/>
        <s v="B09VKWGZD7"/>
        <s v="B09VL9KFDB"/>
        <s v="B09VPH38JS"/>
        <s v="B09VT6JKRP"/>
        <s v="B09VZBGL1N"/>
        <s v="B09W5XR9RT"/>
        <s v="B09W9V2PXG"/>
        <s v="B09WF4Q7B3"/>
        <s v="B09WMTJPG7"/>
        <s v="B09WN3SRC7"/>
        <s v="B09WRMNJ9G"/>
        <s v="B09X1M3DHX"/>
        <s v="B09X5C9VLK"/>
        <s v="B09X5HD5T1"/>
        <s v="B09X76VL5L"/>
        <s v="B09X79PP8F"/>
        <s v="B09X7DY7Q4"/>
        <s v="B09XB1R2F3"/>
        <s v="B09XB7DPW1"/>
        <s v="B09XB7SRQ5"/>
        <s v="B09XB8GFBQ"/>
        <s v="B09XBJ1CTN"/>
        <s v="B09XHXXCFH"/>
        <s v="B09XJ1LM7R"/>
        <s v="B09XJ5LD6L"/>
        <s v="B09XRBJ94N"/>
        <s v="B09XTQFFCG"/>
        <s v="B09XX51X2G"/>
        <s v="B09XXZXQC1"/>
        <s v="B09Y14JLP3"/>
        <s v="B09Y358DZQ"/>
        <s v="B09Y5FZK9N"/>
        <s v="B09Y5MP7C4"/>
        <s v="B09YDFDVNS"/>
        <s v="B09YDFKJF8"/>
        <s v="B09YHLPQYT"/>
        <s v="B09YL9SN9B"/>
        <s v="B09YLFHFDW"/>
        <s v="B09YLWT89W"/>
        <s v="B09YLX91QR"/>
        <s v="B09YLXYP7Y"/>
        <s v="B09YLYB9PB"/>
        <s v="B09YV3K34W"/>
        <s v="B09YV42QHZ"/>
        <s v="B09YV463SW"/>
        <s v="B09YV4MW2T"/>
        <s v="B09YV4RG4D"/>
        <s v="B09YV575RK"/>
        <s v="B09Z28BQZT"/>
        <s v="B09Z6WH2N1"/>
        <s v="B09Z7YGV3R"/>
        <s v="B09ZDVL7L8"/>
        <s v="B09ZHCJDP1"/>
        <s v="B09ZK6THRR"/>
        <s v="B09ZPJT8B2"/>
        <s v="B09ZPL5VYM"/>
        <s v="B09ZPM4C2C"/>
        <s v="B09ZQK9X8G"/>
        <s v="B09ZTZ9N3Q"/>
        <s v="B09ZVJXN5L"/>
        <s v="B0B12K5BPM"/>
        <s v="B0B14MR9L1"/>
        <s v="B0B15CPR37"/>
        <s v="B0B15GSPQW"/>
        <s v="B0B16KD737"/>
        <s v="B0B19VJXQZ"/>
        <s v="B0B1F6GQPS"/>
        <s v="B0B1MDZV9C"/>
        <s v="B0B1NX6JTN"/>
        <s v="B0B1YVCJ2Y"/>
        <s v="B0B1YY6JJL"/>
        <s v="B0B1YZ9CB8"/>
        <s v="B0B1YZX72F"/>
        <s v="B0B217Z5VK"/>
        <s v="B0B21C4BMX"/>
        <s v="B0B21XL94T"/>
        <s v="B0B23LW7NV"/>
        <s v="B0B244R4KB"/>
        <s v="B0B25DJ352"/>
        <s v="B0B25LQQPC"/>
        <s v="B0B2931FCV"/>
        <s v="B0B296NTFV"/>
        <s v="B0B298D54H"/>
        <s v="B0B2C5MJN6"/>
        <s v="B0B2CPVXHX"/>
        <s v="B0B2CWRDB1"/>
        <s v="B0B2CZTCL2"/>
        <s v="B0B2DD66GS"/>
        <s v="B0B2DD8BQ8"/>
        <s v="B0B2DJ5RVQ"/>
        <s v="B0B2DJDCPX"/>
        <s v="B0B2DZ5S6R"/>
        <s v="B0B2PQL5N3"/>
        <s v="B0B2RBP83P"/>
        <s v="B0B2X35B1K"/>
        <s v="B0B31BYXQQ"/>
        <s v="B0B31FR4Y2"/>
        <s v="B0B3CPQ5PF"/>
        <s v="B0B3CQBRB4"/>
        <s v="B0B3D39RKV"/>
        <s v="B0B3DV7S9B"/>
        <s v="B0B3G5XZN5"/>
        <s v="B0B3JSWG81"/>
        <s v="B0B3MMYHYW"/>
        <s v="B0B3MQXNFB"/>
        <s v="B0B3MWYCHQ"/>
        <s v="B0B3N7LR6K"/>
        <s v="B0B3N8VG24"/>
        <s v="B0B3NDPCS9"/>
        <s v="B0B3RHX6B6"/>
        <s v="B0B3RRWSF6"/>
        <s v="B0B3RS9DNF"/>
        <s v="B0B3RSDSZ3"/>
        <s v="B0B3TBY2YX"/>
        <s v="B0B3X2BY3M"/>
        <s v="B0B3XXSB1K"/>
        <s v="B0B3XY5YT4"/>
        <s v="B0B466C3G4"/>
        <s v="B0B467CCB9"/>
        <s v="B0B4DT8MKT"/>
        <s v="B0B4F1YC3J"/>
        <s v="B0B4F2TTTS"/>
        <s v="B0B4F2XCK3"/>
        <s v="B0B4F2ZWL3"/>
        <s v="B0B4F3QNDM"/>
        <s v="B0B4F4QZ1H"/>
        <s v="B0B4F52B5X"/>
        <s v="B0B4F5L738"/>
        <s v="B0B4G2MWSB"/>
        <s v="B0B4HJNPV4"/>
        <s v="B0B4HKH19N"/>
        <s v="B0B4KPCBSH"/>
        <s v="B0B4PPD89B"/>
        <s v="B0B4SJKRDF"/>
        <s v="B0B4T6MR8N"/>
        <s v="B0B4T8RSJ1"/>
        <s v="B0B53DS4TF"/>
        <s v="B0B53NXFFR"/>
        <s v="B0B53QFZPY"/>
        <s v="B0B53QLB9H"/>
        <s v="B0B54Y2SNX"/>
        <s v="B0B56YRBNT"/>
        <s v="B0B59K1C8F"/>
        <s v="B0B5B6PQCT"/>
        <s v="B0B5CGTBKV"/>
        <s v="B0B5D39BCD"/>
        <s v="B0B5DDJNH4"/>
        <s v="B0B5F3YZY4"/>
        <s v="B0B5GF6DQD"/>
        <s v="B0B5GJRTHB"/>
        <s v="B0B5KZ3C53"/>
        <s v="B0B5LVS732"/>
        <s v="B0B5RP43VN"/>
        <s v="B0B5V47VK4"/>
        <s v="B0B5YBGCKD"/>
        <s v="B0B5ZF3NRK"/>
        <s v="B0B61DSF17"/>
        <s v="B0B61GCHC1"/>
        <s v="B0B61HYR92"/>
        <s v="B0B65MJ45G"/>
        <s v="B0B65P827P"/>
        <s v="B0B694PXQJ"/>
        <s v="B0B6BLTGTT"/>
        <s v="B0B6F7LX4C"/>
        <s v="B0B6F8HHR6"/>
        <s v="B0B6F98KJJ"/>
        <s v="B0B72BSW7K"/>
        <s v="B0B7B9V9QP"/>
        <s v="B0B7DHSKS7"/>
        <s v="B0B7FJNSZR"/>
        <s v="B0B7L86YCB"/>
        <s v="B0B7NWGXS6"/>
        <s v="B0B82YGCF6"/>
        <s v="B0B84KSH3X"/>
        <s v="B0B84QN4CN"/>
        <s v="B0B86CDHL1"/>
        <s v="B0B8CB7MHW"/>
        <s v="B0B8CHJLWJ"/>
        <s v="B0B8CXTTG3"/>
        <s v="B0B8SRZ5SV"/>
        <s v="B0B8SSC5D9"/>
        <s v="B0B8SSZ76F"/>
        <s v="B0B8VQ7KDS"/>
        <s v="B0B8XNPQPN"/>
        <s v="B0B8ZKWGKD"/>
        <s v="B0B8ZM9RVV"/>
        <s v="B0B8ZWNR5T"/>
        <s v="B0B935YNR7"/>
        <s v="B0B94JPY2N"/>
        <s v="B0B97D658R"/>
        <s v="B0B9959XF3"/>
        <s v="B0B997FBZT"/>
        <s v="B0B9BD2YL4"/>
        <s v="B0B9BXKBC7"/>
        <s v="B0B9F9PT8R"/>
        <s v="B0B9JZW1SQ"/>
        <s v="B0B9LDCX89"/>
        <s v="B0B9RN5X8B"/>
        <s v="B0B9RZ4G4W"/>
        <s v="B0B9XLX8VR"/>
        <s v="B0B9XN9S3W"/>
        <s v="B0BB3CBFBM"/>
        <s v="B0BBFJ9M3X"/>
        <s v="B0BBFJLP21"/>
        <s v="B0BBLHTRM9"/>
        <s v="B0BBMGLQDW"/>
        <s v="B0BBMPH39N"/>
        <s v="B0BBN3WF7V"/>
        <s v="B0BBN4DZBD"/>
        <s v="B0BBN56J5H"/>
        <s v="B0BBVKRP7B"/>
        <s v="B0BBW521YC"/>
        <s v="B0BBWJFK5C"/>
        <s v="B0BC8BQ432"/>
        <s v="B0BC9BW512"/>
        <s v="B0BCKJJN8R"/>
        <s v="B0BCKWZ884"/>
        <s v="B0BCVJ3PVP"/>
        <s v="B0BCYQY9X5"/>
        <s v="B0BCZCQTJX"/>
        <s v="B0BD3T6Z1D"/>
        <s v="B0BD92GDQH"/>
        <s v="B0BDG6QDYD"/>
        <s v="B0BDRVFDKP"/>
        <s v="B0BDS8MY8J"/>
        <s v="B0BDYVC5TD"/>
        <s v="B0BDYW3RN3"/>
        <s v="B0BDZWMGZ1"/>
        <s v="B0BF4YBLPX"/>
        <s v="B0BF54972T"/>
        <s v="B0BF54LXW6"/>
        <s v="B0BF563HB4"/>
        <s v="B0BF57RN3K"/>
        <s v="B0BFBNXS94"/>
        <s v="B0BFWGBX61"/>
        <s v="B0BG62HMDJ"/>
        <s v="B0BGPN4GGH"/>
        <s v="B0BGSV43WY"/>
        <s v="B0BHNHMR3H"/>
        <s v="B0BHVPTM2C"/>
        <s v="B0BHYJ8CVF"/>
        <s v="B0BHYLCL19"/>
        <s v="B0BHZCNC4P"/>
        <s v="B0BJ6P3LSK"/>
        <s v="B0BJ966M5K"/>
        <s v="B0BJYSCWFQ"/>
        <s v="B0BK1K598K"/>
        <s v="B0BL11S5QK"/>
        <s v="B0BL3R4RGS"/>
        <s v="B0BLC2BYPX"/>
        <s v="B0BLV1GNLN"/>
        <s v="B0BM4KTNL1"/>
        <s v="B0BM9H2NY9"/>
        <s v="B0BMFD94VD"/>
        <s v="B0BMGB2TPR"/>
        <s v="B0BMGB3CH9"/>
        <s v="B0BMGG6NKT"/>
        <s v="B0BMM7R92G"/>
        <s v="B0BMTZ4T1D"/>
        <s v="B0BMVWKZ8G"/>
        <s v="B0BMXMLSMM"/>
        <s v="B0BMZ6SY89"/>
        <s v="B0BN2576GQ"/>
        <s v="B0BN6M3TCM"/>
        <s v="B0BNDD9TN6"/>
        <s v="B0BNDGL26T"/>
        <s v="B0BNDRK886"/>
        <s v="B0BNLFQDG2"/>
        <s v="B0BNQMF152"/>
        <s v="B0BNV7JM5Y"/>
        <s v="B0BNVBJW2S"/>
        <s v="B0BNXFDTZ2"/>
        <s v="B0BP18W8TM"/>
        <s v="B0BP7XLX48"/>
        <s v="B0BP89YBC1"/>
        <s v="B0BPBG712X"/>
        <s v="B0BPBXNQQT"/>
        <s v="B0BPCJM7TB"/>
        <s v="B0BPJBTB3F"/>
        <s v="B0BQ3K23Y1"/>
        <s v="B0BQRJ3C47"/>
        <s v="B0BR4F878Q"/>
      </sharedItems>
    </cacheField>
    <cacheField name="[Measures].[Count of review_content]" caption="Count of review_content" numFmtId="0" hierarchy="34" level="32767"/>
  </cacheFields>
  <cacheHierarchies count="57">
    <cacheHierarchy uniqueName="[ProductRatingReview].[product_id]" caption="product_id" attribute="1" defaultMemberUniqueName="[ProductRatingReview].[product_id].[All]" allUniqueName="[ProductRatingReview].[product_id].[All]" dimensionUniqueName="[ProductRatingReview]" displayFolder="" count="0" memberValueDatatype="130" unbalanced="0"/>
    <cacheHierarchy uniqueName="[ProductRatingReview].[product_name]" caption="product_name" attribute="1" defaultMemberUniqueName="[ProductRatingReview].[product_name].[All]" allUniqueName="[ProductRatingReview].[product_name].[All]" dimensionUniqueName="[ProductRatingReview]" displayFolder="" count="0" memberValueDatatype="130" unbalanced="0"/>
    <cacheHierarchy uniqueName="[ProductRatingReview].[rating]" caption="rating" attribute="1" defaultMemberUniqueName="[ProductRatingReview].[rating].[All]" allUniqueName="[ProductRatingReview].[rating].[All]" dimensionUniqueName="[ProductRatingReview]" displayFolder="" count="0" memberValueDatatype="5" unbalanced="0"/>
    <cacheHierarchy uniqueName="[ProductRatingReview].[rating_count]" caption="rating_count" attribute="1" defaultMemberUniqueName="[ProductRatingReview].[rating_count].[All]" allUniqueName="[ProductRatingReview].[rating_count].[All]" dimensionUniqueName="[ProductRatingReview]" displayFolder="" count="0" memberValueDatatype="20" unbalanced="0"/>
    <cacheHierarchy uniqueName="[ProductRatingReview].[Products by Rating &amp; Reviews]" caption="Products by Rating &amp; Reviews" attribute="1" defaultMemberUniqueName="[ProductRatingReview].[Products by Rating &amp; Reviews].[All]" allUniqueName="[ProductRatingReview].[Products by Rating &amp; Reviews].[All]" dimensionUniqueName="[ProductRatingReview]" displayFolder="" count="0" memberValueDatatype="5" unbalanced="0"/>
    <cacheHierarchy uniqueName="[Range].[product_id]" caption="product_id" attribute="1" defaultMemberUniqueName="[Range].[product_id].[All]" allUniqueName="[Range].[product_id].[All]" dimensionUniqueName="[Range]" displayFolder="" count="2" memberValueDatatype="130" unbalanced="0">
      <fieldsUsage count="2">
        <fieldUsage x="-1"/>
        <fieldUsage x="0"/>
      </fieldsUsage>
    </cacheHierarchy>
    <cacheHierarchy uniqueName="[Range].[product_name]" caption="product_name" attribute="1" defaultMemberUniqueName="[Range].[product_name].[All]" allUniqueName="[Range].[product_name].[All]" dimensionUniqueName="[Range]" displayFolder="" count="0" memberValueDatatype="130" unbalanced="0"/>
    <cacheHierarchy uniqueName="[Range].[product_name A]" caption="product_name A" attribute="1" defaultMemberUniqueName="[Range].[product_name A].[All]" allUniqueName="[Range].[product_name A].[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Category A]" caption="Category A" attribute="1" defaultMemberUniqueName="[Range].[Category A].[All]" allUniqueName="[Range].[Category A].[All]" dimensionUniqueName="[Range]" displayFolder="" count="0" memberValueDatatype="130" unbalanced="0"/>
    <cacheHierarchy uniqueName="[Range].[discounted_price]" caption="discounted_price" attribute="1" defaultMemberUniqueName="[Range].[discounted_price].[All]" allUniqueName="[Range].[discounted_price].[All]" dimensionUniqueName="[Range]" displayFolder="" count="0" memberValueDatatype="5" unbalanced="0"/>
    <cacheHierarchy uniqueName="[Range].[actual_price]" caption="actual_price" attribute="1" defaultMemberUniqueName="[Range].[actual_price].[All]" allUniqueName="[Range].[actual_price].[All]" dimensionUniqueName="[Range]" displayFolder="" count="0" memberValueDatatype="5" unbalanced="0"/>
    <cacheHierarchy uniqueName="[Range].[Price Range]" caption="Price Range" attribute="1" defaultMemberUniqueName="[Range].[Price Range].[All]" allUniqueName="[Range].[Price Range].[All]" dimensionUniqueName="[Range]" displayFolder="" count="0" memberValueDatatype="130" unbalanced="0"/>
    <cacheHierarchy uniqueName="[Range].[discount_percentage]" caption="discount_percentage" attribute="1" defaultMemberUniqueName="[Range].[discount_percentage].[All]" allUniqueName="[Range].[discount_percentage].[All]" dimensionUniqueName="[Range]" displayFolder="" count="0" memberValueDatatype="5" unbalanced="0"/>
    <cacheHierarchy uniqueName="[Range].[discount_percentage B]" caption="discount_percentage B" attribute="1" defaultMemberUniqueName="[Range].[discount_percentage B].[All]" allUniqueName="[Range].[discount_percentage B].[All]" dimensionUniqueName="[Range]" displayFolder="" count="0" memberValueDatatype="5" unbalanced="0"/>
    <cacheHierarchy uniqueName="[Range].[discount range]" caption="discount range" attribute="1" defaultMemberUniqueName="[Range].[discount range].[All]" allUniqueName="[Range].[discount range].[All]" dimensionUniqueName="[Range]" displayFolder="" count="0" memberValueDatatype="130" unbalanced="0"/>
    <cacheHierarchy uniqueName="[Range].[rating]" caption="rating" attribute="1" defaultMemberUniqueName="[Range].[rating].[All]" allUniqueName="[Range].[rating].[All]" dimensionUniqueName="[Range]" displayFolder="" count="0" memberValueDatatype="5" unbalanced="0"/>
    <cacheHierarchy uniqueName="[Range].[rating_count]" caption="rating_count" attribute="1" defaultMemberUniqueName="[Range].[rating_count].[All]" allUniqueName="[Range].[rating_count].[All]" dimensionUniqueName="[Range]" displayFolder="" count="0" memberValueDatatype="20" unbalanced="0"/>
    <cacheHierarchy uniqueName="[Range].[Actual price* rating count]" caption="Actual price* rating count" attribute="1" defaultMemberUniqueName="[Range].[Actual price* rating count].[All]" allUniqueName="[Range].[Actual price* rating count].[All]" dimensionUniqueName="[Range]" displayFolder="" count="0" memberValueDatatype="5" unbalanced="0"/>
    <cacheHierarchy uniqueName="[Range].[Products by Rating &amp; Reviews]" caption="Products by Rating &amp; Reviews" attribute="1" defaultMemberUniqueName="[Range].[Products by Rating &amp; Reviews].[All]" allUniqueName="[Range].[Products by Rating &amp; Reviews].[All]" dimensionUniqueName="[Range]" displayFolder="" count="0" memberValueDatatype="130" unbalanced="0"/>
    <cacheHierarchy uniqueName="[Range].[about_product]" caption="about_product" attribute="1" defaultMemberUniqueName="[Range].[about_product].[All]" allUniqueName="[Range].[about_product].[All]" dimensionUniqueName="[Range]" displayFolder="" count="0" memberValueDatatype="130" unbalanced="0"/>
    <cacheHierarchy uniqueName="[Range].[user_id]" caption="user_id" attribute="1" defaultMemberUniqueName="[Range].[user_id].[All]" allUniqueName="[Range].[user_id].[All]" dimensionUniqueName="[Range]" displayFolder="" count="0" memberValueDatatype="130" unbalanced="0"/>
    <cacheHierarchy uniqueName="[Range].[user_name]" caption="user_name" attribute="1" defaultMemberUniqueName="[Range].[user_name].[All]" allUniqueName="[Range].[user_name].[All]" dimensionUniqueName="[Range]" displayFolder="" count="0" memberValueDatatype="130" unbalanced="0"/>
    <cacheHierarchy uniqueName="[Range].[review_id]" caption="review_id" attribute="1" defaultMemberUniqueName="[Range].[review_id].[All]" allUniqueName="[Range].[review_id].[All]" dimensionUniqueName="[Range]" displayFolder="" count="0" memberValueDatatype="130" unbalanced="0"/>
    <cacheHierarchy uniqueName="[Range].[review_count]" caption="review_count" attribute="1" defaultMemberUniqueName="[Range].[review_count].[All]" allUniqueName="[Range].[review_count].[All]" dimensionUniqueName="[Range]" displayFolder="" count="0" memberValueDatatype="20" unbalanced="0"/>
    <cacheHierarchy uniqueName="[Range].[review_title]" caption="review_title" attribute="1" defaultMemberUniqueName="[Range].[review_title].[All]" allUniqueName="[Range].[review_title].[All]" dimensionUniqueName="[Range]" displayFolder="" count="0" memberValueDatatype="130" unbalanced="0"/>
    <cacheHierarchy uniqueName="[Range].[review_content]" caption="review_content" attribute="1" defaultMemberUniqueName="[Range].[review_content].[All]" allUniqueName="[Range].[review_content].[All]" dimensionUniqueName="[Range]" displayFolder="" count="0" memberValueDatatype="130" unbalanced="0"/>
    <cacheHierarchy uniqueName="[Range].[img_link]" caption="img_link" attribute="1" defaultMemberUniqueName="[Range].[img_link].[All]" allUniqueName="[Range].[img_link].[All]" dimensionUniqueName="[Range]" displayFolder="" count="0" memberValueDatatype="130" unbalanced="0"/>
    <cacheHierarchy uniqueName="[Range].[product_link]" caption="product_link" attribute="1" defaultMemberUniqueName="[Range].[product_link].[All]" allUniqueName="[Range].[product_link].[All]" dimensionUniqueName="[Range]" displayFolder="" count="0" memberValueDatatype="130" unbalanced="0"/>
    <cacheHierarchy uniqueName="[Measures].[__XL_Count Range]" caption="__XL_Count Range" measure="1" displayFolder="" measureGroup="Range" count="0" hidden="1"/>
    <cacheHierarchy uniqueName="[Measures].[__XL_Count ProductRatingReview]" caption="__XL_Count ProductRatingReview" measure="1" displayFolder="" measureGroup="ProductRatingReview" count="0" hidden="1"/>
    <cacheHierarchy uniqueName="[Measures].[__No measures defined]" caption="__No measures defined" measure="1" displayFolder="" count="0" hidden="1"/>
    <cacheHierarchy uniqueName="[Measures].[Count of product_name]" caption="Count of product_name" measure="1" displayFolder="" measureGroup="Range" count="0" hidden="1">
      <extLst>
        <ext xmlns:x15="http://schemas.microsoft.com/office/spreadsheetml/2010/11/main" uri="{B97F6D7D-B522-45F9-BDA1-12C45D357490}">
          <x15:cacheHierarchy aggregatedColumn="6"/>
        </ext>
      </extLst>
    </cacheHierarchy>
    <cacheHierarchy uniqueName="[Measures].[Distinct Count of product_name]" caption="Distinct Count of product_name" measure="1" displayFolder="" measureGroup="Range" count="0" hidden="1">
      <extLst>
        <ext xmlns:x15="http://schemas.microsoft.com/office/spreadsheetml/2010/11/main" uri="{B97F6D7D-B522-45F9-BDA1-12C45D357490}">
          <x15:cacheHierarchy aggregatedColumn="6"/>
        </ext>
      </extLst>
    </cacheHierarchy>
    <cacheHierarchy uniqueName="[Measures].[Count of review_content]" caption="Count of review_content" measure="1" displayFolder="" measureGroup="Range" count="0" oneField="1" hidden="1">
      <fieldsUsage count="1">
        <fieldUsage x="1"/>
      </fieldsUsage>
      <extLst>
        <ext xmlns:x15="http://schemas.microsoft.com/office/spreadsheetml/2010/11/main" uri="{B97F6D7D-B522-45F9-BDA1-12C45D357490}">
          <x15:cacheHierarchy aggregatedColumn="26"/>
        </ext>
      </extLst>
    </cacheHierarchy>
    <cacheHierarchy uniqueName="[Measures].[Sum of rating]" caption="Sum of rating" measure="1" displayFolder="" measureGroup="Range" count="0" hidden="1">
      <extLst>
        <ext xmlns:x15="http://schemas.microsoft.com/office/spreadsheetml/2010/11/main" uri="{B97F6D7D-B522-45F9-BDA1-12C45D357490}">
          <x15:cacheHierarchy aggregatedColumn="16"/>
        </ext>
      </extLst>
    </cacheHierarchy>
    <cacheHierarchy uniqueName="[Measures].[Max of rating]" caption="Max of rating" measure="1" displayFolder="" measureGroup="Range" count="0" hidden="1">
      <extLst>
        <ext xmlns:x15="http://schemas.microsoft.com/office/spreadsheetml/2010/11/main" uri="{B97F6D7D-B522-45F9-BDA1-12C45D357490}">
          <x15:cacheHierarchy aggregatedColumn="16"/>
        </ext>
      </extLst>
    </cacheHierarchy>
    <cacheHierarchy uniqueName="[Measures].[Average of rating]" caption="Average of rating" measure="1" displayFolder="" measureGroup="Range" count="0" hidden="1">
      <extLst>
        <ext xmlns:x15="http://schemas.microsoft.com/office/spreadsheetml/2010/11/main" uri="{B97F6D7D-B522-45F9-BDA1-12C45D357490}">
          <x15:cacheHierarchy aggregatedColumn="16"/>
        </ext>
      </extLst>
    </cacheHierarchy>
    <cacheHierarchy uniqueName="[Measures].[Count of product_id]" caption="Count of product_id" measure="1" displayFolder="" measureGroup="Range" count="0" hidden="1">
      <extLst>
        <ext xmlns:x15="http://schemas.microsoft.com/office/spreadsheetml/2010/11/main" uri="{B97F6D7D-B522-45F9-BDA1-12C45D357490}">
          <x15:cacheHierarchy aggregatedColumn="5"/>
        </ext>
      </extLst>
    </cacheHierarchy>
    <cacheHierarchy uniqueName="[Measures].[Sum of discounted_price]" caption="Sum of discounted_price" measure="1" displayFolder="" measureGroup="Range" count="0" hidden="1">
      <extLst>
        <ext xmlns:x15="http://schemas.microsoft.com/office/spreadsheetml/2010/11/main" uri="{B97F6D7D-B522-45F9-BDA1-12C45D357490}">
          <x15:cacheHierarchy aggregatedColumn="10"/>
        </ext>
      </extLst>
    </cacheHierarchy>
    <cacheHierarchy uniqueName="[Measures].[Count of actual_price]" caption="Count of actual_price" measure="1" displayFolder="" measureGroup="Range" count="0" hidden="1">
      <extLst>
        <ext xmlns:x15="http://schemas.microsoft.com/office/spreadsheetml/2010/11/main" uri="{B97F6D7D-B522-45F9-BDA1-12C45D357490}">
          <x15:cacheHierarchy aggregatedColumn="11"/>
        </ext>
      </extLst>
    </cacheHierarchy>
    <cacheHierarchy uniqueName="[Measures].[Average of actual_price]" caption="Average of actual_price" measure="1" displayFolder="" measureGroup="Range" count="0" hidden="1">
      <extLst>
        <ext xmlns:x15="http://schemas.microsoft.com/office/spreadsheetml/2010/11/main" uri="{B97F6D7D-B522-45F9-BDA1-12C45D357490}">
          <x15:cacheHierarchy aggregatedColumn="11"/>
        </ext>
      </extLst>
    </cacheHierarchy>
    <cacheHierarchy uniqueName="[Measures].[Average of discounted_price]" caption="Average of discounted_price" measure="1" displayFolder="" measureGroup="Range" count="0" hidden="1">
      <extLst>
        <ext xmlns:x15="http://schemas.microsoft.com/office/spreadsheetml/2010/11/main" uri="{B97F6D7D-B522-45F9-BDA1-12C45D357490}">
          <x15:cacheHierarchy aggregatedColumn="10"/>
        </ext>
      </extLst>
    </cacheHierarchy>
    <cacheHierarchy uniqueName="[Measures].[Max of discounted_price]" caption="Max of discounted_price" measure="1" displayFolder="" measureGroup="Range" count="0" hidden="1">
      <extLst>
        <ext xmlns:x15="http://schemas.microsoft.com/office/spreadsheetml/2010/11/main" uri="{B97F6D7D-B522-45F9-BDA1-12C45D357490}">
          <x15:cacheHierarchy aggregatedColumn="10"/>
        </ext>
      </extLst>
    </cacheHierarchy>
    <cacheHierarchy uniqueName="[Measures].[Sum of discount_percentage]" caption="Sum of discount_percentage" measure="1" displayFolder="" measureGroup="Range" count="0" hidden="1">
      <extLst>
        <ext xmlns:x15="http://schemas.microsoft.com/office/spreadsheetml/2010/11/main" uri="{B97F6D7D-B522-45F9-BDA1-12C45D357490}">
          <x15:cacheHierarchy aggregatedColumn="13"/>
        </ext>
      </extLst>
    </cacheHierarchy>
    <cacheHierarchy uniqueName="[Measures].[Count of discount_percentage]" caption="Count of discount_percentage" measure="1" displayFolder="" measureGroup="Range" count="0" hidden="1">
      <extLst>
        <ext xmlns:x15="http://schemas.microsoft.com/office/spreadsheetml/2010/11/main" uri="{B97F6D7D-B522-45F9-BDA1-12C45D357490}">
          <x15:cacheHierarchy aggregatedColumn="13"/>
        </ext>
      </extLst>
    </cacheHierarchy>
    <cacheHierarchy uniqueName="[Measures].[Sum of Actual price* rating count]" caption="Sum of Actual price* rating count" measure="1" displayFolder="" measureGroup="Range" count="0" hidden="1">
      <extLst>
        <ext xmlns:x15="http://schemas.microsoft.com/office/spreadsheetml/2010/11/main" uri="{B97F6D7D-B522-45F9-BDA1-12C45D357490}">
          <x15:cacheHierarchy aggregatedColumn="18"/>
        </ext>
      </extLst>
    </cacheHierarchy>
    <cacheHierarchy uniqueName="[Measures].[Count of Price Range]" caption="Count of Price Range" measure="1" displayFolder="" measureGroup="Range" count="0" hidden="1">
      <extLst>
        <ext xmlns:x15="http://schemas.microsoft.com/office/spreadsheetml/2010/11/main" uri="{B97F6D7D-B522-45F9-BDA1-12C45D357490}">
          <x15:cacheHierarchy aggregatedColumn="12"/>
        </ext>
      </extLst>
    </cacheHierarchy>
    <cacheHierarchy uniqueName="[Measures].[Average of discount_percentage]" caption="Average of discount_percentage" measure="1" displayFolder="" measureGroup="Range" count="0" hidden="1">
      <extLst>
        <ext xmlns:x15="http://schemas.microsoft.com/office/spreadsheetml/2010/11/main" uri="{B97F6D7D-B522-45F9-BDA1-12C45D357490}">
          <x15:cacheHierarchy aggregatedColumn="13"/>
        </ext>
      </extLst>
    </cacheHierarchy>
    <cacheHierarchy uniqueName="[Measures].[Sum of rating_count]" caption="Sum of rating_count" measure="1" displayFolder="" measureGroup="Range" count="0" hidden="1">
      <extLst>
        <ext xmlns:x15="http://schemas.microsoft.com/office/spreadsheetml/2010/11/main" uri="{B97F6D7D-B522-45F9-BDA1-12C45D357490}">
          <x15:cacheHierarchy aggregatedColumn="17"/>
        </ext>
      </extLst>
    </cacheHierarchy>
    <cacheHierarchy uniqueName="[Measures].[Sum of discount_percentage B]" caption="Sum of discount_percentage B" measure="1" displayFolder="" measureGroup="Range" count="0" hidden="1">
      <extLst>
        <ext xmlns:x15="http://schemas.microsoft.com/office/spreadsheetml/2010/11/main" uri="{B97F6D7D-B522-45F9-BDA1-12C45D357490}">
          <x15:cacheHierarchy aggregatedColumn="14"/>
        </ext>
      </extLst>
    </cacheHierarchy>
    <cacheHierarchy uniqueName="[Measures].[Average of discount_percentage B]" caption="Average of discount_percentage B" measure="1" displayFolder="" measureGroup="Range" count="0" hidden="1">
      <extLst>
        <ext xmlns:x15="http://schemas.microsoft.com/office/spreadsheetml/2010/11/main" uri="{B97F6D7D-B522-45F9-BDA1-12C45D357490}">
          <x15:cacheHierarchy aggregatedColumn="14"/>
        </ext>
      </extLst>
    </cacheHierarchy>
    <cacheHierarchy uniqueName="[Measures].[Max of discount_percentage B]" caption="Max of discount_percentage B" measure="1" displayFolder="" measureGroup="Range" count="0" hidden="1">
      <extLst>
        <ext xmlns:x15="http://schemas.microsoft.com/office/spreadsheetml/2010/11/main" uri="{B97F6D7D-B522-45F9-BDA1-12C45D357490}">
          <x15:cacheHierarchy aggregatedColumn="14"/>
        </ext>
      </extLst>
    </cacheHierarchy>
    <cacheHierarchy uniqueName="[Measures].[Count of review_id]" caption="Count of review_id" measure="1" displayFolder="" measureGroup="Range" count="0" hidden="1">
      <extLst>
        <ext xmlns:x15="http://schemas.microsoft.com/office/spreadsheetml/2010/11/main" uri="{B97F6D7D-B522-45F9-BDA1-12C45D357490}">
          <x15:cacheHierarchy aggregatedColumn="23"/>
        </ext>
      </extLst>
    </cacheHierarchy>
    <cacheHierarchy uniqueName="[Measures].[Distinct Count of product_id]" caption="Distinct Count of product_id" measure="1" displayFolder="" measureGroup="Range" count="0" hidden="1">
      <extLst>
        <ext xmlns:x15="http://schemas.microsoft.com/office/spreadsheetml/2010/11/main" uri="{B97F6D7D-B522-45F9-BDA1-12C45D357490}">
          <x15:cacheHierarchy aggregatedColumn="5"/>
        </ext>
      </extLst>
    </cacheHierarchy>
    <cacheHierarchy uniqueName="[Measures].[Sum of actual_price]" caption="Sum of actual_price" measure="1" displayFolder="" measureGroup="Range" count="0" hidden="1">
      <extLst>
        <ext xmlns:x15="http://schemas.microsoft.com/office/spreadsheetml/2010/11/main" uri="{B97F6D7D-B522-45F9-BDA1-12C45D357490}">
          <x15:cacheHierarchy aggregatedColumn="11"/>
        </ext>
      </extLst>
    </cacheHierarchy>
    <cacheHierarchy uniqueName="[Measures].[Sum of review_count]" caption="Sum of review_count" measure="1" displayFolder="" measureGroup="Range" count="0" hidden="1">
      <extLst>
        <ext xmlns:x15="http://schemas.microsoft.com/office/spreadsheetml/2010/11/main" uri="{B97F6D7D-B522-45F9-BDA1-12C45D357490}">
          <x15:cacheHierarchy aggregatedColumn="24"/>
        </ext>
      </extLst>
    </cacheHierarchy>
  </cacheHierarchies>
  <kpis count="0"/>
  <dimensions count="3">
    <dimension measure="1" name="Measures" uniqueName="[Measures]" caption="Measures"/>
    <dimension name="ProductRatingReview" uniqueName="[ProductRatingReview]" caption="ProductRatingReview"/>
    <dimension name="Range" uniqueName="[Range]" caption="Range"/>
  </dimensions>
  <measureGroups count="2">
    <measureGroup name="ProductRatingReview" caption="ProductRatingReview"/>
    <measureGroup name="Range" caption="Range"/>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36.953929861113" backgroundQuery="1" createdVersion="8" refreshedVersion="8" minRefreshableVersion="3" recordCount="0" supportSubquery="1" supportAdvancedDrill="1" xr:uid="{6386E987-5421-4F27-8CC0-84EE65702120}">
  <cacheSource type="external" connectionId="1"/>
  <cacheFields count="2">
    <cacheField name="[Range].[rating].[rating]" caption="rating" numFmtId="0" hierarchy="16" level="1">
      <sharedItems containsSemiMixedTypes="0" containsString="0" containsNumber="1" minValue="0" maxValue="5" count="26">
        <n v="0"/>
        <n v="2"/>
        <n v="2.2999999999999998"/>
        <n v="2.6"/>
        <n v="2.8"/>
        <n v="2.9"/>
        <n v="3"/>
        <n v="3.1"/>
        <n v="3.2"/>
        <n v="3.3"/>
        <n v="3.4"/>
        <n v="3.5"/>
        <n v="3.6"/>
        <n v="3.7"/>
        <n v="3.8"/>
        <n v="3.9"/>
        <n v="4"/>
        <n v="4.0999999999999996"/>
        <n v="4.2"/>
        <n v="4.3"/>
        <n v="4.4000000000000004"/>
        <n v="4.5"/>
        <n v="4.5999999999999996"/>
        <n v="4.7"/>
        <n v="4.8"/>
        <n v="5"/>
      </sharedItems>
    </cacheField>
    <cacheField name="[Measures].[Count of product_id]" caption="Count of product_id" numFmtId="0" hierarchy="38" level="32767"/>
  </cacheFields>
  <cacheHierarchies count="57">
    <cacheHierarchy uniqueName="[ProductRatingReview].[product_id]" caption="product_id" attribute="1" defaultMemberUniqueName="[ProductRatingReview].[product_id].[All]" allUniqueName="[ProductRatingReview].[product_id].[All]" dimensionUniqueName="[ProductRatingReview]" displayFolder="" count="0" memberValueDatatype="130" unbalanced="0"/>
    <cacheHierarchy uniqueName="[ProductRatingReview].[product_name]" caption="product_name" attribute="1" defaultMemberUniqueName="[ProductRatingReview].[product_name].[All]" allUniqueName="[ProductRatingReview].[product_name].[All]" dimensionUniqueName="[ProductRatingReview]" displayFolder="" count="0" memberValueDatatype="130" unbalanced="0"/>
    <cacheHierarchy uniqueName="[ProductRatingReview].[rating]" caption="rating" attribute="1" defaultMemberUniqueName="[ProductRatingReview].[rating].[All]" allUniqueName="[ProductRatingReview].[rating].[All]" dimensionUniqueName="[ProductRatingReview]" displayFolder="" count="0" memberValueDatatype="5" unbalanced="0"/>
    <cacheHierarchy uniqueName="[ProductRatingReview].[rating_count]" caption="rating_count" attribute="1" defaultMemberUniqueName="[ProductRatingReview].[rating_count].[All]" allUniqueName="[ProductRatingReview].[rating_count].[All]" dimensionUniqueName="[ProductRatingReview]" displayFolder="" count="0" memberValueDatatype="20" unbalanced="0"/>
    <cacheHierarchy uniqueName="[ProductRatingReview].[Products by Rating &amp; Reviews]" caption="Products by Rating &amp; Reviews" attribute="1" defaultMemberUniqueName="[ProductRatingReview].[Products by Rating &amp; Reviews].[All]" allUniqueName="[ProductRatingReview].[Products by Rating &amp; Reviews].[All]" dimensionUniqueName="[ProductRatingReview]" displayFolder="" count="0" memberValueDatatype="5" unbalanced="0"/>
    <cacheHierarchy uniqueName="[Range].[product_id]" caption="product_id" attribute="1" defaultMemberUniqueName="[Range].[product_id].[All]" allUniqueName="[Range].[product_id].[All]" dimensionUniqueName="[Range]" displayFolder="" count="0" memberValueDatatype="130" unbalanced="0"/>
    <cacheHierarchy uniqueName="[Range].[product_name]" caption="product_name" attribute="1" defaultMemberUniqueName="[Range].[product_name].[All]" allUniqueName="[Range].[product_name].[All]" dimensionUniqueName="[Range]" displayFolder="" count="0" memberValueDatatype="130" unbalanced="0"/>
    <cacheHierarchy uniqueName="[Range].[product_name A]" caption="product_name A" attribute="1" defaultMemberUniqueName="[Range].[product_name A].[All]" allUniqueName="[Range].[product_name A].[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Category A]" caption="Category A" attribute="1" defaultMemberUniqueName="[Range].[Category A].[All]" allUniqueName="[Range].[Category A].[All]" dimensionUniqueName="[Range]" displayFolder="" count="0" memberValueDatatype="130" unbalanced="0"/>
    <cacheHierarchy uniqueName="[Range].[discounted_price]" caption="discounted_price" attribute="1" defaultMemberUniqueName="[Range].[discounted_price].[All]" allUniqueName="[Range].[discounted_price].[All]" dimensionUniqueName="[Range]" displayFolder="" count="0" memberValueDatatype="5" unbalanced="0"/>
    <cacheHierarchy uniqueName="[Range].[actual_price]" caption="actual_price" attribute="1" defaultMemberUniqueName="[Range].[actual_price].[All]" allUniqueName="[Range].[actual_price].[All]" dimensionUniqueName="[Range]" displayFolder="" count="0" memberValueDatatype="5" unbalanced="0"/>
    <cacheHierarchy uniqueName="[Range].[Price Range]" caption="Price Range" attribute="1" defaultMemberUniqueName="[Range].[Price Range].[All]" allUniqueName="[Range].[Price Range].[All]" dimensionUniqueName="[Range]" displayFolder="" count="0" memberValueDatatype="130" unbalanced="0"/>
    <cacheHierarchy uniqueName="[Range].[discount_percentage]" caption="discount_percentage" attribute="1" defaultMemberUniqueName="[Range].[discount_percentage].[All]" allUniqueName="[Range].[discount_percentage].[All]" dimensionUniqueName="[Range]" displayFolder="" count="0" memberValueDatatype="5" unbalanced="0"/>
    <cacheHierarchy uniqueName="[Range].[discount_percentage B]" caption="discount_percentage B" attribute="1" defaultMemberUniqueName="[Range].[discount_percentage B].[All]" allUniqueName="[Range].[discount_percentage B].[All]" dimensionUniqueName="[Range]" displayFolder="" count="0" memberValueDatatype="5" unbalanced="0"/>
    <cacheHierarchy uniqueName="[Range].[discount range]" caption="discount range" attribute="1" defaultMemberUniqueName="[Range].[discount range].[All]" allUniqueName="[Range].[discount range].[All]" dimensionUniqueName="[Range]" displayFolder="" count="0" memberValueDatatype="130" unbalanced="0"/>
    <cacheHierarchy uniqueName="[Range].[rating]" caption="rating" attribute="1" defaultMemberUniqueName="[Range].[rating].[All]" allUniqueName="[Range].[rating].[All]" dimensionUniqueName="[Range]" displayFolder="" count="2" memberValueDatatype="5" unbalanced="0">
      <fieldsUsage count="2">
        <fieldUsage x="-1"/>
        <fieldUsage x="0"/>
      </fieldsUsage>
    </cacheHierarchy>
    <cacheHierarchy uniqueName="[Range].[rating_count]" caption="rating_count" attribute="1" defaultMemberUniqueName="[Range].[rating_count].[All]" allUniqueName="[Range].[rating_count].[All]" dimensionUniqueName="[Range]" displayFolder="" count="0" memberValueDatatype="20" unbalanced="0"/>
    <cacheHierarchy uniqueName="[Range].[Actual price* rating count]" caption="Actual price* rating count" attribute="1" defaultMemberUniqueName="[Range].[Actual price* rating count].[All]" allUniqueName="[Range].[Actual price* rating count].[All]" dimensionUniqueName="[Range]" displayFolder="" count="0" memberValueDatatype="5" unbalanced="0"/>
    <cacheHierarchy uniqueName="[Range].[Products by Rating &amp; Reviews]" caption="Products by Rating &amp; Reviews" attribute="1" defaultMemberUniqueName="[Range].[Products by Rating &amp; Reviews].[All]" allUniqueName="[Range].[Products by Rating &amp; Reviews].[All]" dimensionUniqueName="[Range]" displayFolder="" count="0" memberValueDatatype="130" unbalanced="0"/>
    <cacheHierarchy uniqueName="[Range].[about_product]" caption="about_product" attribute="1" defaultMemberUniqueName="[Range].[about_product].[All]" allUniqueName="[Range].[about_product].[All]" dimensionUniqueName="[Range]" displayFolder="" count="0" memberValueDatatype="130" unbalanced="0"/>
    <cacheHierarchy uniqueName="[Range].[user_id]" caption="user_id" attribute="1" defaultMemberUniqueName="[Range].[user_id].[All]" allUniqueName="[Range].[user_id].[All]" dimensionUniqueName="[Range]" displayFolder="" count="0" memberValueDatatype="130" unbalanced="0"/>
    <cacheHierarchy uniqueName="[Range].[user_name]" caption="user_name" attribute="1" defaultMemberUniqueName="[Range].[user_name].[All]" allUniqueName="[Range].[user_name].[All]" dimensionUniqueName="[Range]" displayFolder="" count="0" memberValueDatatype="130" unbalanced="0"/>
    <cacheHierarchy uniqueName="[Range].[review_id]" caption="review_id" attribute="1" defaultMemberUniqueName="[Range].[review_id].[All]" allUniqueName="[Range].[review_id].[All]" dimensionUniqueName="[Range]" displayFolder="" count="0" memberValueDatatype="130" unbalanced="0"/>
    <cacheHierarchy uniqueName="[Range].[review_count]" caption="review_count" attribute="1" defaultMemberUniqueName="[Range].[review_count].[All]" allUniqueName="[Range].[review_count].[All]" dimensionUniqueName="[Range]" displayFolder="" count="0" memberValueDatatype="20" unbalanced="0"/>
    <cacheHierarchy uniqueName="[Range].[review_title]" caption="review_title" attribute="1" defaultMemberUniqueName="[Range].[review_title].[All]" allUniqueName="[Range].[review_title].[All]" dimensionUniqueName="[Range]" displayFolder="" count="0" memberValueDatatype="130" unbalanced="0"/>
    <cacheHierarchy uniqueName="[Range].[review_content]" caption="review_content" attribute="1" defaultMemberUniqueName="[Range].[review_content].[All]" allUniqueName="[Range].[review_content].[All]" dimensionUniqueName="[Range]" displayFolder="" count="0" memberValueDatatype="130" unbalanced="0"/>
    <cacheHierarchy uniqueName="[Range].[img_link]" caption="img_link" attribute="1" defaultMemberUniqueName="[Range].[img_link].[All]" allUniqueName="[Range].[img_link].[All]" dimensionUniqueName="[Range]" displayFolder="" count="0" memberValueDatatype="130" unbalanced="0"/>
    <cacheHierarchy uniqueName="[Range].[product_link]" caption="product_link" attribute="1" defaultMemberUniqueName="[Range].[product_link].[All]" allUniqueName="[Range].[product_link].[All]" dimensionUniqueName="[Range]" displayFolder="" count="0" memberValueDatatype="130" unbalanced="0"/>
    <cacheHierarchy uniqueName="[Measures].[__XL_Count Range]" caption="__XL_Count Range" measure="1" displayFolder="" measureGroup="Range" count="0" hidden="1"/>
    <cacheHierarchy uniqueName="[Measures].[__XL_Count ProductRatingReview]" caption="__XL_Count ProductRatingReview" measure="1" displayFolder="" measureGroup="ProductRatingReview" count="0" hidden="1"/>
    <cacheHierarchy uniqueName="[Measures].[__No measures defined]" caption="__No measures defined" measure="1" displayFolder="" count="0" hidden="1"/>
    <cacheHierarchy uniqueName="[Measures].[Count of product_name]" caption="Count of product_name" measure="1" displayFolder="" measureGroup="Range" count="0" hidden="1">
      <extLst>
        <ext xmlns:x15="http://schemas.microsoft.com/office/spreadsheetml/2010/11/main" uri="{B97F6D7D-B522-45F9-BDA1-12C45D357490}">
          <x15:cacheHierarchy aggregatedColumn="6"/>
        </ext>
      </extLst>
    </cacheHierarchy>
    <cacheHierarchy uniqueName="[Measures].[Distinct Count of product_name]" caption="Distinct Count of product_name" measure="1" displayFolder="" measureGroup="Range" count="0" hidden="1">
      <extLst>
        <ext xmlns:x15="http://schemas.microsoft.com/office/spreadsheetml/2010/11/main" uri="{B97F6D7D-B522-45F9-BDA1-12C45D357490}">
          <x15:cacheHierarchy aggregatedColumn="6"/>
        </ext>
      </extLst>
    </cacheHierarchy>
    <cacheHierarchy uniqueName="[Measures].[Count of review_content]" caption="Count of review_content" measure="1" displayFolder="" measureGroup="Range" count="0" hidden="1">
      <extLst>
        <ext xmlns:x15="http://schemas.microsoft.com/office/spreadsheetml/2010/11/main" uri="{B97F6D7D-B522-45F9-BDA1-12C45D357490}">
          <x15:cacheHierarchy aggregatedColumn="26"/>
        </ext>
      </extLst>
    </cacheHierarchy>
    <cacheHierarchy uniqueName="[Measures].[Sum of rating]" caption="Sum of rating" measure="1" displayFolder="" measureGroup="Range" count="0" hidden="1">
      <extLst>
        <ext xmlns:x15="http://schemas.microsoft.com/office/spreadsheetml/2010/11/main" uri="{B97F6D7D-B522-45F9-BDA1-12C45D357490}">
          <x15:cacheHierarchy aggregatedColumn="16"/>
        </ext>
      </extLst>
    </cacheHierarchy>
    <cacheHierarchy uniqueName="[Measures].[Max of rating]" caption="Max of rating" measure="1" displayFolder="" measureGroup="Range" count="0" hidden="1">
      <extLst>
        <ext xmlns:x15="http://schemas.microsoft.com/office/spreadsheetml/2010/11/main" uri="{B97F6D7D-B522-45F9-BDA1-12C45D357490}">
          <x15:cacheHierarchy aggregatedColumn="16"/>
        </ext>
      </extLst>
    </cacheHierarchy>
    <cacheHierarchy uniqueName="[Measures].[Average of rating]" caption="Average of rating" measure="1" displayFolder="" measureGroup="Range" count="0" hidden="1">
      <extLst>
        <ext xmlns:x15="http://schemas.microsoft.com/office/spreadsheetml/2010/11/main" uri="{B97F6D7D-B522-45F9-BDA1-12C45D357490}">
          <x15:cacheHierarchy aggregatedColumn="16"/>
        </ext>
      </extLst>
    </cacheHierarchy>
    <cacheHierarchy uniqueName="[Measures].[Count of product_id]" caption="Count of product_id" measure="1" displayFolder="" measureGroup="Range" count="0" oneField="1" hidden="1">
      <fieldsUsage count="1">
        <fieldUsage x="1"/>
      </fieldsUsage>
      <extLst>
        <ext xmlns:x15="http://schemas.microsoft.com/office/spreadsheetml/2010/11/main" uri="{B97F6D7D-B522-45F9-BDA1-12C45D357490}">
          <x15:cacheHierarchy aggregatedColumn="5"/>
        </ext>
      </extLst>
    </cacheHierarchy>
    <cacheHierarchy uniqueName="[Measures].[Sum of discounted_price]" caption="Sum of discounted_price" measure="1" displayFolder="" measureGroup="Range" count="0" hidden="1">
      <extLst>
        <ext xmlns:x15="http://schemas.microsoft.com/office/spreadsheetml/2010/11/main" uri="{B97F6D7D-B522-45F9-BDA1-12C45D357490}">
          <x15:cacheHierarchy aggregatedColumn="10"/>
        </ext>
      </extLst>
    </cacheHierarchy>
    <cacheHierarchy uniqueName="[Measures].[Count of actual_price]" caption="Count of actual_price" measure="1" displayFolder="" measureGroup="Range" count="0" hidden="1">
      <extLst>
        <ext xmlns:x15="http://schemas.microsoft.com/office/spreadsheetml/2010/11/main" uri="{B97F6D7D-B522-45F9-BDA1-12C45D357490}">
          <x15:cacheHierarchy aggregatedColumn="11"/>
        </ext>
      </extLst>
    </cacheHierarchy>
    <cacheHierarchy uniqueName="[Measures].[Average of actual_price]" caption="Average of actual_price" measure="1" displayFolder="" measureGroup="Range" count="0" hidden="1">
      <extLst>
        <ext xmlns:x15="http://schemas.microsoft.com/office/spreadsheetml/2010/11/main" uri="{B97F6D7D-B522-45F9-BDA1-12C45D357490}">
          <x15:cacheHierarchy aggregatedColumn="11"/>
        </ext>
      </extLst>
    </cacheHierarchy>
    <cacheHierarchy uniqueName="[Measures].[Average of discounted_price]" caption="Average of discounted_price" measure="1" displayFolder="" measureGroup="Range" count="0" hidden="1">
      <extLst>
        <ext xmlns:x15="http://schemas.microsoft.com/office/spreadsheetml/2010/11/main" uri="{B97F6D7D-B522-45F9-BDA1-12C45D357490}">
          <x15:cacheHierarchy aggregatedColumn="10"/>
        </ext>
      </extLst>
    </cacheHierarchy>
    <cacheHierarchy uniqueName="[Measures].[Max of discounted_price]" caption="Max of discounted_price" measure="1" displayFolder="" measureGroup="Range" count="0" hidden="1">
      <extLst>
        <ext xmlns:x15="http://schemas.microsoft.com/office/spreadsheetml/2010/11/main" uri="{B97F6D7D-B522-45F9-BDA1-12C45D357490}">
          <x15:cacheHierarchy aggregatedColumn="10"/>
        </ext>
      </extLst>
    </cacheHierarchy>
    <cacheHierarchy uniqueName="[Measures].[Sum of discount_percentage]" caption="Sum of discount_percentage" measure="1" displayFolder="" measureGroup="Range" count="0" hidden="1">
      <extLst>
        <ext xmlns:x15="http://schemas.microsoft.com/office/spreadsheetml/2010/11/main" uri="{B97F6D7D-B522-45F9-BDA1-12C45D357490}">
          <x15:cacheHierarchy aggregatedColumn="13"/>
        </ext>
      </extLst>
    </cacheHierarchy>
    <cacheHierarchy uniqueName="[Measures].[Count of discount_percentage]" caption="Count of discount_percentage" measure="1" displayFolder="" measureGroup="Range" count="0" hidden="1">
      <extLst>
        <ext xmlns:x15="http://schemas.microsoft.com/office/spreadsheetml/2010/11/main" uri="{B97F6D7D-B522-45F9-BDA1-12C45D357490}">
          <x15:cacheHierarchy aggregatedColumn="13"/>
        </ext>
      </extLst>
    </cacheHierarchy>
    <cacheHierarchy uniqueName="[Measures].[Sum of Actual price* rating count]" caption="Sum of Actual price* rating count" measure="1" displayFolder="" measureGroup="Range" count="0" hidden="1">
      <extLst>
        <ext xmlns:x15="http://schemas.microsoft.com/office/spreadsheetml/2010/11/main" uri="{B97F6D7D-B522-45F9-BDA1-12C45D357490}">
          <x15:cacheHierarchy aggregatedColumn="18"/>
        </ext>
      </extLst>
    </cacheHierarchy>
    <cacheHierarchy uniqueName="[Measures].[Count of Price Range]" caption="Count of Price Range" measure="1" displayFolder="" measureGroup="Range" count="0" hidden="1">
      <extLst>
        <ext xmlns:x15="http://schemas.microsoft.com/office/spreadsheetml/2010/11/main" uri="{B97F6D7D-B522-45F9-BDA1-12C45D357490}">
          <x15:cacheHierarchy aggregatedColumn="12"/>
        </ext>
      </extLst>
    </cacheHierarchy>
    <cacheHierarchy uniqueName="[Measures].[Average of discount_percentage]" caption="Average of discount_percentage" measure="1" displayFolder="" measureGroup="Range" count="0" hidden="1">
      <extLst>
        <ext xmlns:x15="http://schemas.microsoft.com/office/spreadsheetml/2010/11/main" uri="{B97F6D7D-B522-45F9-BDA1-12C45D357490}">
          <x15:cacheHierarchy aggregatedColumn="13"/>
        </ext>
      </extLst>
    </cacheHierarchy>
    <cacheHierarchy uniqueName="[Measures].[Sum of rating_count]" caption="Sum of rating_count" measure="1" displayFolder="" measureGroup="Range" count="0" hidden="1">
      <extLst>
        <ext xmlns:x15="http://schemas.microsoft.com/office/spreadsheetml/2010/11/main" uri="{B97F6D7D-B522-45F9-BDA1-12C45D357490}">
          <x15:cacheHierarchy aggregatedColumn="17"/>
        </ext>
      </extLst>
    </cacheHierarchy>
    <cacheHierarchy uniqueName="[Measures].[Sum of discount_percentage B]" caption="Sum of discount_percentage B" measure="1" displayFolder="" measureGroup="Range" count="0" hidden="1">
      <extLst>
        <ext xmlns:x15="http://schemas.microsoft.com/office/spreadsheetml/2010/11/main" uri="{B97F6D7D-B522-45F9-BDA1-12C45D357490}">
          <x15:cacheHierarchy aggregatedColumn="14"/>
        </ext>
      </extLst>
    </cacheHierarchy>
    <cacheHierarchy uniqueName="[Measures].[Average of discount_percentage B]" caption="Average of discount_percentage B" measure="1" displayFolder="" measureGroup="Range" count="0" hidden="1">
      <extLst>
        <ext xmlns:x15="http://schemas.microsoft.com/office/spreadsheetml/2010/11/main" uri="{B97F6D7D-B522-45F9-BDA1-12C45D357490}">
          <x15:cacheHierarchy aggregatedColumn="14"/>
        </ext>
      </extLst>
    </cacheHierarchy>
    <cacheHierarchy uniqueName="[Measures].[Max of discount_percentage B]" caption="Max of discount_percentage B" measure="1" displayFolder="" measureGroup="Range" count="0" hidden="1">
      <extLst>
        <ext xmlns:x15="http://schemas.microsoft.com/office/spreadsheetml/2010/11/main" uri="{B97F6D7D-B522-45F9-BDA1-12C45D357490}">
          <x15:cacheHierarchy aggregatedColumn="14"/>
        </ext>
      </extLst>
    </cacheHierarchy>
    <cacheHierarchy uniqueName="[Measures].[Count of review_id]" caption="Count of review_id" measure="1" displayFolder="" measureGroup="Range" count="0" hidden="1">
      <extLst>
        <ext xmlns:x15="http://schemas.microsoft.com/office/spreadsheetml/2010/11/main" uri="{B97F6D7D-B522-45F9-BDA1-12C45D357490}">
          <x15:cacheHierarchy aggregatedColumn="23"/>
        </ext>
      </extLst>
    </cacheHierarchy>
    <cacheHierarchy uniqueName="[Measures].[Distinct Count of product_id]" caption="Distinct Count of product_id" measure="1" displayFolder="" measureGroup="Range" count="0" hidden="1">
      <extLst>
        <ext xmlns:x15="http://schemas.microsoft.com/office/spreadsheetml/2010/11/main" uri="{B97F6D7D-B522-45F9-BDA1-12C45D357490}">
          <x15:cacheHierarchy aggregatedColumn="5"/>
        </ext>
      </extLst>
    </cacheHierarchy>
    <cacheHierarchy uniqueName="[Measures].[Sum of actual_price]" caption="Sum of actual_price" measure="1" displayFolder="" measureGroup="Range" count="0" hidden="1">
      <extLst>
        <ext xmlns:x15="http://schemas.microsoft.com/office/spreadsheetml/2010/11/main" uri="{B97F6D7D-B522-45F9-BDA1-12C45D357490}">
          <x15:cacheHierarchy aggregatedColumn="11"/>
        </ext>
      </extLst>
    </cacheHierarchy>
    <cacheHierarchy uniqueName="[Measures].[Sum of review_count]" caption="Sum of review_count" measure="1" displayFolder="" measureGroup="Range" count="0" hidden="1">
      <extLst>
        <ext xmlns:x15="http://schemas.microsoft.com/office/spreadsheetml/2010/11/main" uri="{B97F6D7D-B522-45F9-BDA1-12C45D357490}">
          <x15:cacheHierarchy aggregatedColumn="24"/>
        </ext>
      </extLst>
    </cacheHierarchy>
  </cacheHierarchies>
  <kpis count="0"/>
  <dimensions count="3">
    <dimension measure="1" name="Measures" uniqueName="[Measures]" caption="Measures"/>
    <dimension name="ProductRatingReview" uniqueName="[ProductRatingReview]" caption="ProductRatingReview"/>
    <dimension name="Range" uniqueName="[Range]" caption="Range"/>
  </dimensions>
  <measureGroups count="2">
    <measureGroup name="ProductRatingReview" caption="ProductRatingReview"/>
    <measureGroup name="Range" caption="Range"/>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36.95393275463" backgroundQuery="1" createdVersion="8" refreshedVersion="8" minRefreshableVersion="3" recordCount="0" supportSubquery="1" supportAdvancedDrill="1" xr:uid="{571D2B3E-E19A-464F-A7AD-B673677E86F2}">
  <cacheSource type="external" connectionId="1"/>
  <cacheFields count="2">
    <cacheField name="[Measures].[Sum of Actual price* rating count]" caption="Sum of Actual price* rating count" numFmtId="0" hierarchy="46" level="32767"/>
    <cacheField name="[Range].[Category A].[Category A]" caption="Category A" numFmtId="0" hierarchy="9" level="1">
      <sharedItems count="9">
        <s v="Car&amp;Motorbike"/>
        <s v="Computers&amp;Accessories"/>
        <s v="Electronics"/>
        <s v="Health&amp;PersonalCare"/>
        <s v="Home&amp;Kitchen"/>
        <s v="HomeImprovement"/>
        <s v="MusicalInstruments"/>
        <s v="OfficeProducts"/>
        <s v="Toys&amp;Games"/>
      </sharedItems>
    </cacheField>
  </cacheFields>
  <cacheHierarchies count="57">
    <cacheHierarchy uniqueName="[ProductRatingReview].[product_id]" caption="product_id" attribute="1" defaultMemberUniqueName="[ProductRatingReview].[product_id].[All]" allUniqueName="[ProductRatingReview].[product_id].[All]" dimensionUniqueName="[ProductRatingReview]" displayFolder="" count="0" memberValueDatatype="130" unbalanced="0"/>
    <cacheHierarchy uniqueName="[ProductRatingReview].[product_name]" caption="product_name" attribute="1" defaultMemberUniqueName="[ProductRatingReview].[product_name].[All]" allUniqueName="[ProductRatingReview].[product_name].[All]" dimensionUniqueName="[ProductRatingReview]" displayFolder="" count="0" memberValueDatatype="130" unbalanced="0"/>
    <cacheHierarchy uniqueName="[ProductRatingReview].[rating]" caption="rating" attribute="1" defaultMemberUniqueName="[ProductRatingReview].[rating].[All]" allUniqueName="[ProductRatingReview].[rating].[All]" dimensionUniqueName="[ProductRatingReview]" displayFolder="" count="0" memberValueDatatype="5" unbalanced="0"/>
    <cacheHierarchy uniqueName="[ProductRatingReview].[rating_count]" caption="rating_count" attribute="1" defaultMemberUniqueName="[ProductRatingReview].[rating_count].[All]" allUniqueName="[ProductRatingReview].[rating_count].[All]" dimensionUniqueName="[ProductRatingReview]" displayFolder="" count="0" memberValueDatatype="20" unbalanced="0"/>
    <cacheHierarchy uniqueName="[ProductRatingReview].[Products by Rating &amp; Reviews]" caption="Products by Rating &amp; Reviews" attribute="1" defaultMemberUniqueName="[ProductRatingReview].[Products by Rating &amp; Reviews].[All]" allUniqueName="[ProductRatingReview].[Products by Rating &amp; Reviews].[All]" dimensionUniqueName="[ProductRatingReview]" displayFolder="" count="0" memberValueDatatype="5" unbalanced="0"/>
    <cacheHierarchy uniqueName="[Range].[product_id]" caption="product_id" attribute="1" defaultMemberUniqueName="[Range].[product_id].[All]" allUniqueName="[Range].[product_id].[All]" dimensionUniqueName="[Range]" displayFolder="" count="0" memberValueDatatype="130" unbalanced="0"/>
    <cacheHierarchy uniqueName="[Range].[product_name]" caption="product_name" attribute="1" defaultMemberUniqueName="[Range].[product_name].[All]" allUniqueName="[Range].[product_name].[All]" dimensionUniqueName="[Range]" displayFolder="" count="0" memberValueDatatype="130" unbalanced="0"/>
    <cacheHierarchy uniqueName="[Range].[product_name A]" caption="product_name A" attribute="1" defaultMemberUniqueName="[Range].[product_name A].[All]" allUniqueName="[Range].[product_name A].[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Category A]" caption="Category A" attribute="1" defaultMemberUniqueName="[Range].[Category A].[All]" allUniqueName="[Range].[Category A].[All]" dimensionUniqueName="[Range]" displayFolder="" count="2" memberValueDatatype="130" unbalanced="0">
      <fieldsUsage count="2">
        <fieldUsage x="-1"/>
        <fieldUsage x="1"/>
      </fieldsUsage>
    </cacheHierarchy>
    <cacheHierarchy uniqueName="[Range].[discounted_price]" caption="discounted_price" attribute="1" defaultMemberUniqueName="[Range].[discounted_price].[All]" allUniqueName="[Range].[discounted_price].[All]" dimensionUniqueName="[Range]" displayFolder="" count="0" memberValueDatatype="5" unbalanced="0"/>
    <cacheHierarchy uniqueName="[Range].[actual_price]" caption="actual_price" attribute="1" defaultMemberUniqueName="[Range].[actual_price].[All]" allUniqueName="[Range].[actual_price].[All]" dimensionUniqueName="[Range]" displayFolder="" count="0" memberValueDatatype="5" unbalanced="0"/>
    <cacheHierarchy uniqueName="[Range].[Price Range]" caption="Price Range" attribute="1" defaultMemberUniqueName="[Range].[Price Range].[All]" allUniqueName="[Range].[Price Range].[All]" dimensionUniqueName="[Range]" displayFolder="" count="0" memberValueDatatype="130" unbalanced="0"/>
    <cacheHierarchy uniqueName="[Range].[discount_percentage]" caption="discount_percentage" attribute="1" defaultMemberUniqueName="[Range].[discount_percentage].[All]" allUniqueName="[Range].[discount_percentage].[All]" dimensionUniqueName="[Range]" displayFolder="" count="0" memberValueDatatype="5" unbalanced="0"/>
    <cacheHierarchy uniqueName="[Range].[discount_percentage B]" caption="discount_percentage B" attribute="1" defaultMemberUniqueName="[Range].[discount_percentage B].[All]" allUniqueName="[Range].[discount_percentage B].[All]" dimensionUniqueName="[Range]" displayFolder="" count="0" memberValueDatatype="5" unbalanced="0"/>
    <cacheHierarchy uniqueName="[Range].[discount range]" caption="discount range" attribute="1" defaultMemberUniqueName="[Range].[discount range].[All]" allUniqueName="[Range].[discount range].[All]" dimensionUniqueName="[Range]" displayFolder="" count="0" memberValueDatatype="130" unbalanced="0"/>
    <cacheHierarchy uniqueName="[Range].[rating]" caption="rating" attribute="1" defaultMemberUniqueName="[Range].[rating].[All]" allUniqueName="[Range].[rating].[All]" dimensionUniqueName="[Range]" displayFolder="" count="0" memberValueDatatype="5" unbalanced="0"/>
    <cacheHierarchy uniqueName="[Range].[rating_count]" caption="rating_count" attribute="1" defaultMemberUniqueName="[Range].[rating_count].[All]" allUniqueName="[Range].[rating_count].[All]" dimensionUniqueName="[Range]" displayFolder="" count="0" memberValueDatatype="20" unbalanced="0"/>
    <cacheHierarchy uniqueName="[Range].[Actual price* rating count]" caption="Actual price* rating count" attribute="1" defaultMemberUniqueName="[Range].[Actual price* rating count].[All]" allUniqueName="[Range].[Actual price* rating count].[All]" dimensionUniqueName="[Range]" displayFolder="" count="0" memberValueDatatype="5" unbalanced="0"/>
    <cacheHierarchy uniqueName="[Range].[Products by Rating &amp; Reviews]" caption="Products by Rating &amp; Reviews" attribute="1" defaultMemberUniqueName="[Range].[Products by Rating &amp; Reviews].[All]" allUniqueName="[Range].[Products by Rating &amp; Reviews].[All]" dimensionUniqueName="[Range]" displayFolder="" count="0" memberValueDatatype="130" unbalanced="0"/>
    <cacheHierarchy uniqueName="[Range].[about_product]" caption="about_product" attribute="1" defaultMemberUniqueName="[Range].[about_product].[All]" allUniqueName="[Range].[about_product].[All]" dimensionUniqueName="[Range]" displayFolder="" count="0" memberValueDatatype="130" unbalanced="0"/>
    <cacheHierarchy uniqueName="[Range].[user_id]" caption="user_id" attribute="1" defaultMemberUniqueName="[Range].[user_id].[All]" allUniqueName="[Range].[user_id].[All]" dimensionUniqueName="[Range]" displayFolder="" count="0" memberValueDatatype="130" unbalanced="0"/>
    <cacheHierarchy uniqueName="[Range].[user_name]" caption="user_name" attribute="1" defaultMemberUniqueName="[Range].[user_name].[All]" allUniqueName="[Range].[user_name].[All]" dimensionUniqueName="[Range]" displayFolder="" count="0" memberValueDatatype="130" unbalanced="0"/>
    <cacheHierarchy uniqueName="[Range].[review_id]" caption="review_id" attribute="1" defaultMemberUniqueName="[Range].[review_id].[All]" allUniqueName="[Range].[review_id].[All]" dimensionUniqueName="[Range]" displayFolder="" count="0" memberValueDatatype="130" unbalanced="0"/>
    <cacheHierarchy uniqueName="[Range].[review_count]" caption="review_count" attribute="1" defaultMemberUniqueName="[Range].[review_count].[All]" allUniqueName="[Range].[review_count].[All]" dimensionUniqueName="[Range]" displayFolder="" count="0" memberValueDatatype="20" unbalanced="0"/>
    <cacheHierarchy uniqueName="[Range].[review_title]" caption="review_title" attribute="1" defaultMemberUniqueName="[Range].[review_title].[All]" allUniqueName="[Range].[review_title].[All]" dimensionUniqueName="[Range]" displayFolder="" count="0" memberValueDatatype="130" unbalanced="0"/>
    <cacheHierarchy uniqueName="[Range].[review_content]" caption="review_content" attribute="1" defaultMemberUniqueName="[Range].[review_content].[All]" allUniqueName="[Range].[review_content].[All]" dimensionUniqueName="[Range]" displayFolder="" count="0" memberValueDatatype="130" unbalanced="0"/>
    <cacheHierarchy uniqueName="[Range].[img_link]" caption="img_link" attribute="1" defaultMemberUniqueName="[Range].[img_link].[All]" allUniqueName="[Range].[img_link].[All]" dimensionUniqueName="[Range]" displayFolder="" count="0" memberValueDatatype="130" unbalanced="0"/>
    <cacheHierarchy uniqueName="[Range].[product_link]" caption="product_link" attribute="1" defaultMemberUniqueName="[Range].[product_link].[All]" allUniqueName="[Range].[product_link].[All]" dimensionUniqueName="[Range]" displayFolder="" count="0" memberValueDatatype="130" unbalanced="0"/>
    <cacheHierarchy uniqueName="[Measures].[__XL_Count Range]" caption="__XL_Count Range" measure="1" displayFolder="" measureGroup="Range" count="0" hidden="1"/>
    <cacheHierarchy uniqueName="[Measures].[__XL_Count ProductRatingReview]" caption="__XL_Count ProductRatingReview" measure="1" displayFolder="" measureGroup="ProductRatingReview" count="0" hidden="1"/>
    <cacheHierarchy uniqueName="[Measures].[__No measures defined]" caption="__No measures defined" measure="1" displayFolder="" count="0" hidden="1"/>
    <cacheHierarchy uniqueName="[Measures].[Count of product_name]" caption="Count of product_name" measure="1" displayFolder="" measureGroup="Range" count="0" hidden="1">
      <extLst>
        <ext xmlns:x15="http://schemas.microsoft.com/office/spreadsheetml/2010/11/main" uri="{B97F6D7D-B522-45F9-BDA1-12C45D357490}">
          <x15:cacheHierarchy aggregatedColumn="6"/>
        </ext>
      </extLst>
    </cacheHierarchy>
    <cacheHierarchy uniqueName="[Measures].[Distinct Count of product_name]" caption="Distinct Count of product_name" measure="1" displayFolder="" measureGroup="Range" count="0" hidden="1">
      <extLst>
        <ext xmlns:x15="http://schemas.microsoft.com/office/spreadsheetml/2010/11/main" uri="{B97F6D7D-B522-45F9-BDA1-12C45D357490}">
          <x15:cacheHierarchy aggregatedColumn="6"/>
        </ext>
      </extLst>
    </cacheHierarchy>
    <cacheHierarchy uniqueName="[Measures].[Count of review_content]" caption="Count of review_content" measure="1" displayFolder="" measureGroup="Range" count="0" hidden="1">
      <extLst>
        <ext xmlns:x15="http://schemas.microsoft.com/office/spreadsheetml/2010/11/main" uri="{B97F6D7D-B522-45F9-BDA1-12C45D357490}">
          <x15:cacheHierarchy aggregatedColumn="26"/>
        </ext>
      </extLst>
    </cacheHierarchy>
    <cacheHierarchy uniqueName="[Measures].[Sum of rating]" caption="Sum of rating" measure="1" displayFolder="" measureGroup="Range" count="0" hidden="1">
      <extLst>
        <ext xmlns:x15="http://schemas.microsoft.com/office/spreadsheetml/2010/11/main" uri="{B97F6D7D-B522-45F9-BDA1-12C45D357490}">
          <x15:cacheHierarchy aggregatedColumn="16"/>
        </ext>
      </extLst>
    </cacheHierarchy>
    <cacheHierarchy uniqueName="[Measures].[Max of rating]" caption="Max of rating" measure="1" displayFolder="" measureGroup="Range" count="0" hidden="1">
      <extLst>
        <ext xmlns:x15="http://schemas.microsoft.com/office/spreadsheetml/2010/11/main" uri="{B97F6D7D-B522-45F9-BDA1-12C45D357490}">
          <x15:cacheHierarchy aggregatedColumn="16"/>
        </ext>
      </extLst>
    </cacheHierarchy>
    <cacheHierarchy uniqueName="[Measures].[Average of rating]" caption="Average of rating" measure="1" displayFolder="" measureGroup="Range" count="0" hidden="1">
      <extLst>
        <ext xmlns:x15="http://schemas.microsoft.com/office/spreadsheetml/2010/11/main" uri="{B97F6D7D-B522-45F9-BDA1-12C45D357490}">
          <x15:cacheHierarchy aggregatedColumn="16"/>
        </ext>
      </extLst>
    </cacheHierarchy>
    <cacheHierarchy uniqueName="[Measures].[Count of product_id]" caption="Count of product_id" measure="1" displayFolder="" measureGroup="Range" count="0" hidden="1">
      <extLst>
        <ext xmlns:x15="http://schemas.microsoft.com/office/spreadsheetml/2010/11/main" uri="{B97F6D7D-B522-45F9-BDA1-12C45D357490}">
          <x15:cacheHierarchy aggregatedColumn="5"/>
        </ext>
      </extLst>
    </cacheHierarchy>
    <cacheHierarchy uniqueName="[Measures].[Sum of discounted_price]" caption="Sum of discounted_price" measure="1" displayFolder="" measureGroup="Range" count="0" hidden="1">
      <extLst>
        <ext xmlns:x15="http://schemas.microsoft.com/office/spreadsheetml/2010/11/main" uri="{B97F6D7D-B522-45F9-BDA1-12C45D357490}">
          <x15:cacheHierarchy aggregatedColumn="10"/>
        </ext>
      </extLst>
    </cacheHierarchy>
    <cacheHierarchy uniqueName="[Measures].[Count of actual_price]" caption="Count of actual_price" measure="1" displayFolder="" measureGroup="Range" count="0" hidden="1">
      <extLst>
        <ext xmlns:x15="http://schemas.microsoft.com/office/spreadsheetml/2010/11/main" uri="{B97F6D7D-B522-45F9-BDA1-12C45D357490}">
          <x15:cacheHierarchy aggregatedColumn="11"/>
        </ext>
      </extLst>
    </cacheHierarchy>
    <cacheHierarchy uniqueName="[Measures].[Average of actual_price]" caption="Average of actual_price" measure="1" displayFolder="" measureGroup="Range" count="0" hidden="1">
      <extLst>
        <ext xmlns:x15="http://schemas.microsoft.com/office/spreadsheetml/2010/11/main" uri="{B97F6D7D-B522-45F9-BDA1-12C45D357490}">
          <x15:cacheHierarchy aggregatedColumn="11"/>
        </ext>
      </extLst>
    </cacheHierarchy>
    <cacheHierarchy uniqueName="[Measures].[Average of discounted_price]" caption="Average of discounted_price" measure="1" displayFolder="" measureGroup="Range" count="0" hidden="1">
      <extLst>
        <ext xmlns:x15="http://schemas.microsoft.com/office/spreadsheetml/2010/11/main" uri="{B97F6D7D-B522-45F9-BDA1-12C45D357490}">
          <x15:cacheHierarchy aggregatedColumn="10"/>
        </ext>
      </extLst>
    </cacheHierarchy>
    <cacheHierarchy uniqueName="[Measures].[Max of discounted_price]" caption="Max of discounted_price" measure="1" displayFolder="" measureGroup="Range" count="0" hidden="1">
      <extLst>
        <ext xmlns:x15="http://schemas.microsoft.com/office/spreadsheetml/2010/11/main" uri="{B97F6D7D-B522-45F9-BDA1-12C45D357490}">
          <x15:cacheHierarchy aggregatedColumn="10"/>
        </ext>
      </extLst>
    </cacheHierarchy>
    <cacheHierarchy uniqueName="[Measures].[Sum of discount_percentage]" caption="Sum of discount_percentage" measure="1" displayFolder="" measureGroup="Range" count="0" hidden="1">
      <extLst>
        <ext xmlns:x15="http://schemas.microsoft.com/office/spreadsheetml/2010/11/main" uri="{B97F6D7D-B522-45F9-BDA1-12C45D357490}">
          <x15:cacheHierarchy aggregatedColumn="13"/>
        </ext>
      </extLst>
    </cacheHierarchy>
    <cacheHierarchy uniqueName="[Measures].[Count of discount_percentage]" caption="Count of discount_percentage" measure="1" displayFolder="" measureGroup="Range" count="0" hidden="1">
      <extLst>
        <ext xmlns:x15="http://schemas.microsoft.com/office/spreadsheetml/2010/11/main" uri="{B97F6D7D-B522-45F9-BDA1-12C45D357490}">
          <x15:cacheHierarchy aggregatedColumn="13"/>
        </ext>
      </extLst>
    </cacheHierarchy>
    <cacheHierarchy uniqueName="[Measures].[Sum of Actual price* rating count]" caption="Sum of Actual price* rating count" measure="1" displayFolder="" measureGroup="Range"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Price Range]" caption="Count of Price Range" measure="1" displayFolder="" measureGroup="Range" count="0" hidden="1">
      <extLst>
        <ext xmlns:x15="http://schemas.microsoft.com/office/spreadsheetml/2010/11/main" uri="{B97F6D7D-B522-45F9-BDA1-12C45D357490}">
          <x15:cacheHierarchy aggregatedColumn="12"/>
        </ext>
      </extLst>
    </cacheHierarchy>
    <cacheHierarchy uniqueName="[Measures].[Average of discount_percentage]" caption="Average of discount_percentage" measure="1" displayFolder="" measureGroup="Range" count="0" hidden="1">
      <extLst>
        <ext xmlns:x15="http://schemas.microsoft.com/office/spreadsheetml/2010/11/main" uri="{B97F6D7D-B522-45F9-BDA1-12C45D357490}">
          <x15:cacheHierarchy aggregatedColumn="13"/>
        </ext>
      </extLst>
    </cacheHierarchy>
    <cacheHierarchy uniqueName="[Measures].[Sum of rating_count]" caption="Sum of rating_count" measure="1" displayFolder="" measureGroup="Range" count="0" hidden="1">
      <extLst>
        <ext xmlns:x15="http://schemas.microsoft.com/office/spreadsheetml/2010/11/main" uri="{B97F6D7D-B522-45F9-BDA1-12C45D357490}">
          <x15:cacheHierarchy aggregatedColumn="17"/>
        </ext>
      </extLst>
    </cacheHierarchy>
    <cacheHierarchy uniqueName="[Measures].[Sum of discount_percentage B]" caption="Sum of discount_percentage B" measure="1" displayFolder="" measureGroup="Range" count="0" hidden="1">
      <extLst>
        <ext xmlns:x15="http://schemas.microsoft.com/office/spreadsheetml/2010/11/main" uri="{B97F6D7D-B522-45F9-BDA1-12C45D357490}">
          <x15:cacheHierarchy aggregatedColumn="14"/>
        </ext>
      </extLst>
    </cacheHierarchy>
    <cacheHierarchy uniqueName="[Measures].[Average of discount_percentage B]" caption="Average of discount_percentage B" measure="1" displayFolder="" measureGroup="Range" count="0" hidden="1">
      <extLst>
        <ext xmlns:x15="http://schemas.microsoft.com/office/spreadsheetml/2010/11/main" uri="{B97F6D7D-B522-45F9-BDA1-12C45D357490}">
          <x15:cacheHierarchy aggregatedColumn="14"/>
        </ext>
      </extLst>
    </cacheHierarchy>
    <cacheHierarchy uniqueName="[Measures].[Max of discount_percentage B]" caption="Max of discount_percentage B" measure="1" displayFolder="" measureGroup="Range" count="0" hidden="1">
      <extLst>
        <ext xmlns:x15="http://schemas.microsoft.com/office/spreadsheetml/2010/11/main" uri="{B97F6D7D-B522-45F9-BDA1-12C45D357490}">
          <x15:cacheHierarchy aggregatedColumn="14"/>
        </ext>
      </extLst>
    </cacheHierarchy>
    <cacheHierarchy uniqueName="[Measures].[Count of review_id]" caption="Count of review_id" measure="1" displayFolder="" measureGroup="Range" count="0" hidden="1">
      <extLst>
        <ext xmlns:x15="http://schemas.microsoft.com/office/spreadsheetml/2010/11/main" uri="{B97F6D7D-B522-45F9-BDA1-12C45D357490}">
          <x15:cacheHierarchy aggregatedColumn="23"/>
        </ext>
      </extLst>
    </cacheHierarchy>
    <cacheHierarchy uniqueName="[Measures].[Distinct Count of product_id]" caption="Distinct Count of product_id" measure="1" displayFolder="" measureGroup="Range" count="0" hidden="1">
      <extLst>
        <ext xmlns:x15="http://schemas.microsoft.com/office/spreadsheetml/2010/11/main" uri="{B97F6D7D-B522-45F9-BDA1-12C45D357490}">
          <x15:cacheHierarchy aggregatedColumn="5"/>
        </ext>
      </extLst>
    </cacheHierarchy>
    <cacheHierarchy uniqueName="[Measures].[Sum of actual_price]" caption="Sum of actual_price" measure="1" displayFolder="" measureGroup="Range" count="0" hidden="1">
      <extLst>
        <ext xmlns:x15="http://schemas.microsoft.com/office/spreadsheetml/2010/11/main" uri="{B97F6D7D-B522-45F9-BDA1-12C45D357490}">
          <x15:cacheHierarchy aggregatedColumn="11"/>
        </ext>
      </extLst>
    </cacheHierarchy>
    <cacheHierarchy uniqueName="[Measures].[Sum of review_count]" caption="Sum of review_count" measure="1" displayFolder="" measureGroup="Range" count="0" hidden="1">
      <extLst>
        <ext xmlns:x15="http://schemas.microsoft.com/office/spreadsheetml/2010/11/main" uri="{B97F6D7D-B522-45F9-BDA1-12C45D357490}">
          <x15:cacheHierarchy aggregatedColumn="24"/>
        </ext>
      </extLst>
    </cacheHierarchy>
  </cacheHierarchies>
  <kpis count="0"/>
  <dimensions count="3">
    <dimension measure="1" name="Measures" uniqueName="[Measures]" caption="Measures"/>
    <dimension name="ProductRatingReview" uniqueName="[ProductRatingReview]" caption="ProductRatingReview"/>
    <dimension name="Range" uniqueName="[Range]" caption="Range"/>
  </dimensions>
  <measureGroups count="2">
    <measureGroup name="ProductRatingReview" caption="ProductRatingReview"/>
    <measureGroup name="Range" caption="Range"/>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36.953930787036" backgroundQuery="1" createdVersion="8" refreshedVersion="8" minRefreshableVersion="3" recordCount="0" supportSubquery="1" supportAdvancedDrill="1" xr:uid="{4D8679D8-C0D1-4570-91DA-4B124616A70B}">
  <cacheSource type="external" connectionId="1"/>
  <cacheFields count="2">
    <cacheField name="[Range].[Price Range].[Price Range]" caption="Price Range" numFmtId="0" hierarchy="12" level="1">
      <sharedItems count="3">
        <s v="200 to 500"/>
        <s v="Greater than 500"/>
        <s v="Less than 200"/>
      </sharedItems>
    </cacheField>
    <cacheField name="[Measures].[Distinct Count of product_id]" caption="Distinct Count of product_id" numFmtId="0" hierarchy="54" level="32767"/>
  </cacheFields>
  <cacheHierarchies count="57">
    <cacheHierarchy uniqueName="[ProductRatingReview].[product_id]" caption="product_id" attribute="1" defaultMemberUniqueName="[ProductRatingReview].[product_id].[All]" allUniqueName="[ProductRatingReview].[product_id].[All]" dimensionUniqueName="[ProductRatingReview]" displayFolder="" count="0" memberValueDatatype="130" unbalanced="0"/>
    <cacheHierarchy uniqueName="[ProductRatingReview].[product_name]" caption="product_name" attribute="1" defaultMemberUniqueName="[ProductRatingReview].[product_name].[All]" allUniqueName="[ProductRatingReview].[product_name].[All]" dimensionUniqueName="[ProductRatingReview]" displayFolder="" count="0" memberValueDatatype="130" unbalanced="0"/>
    <cacheHierarchy uniqueName="[ProductRatingReview].[rating]" caption="rating" attribute="1" defaultMemberUniqueName="[ProductRatingReview].[rating].[All]" allUniqueName="[ProductRatingReview].[rating].[All]" dimensionUniqueName="[ProductRatingReview]" displayFolder="" count="0" memberValueDatatype="5" unbalanced="0"/>
    <cacheHierarchy uniqueName="[ProductRatingReview].[rating_count]" caption="rating_count" attribute="1" defaultMemberUniqueName="[ProductRatingReview].[rating_count].[All]" allUniqueName="[ProductRatingReview].[rating_count].[All]" dimensionUniqueName="[ProductRatingReview]" displayFolder="" count="0" memberValueDatatype="20" unbalanced="0"/>
    <cacheHierarchy uniqueName="[ProductRatingReview].[Products by Rating &amp; Reviews]" caption="Products by Rating &amp; Reviews" attribute="1" defaultMemberUniqueName="[ProductRatingReview].[Products by Rating &amp; Reviews].[All]" allUniqueName="[ProductRatingReview].[Products by Rating &amp; Reviews].[All]" dimensionUniqueName="[ProductRatingReview]" displayFolder="" count="0" memberValueDatatype="5" unbalanced="0"/>
    <cacheHierarchy uniqueName="[Range].[product_id]" caption="product_id" attribute="1" defaultMemberUniqueName="[Range].[product_id].[All]" allUniqueName="[Range].[product_id].[All]" dimensionUniqueName="[Range]" displayFolder="" count="0" memberValueDatatype="130" unbalanced="0"/>
    <cacheHierarchy uniqueName="[Range].[product_name]" caption="product_name" attribute="1" defaultMemberUniqueName="[Range].[product_name].[All]" allUniqueName="[Range].[product_name].[All]" dimensionUniqueName="[Range]" displayFolder="" count="0" memberValueDatatype="130" unbalanced="0"/>
    <cacheHierarchy uniqueName="[Range].[product_name A]" caption="product_name A" attribute="1" defaultMemberUniqueName="[Range].[product_name A].[All]" allUniqueName="[Range].[product_name A].[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Category A]" caption="Category A" attribute="1" defaultMemberUniqueName="[Range].[Category A].[All]" allUniqueName="[Range].[Category A].[All]" dimensionUniqueName="[Range]" displayFolder="" count="0" memberValueDatatype="130" unbalanced="0"/>
    <cacheHierarchy uniqueName="[Range].[discounted_price]" caption="discounted_price" attribute="1" defaultMemberUniqueName="[Range].[discounted_price].[All]" allUniqueName="[Range].[discounted_price].[All]" dimensionUniqueName="[Range]" displayFolder="" count="0" memberValueDatatype="5" unbalanced="0"/>
    <cacheHierarchy uniqueName="[Range].[actual_price]" caption="actual_price" attribute="1" defaultMemberUniqueName="[Range].[actual_price].[All]" allUniqueName="[Range].[actual_price].[All]" dimensionUniqueName="[Range]" displayFolder="" count="0" memberValueDatatype="5" unbalanced="0"/>
    <cacheHierarchy uniqueName="[Range].[Price Range]" caption="Price Range" attribute="1" defaultMemberUniqueName="[Range].[Price Range].[All]" allUniqueName="[Range].[Price Range].[All]" dimensionUniqueName="[Range]" displayFolder="" count="2" memberValueDatatype="130" unbalanced="0">
      <fieldsUsage count="2">
        <fieldUsage x="-1"/>
        <fieldUsage x="0"/>
      </fieldsUsage>
    </cacheHierarchy>
    <cacheHierarchy uniqueName="[Range].[discount_percentage]" caption="discount_percentage" attribute="1" defaultMemberUniqueName="[Range].[discount_percentage].[All]" allUniqueName="[Range].[discount_percentage].[All]" dimensionUniqueName="[Range]" displayFolder="" count="0" memberValueDatatype="5" unbalanced="0"/>
    <cacheHierarchy uniqueName="[Range].[discount_percentage B]" caption="discount_percentage B" attribute="1" defaultMemberUniqueName="[Range].[discount_percentage B].[All]" allUniqueName="[Range].[discount_percentage B].[All]" dimensionUniqueName="[Range]" displayFolder="" count="0" memberValueDatatype="5" unbalanced="0"/>
    <cacheHierarchy uniqueName="[Range].[discount range]" caption="discount range" attribute="1" defaultMemberUniqueName="[Range].[discount range].[All]" allUniqueName="[Range].[discount range].[All]" dimensionUniqueName="[Range]" displayFolder="" count="0" memberValueDatatype="130" unbalanced="0"/>
    <cacheHierarchy uniqueName="[Range].[rating]" caption="rating" attribute="1" defaultMemberUniqueName="[Range].[rating].[All]" allUniqueName="[Range].[rating].[All]" dimensionUniqueName="[Range]" displayFolder="" count="0" memberValueDatatype="5" unbalanced="0"/>
    <cacheHierarchy uniqueName="[Range].[rating_count]" caption="rating_count" attribute="1" defaultMemberUniqueName="[Range].[rating_count].[All]" allUniqueName="[Range].[rating_count].[All]" dimensionUniqueName="[Range]" displayFolder="" count="0" memberValueDatatype="20" unbalanced="0"/>
    <cacheHierarchy uniqueName="[Range].[Actual price* rating count]" caption="Actual price* rating count" attribute="1" defaultMemberUniqueName="[Range].[Actual price* rating count].[All]" allUniqueName="[Range].[Actual price* rating count].[All]" dimensionUniqueName="[Range]" displayFolder="" count="0" memberValueDatatype="5" unbalanced="0"/>
    <cacheHierarchy uniqueName="[Range].[Products by Rating &amp; Reviews]" caption="Products by Rating &amp; Reviews" attribute="1" defaultMemberUniqueName="[Range].[Products by Rating &amp; Reviews].[All]" allUniqueName="[Range].[Products by Rating &amp; Reviews].[All]" dimensionUniqueName="[Range]" displayFolder="" count="0" memberValueDatatype="130" unbalanced="0"/>
    <cacheHierarchy uniqueName="[Range].[about_product]" caption="about_product" attribute="1" defaultMemberUniqueName="[Range].[about_product].[All]" allUniqueName="[Range].[about_product].[All]" dimensionUniqueName="[Range]" displayFolder="" count="0" memberValueDatatype="130" unbalanced="0"/>
    <cacheHierarchy uniqueName="[Range].[user_id]" caption="user_id" attribute="1" defaultMemberUniqueName="[Range].[user_id].[All]" allUniqueName="[Range].[user_id].[All]" dimensionUniqueName="[Range]" displayFolder="" count="0" memberValueDatatype="130" unbalanced="0"/>
    <cacheHierarchy uniqueName="[Range].[user_name]" caption="user_name" attribute="1" defaultMemberUniqueName="[Range].[user_name].[All]" allUniqueName="[Range].[user_name].[All]" dimensionUniqueName="[Range]" displayFolder="" count="0" memberValueDatatype="130" unbalanced="0"/>
    <cacheHierarchy uniqueName="[Range].[review_id]" caption="review_id" attribute="1" defaultMemberUniqueName="[Range].[review_id].[All]" allUniqueName="[Range].[review_id].[All]" dimensionUniqueName="[Range]" displayFolder="" count="0" memberValueDatatype="130" unbalanced="0"/>
    <cacheHierarchy uniqueName="[Range].[review_count]" caption="review_count" attribute="1" defaultMemberUniqueName="[Range].[review_count].[All]" allUniqueName="[Range].[review_count].[All]" dimensionUniqueName="[Range]" displayFolder="" count="0" memberValueDatatype="20" unbalanced="0"/>
    <cacheHierarchy uniqueName="[Range].[review_title]" caption="review_title" attribute="1" defaultMemberUniqueName="[Range].[review_title].[All]" allUniqueName="[Range].[review_title].[All]" dimensionUniqueName="[Range]" displayFolder="" count="0" memberValueDatatype="130" unbalanced="0"/>
    <cacheHierarchy uniqueName="[Range].[review_content]" caption="review_content" attribute="1" defaultMemberUniqueName="[Range].[review_content].[All]" allUniqueName="[Range].[review_content].[All]" dimensionUniqueName="[Range]" displayFolder="" count="0" memberValueDatatype="130" unbalanced="0"/>
    <cacheHierarchy uniqueName="[Range].[img_link]" caption="img_link" attribute="1" defaultMemberUniqueName="[Range].[img_link].[All]" allUniqueName="[Range].[img_link].[All]" dimensionUniqueName="[Range]" displayFolder="" count="0" memberValueDatatype="130" unbalanced="0"/>
    <cacheHierarchy uniqueName="[Range].[product_link]" caption="product_link" attribute="1" defaultMemberUniqueName="[Range].[product_link].[All]" allUniqueName="[Range].[product_link].[All]" dimensionUniqueName="[Range]" displayFolder="" count="0" memberValueDatatype="130" unbalanced="0"/>
    <cacheHierarchy uniqueName="[Measures].[__XL_Count Range]" caption="__XL_Count Range" measure="1" displayFolder="" measureGroup="Range" count="0" hidden="1"/>
    <cacheHierarchy uniqueName="[Measures].[__XL_Count ProductRatingReview]" caption="__XL_Count ProductRatingReview" measure="1" displayFolder="" measureGroup="ProductRatingReview" count="0" hidden="1"/>
    <cacheHierarchy uniqueName="[Measures].[__No measures defined]" caption="__No measures defined" measure="1" displayFolder="" count="0" hidden="1"/>
    <cacheHierarchy uniqueName="[Measures].[Count of product_name]" caption="Count of product_name" measure="1" displayFolder="" measureGroup="Range" count="0" hidden="1">
      <extLst>
        <ext xmlns:x15="http://schemas.microsoft.com/office/spreadsheetml/2010/11/main" uri="{B97F6D7D-B522-45F9-BDA1-12C45D357490}">
          <x15:cacheHierarchy aggregatedColumn="6"/>
        </ext>
      </extLst>
    </cacheHierarchy>
    <cacheHierarchy uniqueName="[Measures].[Distinct Count of product_name]" caption="Distinct Count of product_name" measure="1" displayFolder="" measureGroup="Range" count="0" hidden="1">
      <extLst>
        <ext xmlns:x15="http://schemas.microsoft.com/office/spreadsheetml/2010/11/main" uri="{B97F6D7D-B522-45F9-BDA1-12C45D357490}">
          <x15:cacheHierarchy aggregatedColumn="6"/>
        </ext>
      </extLst>
    </cacheHierarchy>
    <cacheHierarchy uniqueName="[Measures].[Count of review_content]" caption="Count of review_content" measure="1" displayFolder="" measureGroup="Range" count="0" hidden="1">
      <extLst>
        <ext xmlns:x15="http://schemas.microsoft.com/office/spreadsheetml/2010/11/main" uri="{B97F6D7D-B522-45F9-BDA1-12C45D357490}">
          <x15:cacheHierarchy aggregatedColumn="26"/>
        </ext>
      </extLst>
    </cacheHierarchy>
    <cacheHierarchy uniqueName="[Measures].[Sum of rating]" caption="Sum of rating" measure="1" displayFolder="" measureGroup="Range" count="0" hidden="1">
      <extLst>
        <ext xmlns:x15="http://schemas.microsoft.com/office/spreadsheetml/2010/11/main" uri="{B97F6D7D-B522-45F9-BDA1-12C45D357490}">
          <x15:cacheHierarchy aggregatedColumn="16"/>
        </ext>
      </extLst>
    </cacheHierarchy>
    <cacheHierarchy uniqueName="[Measures].[Max of rating]" caption="Max of rating" measure="1" displayFolder="" measureGroup="Range" count="0" hidden="1">
      <extLst>
        <ext xmlns:x15="http://schemas.microsoft.com/office/spreadsheetml/2010/11/main" uri="{B97F6D7D-B522-45F9-BDA1-12C45D357490}">
          <x15:cacheHierarchy aggregatedColumn="16"/>
        </ext>
      </extLst>
    </cacheHierarchy>
    <cacheHierarchy uniqueName="[Measures].[Average of rating]" caption="Average of rating" measure="1" displayFolder="" measureGroup="Range" count="0" hidden="1">
      <extLst>
        <ext xmlns:x15="http://schemas.microsoft.com/office/spreadsheetml/2010/11/main" uri="{B97F6D7D-B522-45F9-BDA1-12C45D357490}">
          <x15:cacheHierarchy aggregatedColumn="16"/>
        </ext>
      </extLst>
    </cacheHierarchy>
    <cacheHierarchy uniqueName="[Measures].[Count of product_id]" caption="Count of product_id" measure="1" displayFolder="" measureGroup="Range" count="0" hidden="1">
      <extLst>
        <ext xmlns:x15="http://schemas.microsoft.com/office/spreadsheetml/2010/11/main" uri="{B97F6D7D-B522-45F9-BDA1-12C45D357490}">
          <x15:cacheHierarchy aggregatedColumn="5"/>
        </ext>
      </extLst>
    </cacheHierarchy>
    <cacheHierarchy uniqueName="[Measures].[Sum of discounted_price]" caption="Sum of discounted_price" measure="1" displayFolder="" measureGroup="Range" count="0" hidden="1">
      <extLst>
        <ext xmlns:x15="http://schemas.microsoft.com/office/spreadsheetml/2010/11/main" uri="{B97F6D7D-B522-45F9-BDA1-12C45D357490}">
          <x15:cacheHierarchy aggregatedColumn="10"/>
        </ext>
      </extLst>
    </cacheHierarchy>
    <cacheHierarchy uniqueName="[Measures].[Count of actual_price]" caption="Count of actual_price" measure="1" displayFolder="" measureGroup="Range" count="0" hidden="1">
      <extLst>
        <ext xmlns:x15="http://schemas.microsoft.com/office/spreadsheetml/2010/11/main" uri="{B97F6D7D-B522-45F9-BDA1-12C45D357490}">
          <x15:cacheHierarchy aggregatedColumn="11"/>
        </ext>
      </extLst>
    </cacheHierarchy>
    <cacheHierarchy uniqueName="[Measures].[Average of actual_price]" caption="Average of actual_price" measure="1" displayFolder="" measureGroup="Range" count="0" hidden="1">
      <extLst>
        <ext xmlns:x15="http://schemas.microsoft.com/office/spreadsheetml/2010/11/main" uri="{B97F6D7D-B522-45F9-BDA1-12C45D357490}">
          <x15:cacheHierarchy aggregatedColumn="11"/>
        </ext>
      </extLst>
    </cacheHierarchy>
    <cacheHierarchy uniqueName="[Measures].[Average of discounted_price]" caption="Average of discounted_price" measure="1" displayFolder="" measureGroup="Range" count="0" hidden="1">
      <extLst>
        <ext xmlns:x15="http://schemas.microsoft.com/office/spreadsheetml/2010/11/main" uri="{B97F6D7D-B522-45F9-BDA1-12C45D357490}">
          <x15:cacheHierarchy aggregatedColumn="10"/>
        </ext>
      </extLst>
    </cacheHierarchy>
    <cacheHierarchy uniqueName="[Measures].[Max of discounted_price]" caption="Max of discounted_price" measure="1" displayFolder="" measureGroup="Range" count="0" hidden="1">
      <extLst>
        <ext xmlns:x15="http://schemas.microsoft.com/office/spreadsheetml/2010/11/main" uri="{B97F6D7D-B522-45F9-BDA1-12C45D357490}">
          <x15:cacheHierarchy aggregatedColumn="10"/>
        </ext>
      </extLst>
    </cacheHierarchy>
    <cacheHierarchy uniqueName="[Measures].[Sum of discount_percentage]" caption="Sum of discount_percentage" measure="1" displayFolder="" measureGroup="Range" count="0" hidden="1">
      <extLst>
        <ext xmlns:x15="http://schemas.microsoft.com/office/spreadsheetml/2010/11/main" uri="{B97F6D7D-B522-45F9-BDA1-12C45D357490}">
          <x15:cacheHierarchy aggregatedColumn="13"/>
        </ext>
      </extLst>
    </cacheHierarchy>
    <cacheHierarchy uniqueName="[Measures].[Count of discount_percentage]" caption="Count of discount_percentage" measure="1" displayFolder="" measureGroup="Range" count="0" hidden="1">
      <extLst>
        <ext xmlns:x15="http://schemas.microsoft.com/office/spreadsheetml/2010/11/main" uri="{B97F6D7D-B522-45F9-BDA1-12C45D357490}">
          <x15:cacheHierarchy aggregatedColumn="13"/>
        </ext>
      </extLst>
    </cacheHierarchy>
    <cacheHierarchy uniqueName="[Measures].[Sum of Actual price* rating count]" caption="Sum of Actual price* rating count" measure="1" displayFolder="" measureGroup="Range" count="0" hidden="1">
      <extLst>
        <ext xmlns:x15="http://schemas.microsoft.com/office/spreadsheetml/2010/11/main" uri="{B97F6D7D-B522-45F9-BDA1-12C45D357490}">
          <x15:cacheHierarchy aggregatedColumn="18"/>
        </ext>
      </extLst>
    </cacheHierarchy>
    <cacheHierarchy uniqueName="[Measures].[Count of Price Range]" caption="Count of Price Range" measure="1" displayFolder="" measureGroup="Range" count="0" hidden="1">
      <extLst>
        <ext xmlns:x15="http://schemas.microsoft.com/office/spreadsheetml/2010/11/main" uri="{B97F6D7D-B522-45F9-BDA1-12C45D357490}">
          <x15:cacheHierarchy aggregatedColumn="12"/>
        </ext>
      </extLst>
    </cacheHierarchy>
    <cacheHierarchy uniqueName="[Measures].[Average of discount_percentage]" caption="Average of discount_percentage" measure="1" displayFolder="" measureGroup="Range" count="0" hidden="1">
      <extLst>
        <ext xmlns:x15="http://schemas.microsoft.com/office/spreadsheetml/2010/11/main" uri="{B97F6D7D-B522-45F9-BDA1-12C45D357490}">
          <x15:cacheHierarchy aggregatedColumn="13"/>
        </ext>
      </extLst>
    </cacheHierarchy>
    <cacheHierarchy uniqueName="[Measures].[Sum of rating_count]" caption="Sum of rating_count" measure="1" displayFolder="" measureGroup="Range" count="0" hidden="1">
      <extLst>
        <ext xmlns:x15="http://schemas.microsoft.com/office/spreadsheetml/2010/11/main" uri="{B97F6D7D-B522-45F9-BDA1-12C45D357490}">
          <x15:cacheHierarchy aggregatedColumn="17"/>
        </ext>
      </extLst>
    </cacheHierarchy>
    <cacheHierarchy uniqueName="[Measures].[Sum of discount_percentage B]" caption="Sum of discount_percentage B" measure="1" displayFolder="" measureGroup="Range" count="0" hidden="1">
      <extLst>
        <ext xmlns:x15="http://schemas.microsoft.com/office/spreadsheetml/2010/11/main" uri="{B97F6D7D-B522-45F9-BDA1-12C45D357490}">
          <x15:cacheHierarchy aggregatedColumn="14"/>
        </ext>
      </extLst>
    </cacheHierarchy>
    <cacheHierarchy uniqueName="[Measures].[Average of discount_percentage B]" caption="Average of discount_percentage B" measure="1" displayFolder="" measureGroup="Range" count="0" hidden="1">
      <extLst>
        <ext xmlns:x15="http://schemas.microsoft.com/office/spreadsheetml/2010/11/main" uri="{B97F6D7D-B522-45F9-BDA1-12C45D357490}">
          <x15:cacheHierarchy aggregatedColumn="14"/>
        </ext>
      </extLst>
    </cacheHierarchy>
    <cacheHierarchy uniqueName="[Measures].[Max of discount_percentage B]" caption="Max of discount_percentage B" measure="1" displayFolder="" measureGroup="Range" count="0" hidden="1">
      <extLst>
        <ext xmlns:x15="http://schemas.microsoft.com/office/spreadsheetml/2010/11/main" uri="{B97F6D7D-B522-45F9-BDA1-12C45D357490}">
          <x15:cacheHierarchy aggregatedColumn="14"/>
        </ext>
      </extLst>
    </cacheHierarchy>
    <cacheHierarchy uniqueName="[Measures].[Count of review_id]" caption="Count of review_id" measure="1" displayFolder="" measureGroup="Range" count="0" hidden="1">
      <extLst>
        <ext xmlns:x15="http://schemas.microsoft.com/office/spreadsheetml/2010/11/main" uri="{B97F6D7D-B522-45F9-BDA1-12C45D357490}">
          <x15:cacheHierarchy aggregatedColumn="23"/>
        </ext>
      </extLst>
    </cacheHierarchy>
    <cacheHierarchy uniqueName="[Measures].[Distinct Count of product_id]" caption="Distinct Count of product_id" measure="1" displayFolder="" measureGroup="Range" count="0" oneField="1" hidden="1">
      <fieldsUsage count="1">
        <fieldUsage x="1"/>
      </fieldsUsage>
      <extLst>
        <ext xmlns:x15="http://schemas.microsoft.com/office/spreadsheetml/2010/11/main" uri="{B97F6D7D-B522-45F9-BDA1-12C45D357490}">
          <x15:cacheHierarchy aggregatedColumn="5"/>
        </ext>
      </extLst>
    </cacheHierarchy>
    <cacheHierarchy uniqueName="[Measures].[Sum of actual_price]" caption="Sum of actual_price" measure="1" displayFolder="" measureGroup="Range" count="0" hidden="1">
      <extLst>
        <ext xmlns:x15="http://schemas.microsoft.com/office/spreadsheetml/2010/11/main" uri="{B97F6D7D-B522-45F9-BDA1-12C45D357490}">
          <x15:cacheHierarchy aggregatedColumn="11"/>
        </ext>
      </extLst>
    </cacheHierarchy>
    <cacheHierarchy uniqueName="[Measures].[Sum of review_count]" caption="Sum of review_count" measure="1" displayFolder="" measureGroup="Range" count="0" hidden="1">
      <extLst>
        <ext xmlns:x15="http://schemas.microsoft.com/office/spreadsheetml/2010/11/main" uri="{B97F6D7D-B522-45F9-BDA1-12C45D357490}">
          <x15:cacheHierarchy aggregatedColumn="24"/>
        </ext>
      </extLst>
    </cacheHierarchy>
  </cacheHierarchies>
  <kpis count="0"/>
  <dimensions count="3">
    <dimension measure="1" name="Measures" uniqueName="[Measures]" caption="Measures"/>
    <dimension name="ProductRatingReview" uniqueName="[ProductRatingReview]" caption="ProductRatingReview"/>
    <dimension name="Range" uniqueName="[Range]" caption="Range"/>
  </dimensions>
  <measureGroups count="2">
    <measureGroup name="ProductRatingReview" caption="ProductRatingReview"/>
    <measureGroup name="Range" caption="Range"/>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36.953933680554" backgroundQuery="1" createdVersion="8" refreshedVersion="8" minRefreshableVersion="3" recordCount="0" supportSubquery="1" supportAdvancedDrill="1" xr:uid="{A9E23BF9-8224-4813-9338-5C00E8DAE5AA}">
  <cacheSource type="external" connectionId="1"/>
  <cacheFields count="2">
    <cacheField name="[Range].[discount range].[discount range]" caption="discount range" numFmtId="0" hierarchy="15" level="1">
      <sharedItems count="5">
        <s v="0% to 20%"/>
        <s v="21% to 40%"/>
        <s v="41% to 60%"/>
        <s v="61% to 80%"/>
        <s v="81% to 100%"/>
      </sharedItems>
    </cacheField>
    <cacheField name="[Measures].[Average of rating]" caption="Average of rating" numFmtId="0" hierarchy="37" level="32767"/>
  </cacheFields>
  <cacheHierarchies count="57">
    <cacheHierarchy uniqueName="[ProductRatingReview].[product_id]" caption="product_id" attribute="1" defaultMemberUniqueName="[ProductRatingReview].[product_id].[All]" allUniqueName="[ProductRatingReview].[product_id].[All]" dimensionUniqueName="[ProductRatingReview]" displayFolder="" count="0" memberValueDatatype="130" unbalanced="0"/>
    <cacheHierarchy uniqueName="[ProductRatingReview].[product_name]" caption="product_name" attribute="1" defaultMemberUniqueName="[ProductRatingReview].[product_name].[All]" allUniqueName="[ProductRatingReview].[product_name].[All]" dimensionUniqueName="[ProductRatingReview]" displayFolder="" count="0" memberValueDatatype="130" unbalanced="0"/>
    <cacheHierarchy uniqueName="[ProductRatingReview].[rating]" caption="rating" attribute="1" defaultMemberUniqueName="[ProductRatingReview].[rating].[All]" allUniqueName="[ProductRatingReview].[rating].[All]" dimensionUniqueName="[ProductRatingReview]" displayFolder="" count="0" memberValueDatatype="5" unbalanced="0"/>
    <cacheHierarchy uniqueName="[ProductRatingReview].[rating_count]" caption="rating_count" attribute="1" defaultMemberUniqueName="[ProductRatingReview].[rating_count].[All]" allUniqueName="[ProductRatingReview].[rating_count].[All]" dimensionUniqueName="[ProductRatingReview]" displayFolder="" count="0" memberValueDatatype="20" unbalanced="0"/>
    <cacheHierarchy uniqueName="[ProductRatingReview].[Products by Rating &amp; Reviews]" caption="Products by Rating &amp; Reviews" attribute="1" defaultMemberUniqueName="[ProductRatingReview].[Products by Rating &amp; Reviews].[All]" allUniqueName="[ProductRatingReview].[Products by Rating &amp; Reviews].[All]" dimensionUniqueName="[ProductRatingReview]" displayFolder="" count="0" memberValueDatatype="5" unbalanced="0"/>
    <cacheHierarchy uniqueName="[Range].[product_id]" caption="product_id" attribute="1" defaultMemberUniqueName="[Range].[product_id].[All]" allUniqueName="[Range].[product_id].[All]" dimensionUniqueName="[Range]" displayFolder="" count="0" memberValueDatatype="130" unbalanced="0"/>
    <cacheHierarchy uniqueName="[Range].[product_name]" caption="product_name" attribute="1" defaultMemberUniqueName="[Range].[product_name].[All]" allUniqueName="[Range].[product_name].[All]" dimensionUniqueName="[Range]" displayFolder="" count="0" memberValueDatatype="130" unbalanced="0"/>
    <cacheHierarchy uniqueName="[Range].[product_name A]" caption="product_name A" attribute="1" defaultMemberUniqueName="[Range].[product_name A].[All]" allUniqueName="[Range].[product_name A].[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Category A]" caption="Category A" attribute="1" defaultMemberUniqueName="[Range].[Category A].[All]" allUniqueName="[Range].[Category A].[All]" dimensionUniqueName="[Range]" displayFolder="" count="0" memberValueDatatype="130" unbalanced="0"/>
    <cacheHierarchy uniqueName="[Range].[discounted_price]" caption="discounted_price" attribute="1" defaultMemberUniqueName="[Range].[discounted_price].[All]" allUniqueName="[Range].[discounted_price].[All]" dimensionUniqueName="[Range]" displayFolder="" count="0" memberValueDatatype="5" unbalanced="0"/>
    <cacheHierarchy uniqueName="[Range].[actual_price]" caption="actual_price" attribute="1" defaultMemberUniqueName="[Range].[actual_price].[All]" allUniqueName="[Range].[actual_price].[All]" dimensionUniqueName="[Range]" displayFolder="" count="0" memberValueDatatype="5" unbalanced="0"/>
    <cacheHierarchy uniqueName="[Range].[Price Range]" caption="Price Range" attribute="1" defaultMemberUniqueName="[Range].[Price Range].[All]" allUniqueName="[Range].[Price Range].[All]" dimensionUniqueName="[Range]" displayFolder="" count="0" memberValueDatatype="130" unbalanced="0"/>
    <cacheHierarchy uniqueName="[Range].[discount_percentage]" caption="discount_percentage" attribute="1" defaultMemberUniqueName="[Range].[discount_percentage].[All]" allUniqueName="[Range].[discount_percentage].[All]" dimensionUniqueName="[Range]" displayFolder="" count="0" memberValueDatatype="5" unbalanced="0"/>
    <cacheHierarchy uniqueName="[Range].[discount_percentage B]" caption="discount_percentage B" attribute="1" defaultMemberUniqueName="[Range].[discount_percentage B].[All]" allUniqueName="[Range].[discount_percentage B].[All]" dimensionUniqueName="[Range]" displayFolder="" count="0" memberValueDatatype="5" unbalanced="0"/>
    <cacheHierarchy uniqueName="[Range].[discount range]" caption="discount range" attribute="1" defaultMemberUniqueName="[Range].[discount range].[All]" allUniqueName="[Range].[discount range].[All]" dimensionUniqueName="[Range]" displayFolder="" count="2" memberValueDatatype="130" unbalanced="0">
      <fieldsUsage count="2">
        <fieldUsage x="-1"/>
        <fieldUsage x="0"/>
      </fieldsUsage>
    </cacheHierarchy>
    <cacheHierarchy uniqueName="[Range].[rating]" caption="rating" attribute="1" defaultMemberUniqueName="[Range].[rating].[All]" allUniqueName="[Range].[rating].[All]" dimensionUniqueName="[Range]" displayFolder="" count="0" memberValueDatatype="5" unbalanced="0"/>
    <cacheHierarchy uniqueName="[Range].[rating_count]" caption="rating_count" attribute="1" defaultMemberUniqueName="[Range].[rating_count].[All]" allUniqueName="[Range].[rating_count].[All]" dimensionUniqueName="[Range]" displayFolder="" count="0" memberValueDatatype="20" unbalanced="0"/>
    <cacheHierarchy uniqueName="[Range].[Actual price* rating count]" caption="Actual price* rating count" attribute="1" defaultMemberUniqueName="[Range].[Actual price* rating count].[All]" allUniqueName="[Range].[Actual price* rating count].[All]" dimensionUniqueName="[Range]" displayFolder="" count="0" memberValueDatatype="5" unbalanced="0"/>
    <cacheHierarchy uniqueName="[Range].[Products by Rating &amp; Reviews]" caption="Products by Rating &amp; Reviews" attribute="1" defaultMemberUniqueName="[Range].[Products by Rating &amp; Reviews].[All]" allUniqueName="[Range].[Products by Rating &amp; Reviews].[All]" dimensionUniqueName="[Range]" displayFolder="" count="0" memberValueDatatype="130" unbalanced="0"/>
    <cacheHierarchy uniqueName="[Range].[about_product]" caption="about_product" attribute="1" defaultMemberUniqueName="[Range].[about_product].[All]" allUniqueName="[Range].[about_product].[All]" dimensionUniqueName="[Range]" displayFolder="" count="0" memberValueDatatype="130" unbalanced="0"/>
    <cacheHierarchy uniqueName="[Range].[user_id]" caption="user_id" attribute="1" defaultMemberUniqueName="[Range].[user_id].[All]" allUniqueName="[Range].[user_id].[All]" dimensionUniqueName="[Range]" displayFolder="" count="0" memberValueDatatype="130" unbalanced="0"/>
    <cacheHierarchy uniqueName="[Range].[user_name]" caption="user_name" attribute="1" defaultMemberUniqueName="[Range].[user_name].[All]" allUniqueName="[Range].[user_name].[All]" dimensionUniqueName="[Range]" displayFolder="" count="0" memberValueDatatype="130" unbalanced="0"/>
    <cacheHierarchy uniqueName="[Range].[review_id]" caption="review_id" attribute="1" defaultMemberUniqueName="[Range].[review_id].[All]" allUniqueName="[Range].[review_id].[All]" dimensionUniqueName="[Range]" displayFolder="" count="0" memberValueDatatype="130" unbalanced="0"/>
    <cacheHierarchy uniqueName="[Range].[review_count]" caption="review_count" attribute="1" defaultMemberUniqueName="[Range].[review_count].[All]" allUniqueName="[Range].[review_count].[All]" dimensionUniqueName="[Range]" displayFolder="" count="0" memberValueDatatype="20" unbalanced="0"/>
    <cacheHierarchy uniqueName="[Range].[review_title]" caption="review_title" attribute="1" defaultMemberUniqueName="[Range].[review_title].[All]" allUniqueName="[Range].[review_title].[All]" dimensionUniqueName="[Range]" displayFolder="" count="0" memberValueDatatype="130" unbalanced="0"/>
    <cacheHierarchy uniqueName="[Range].[review_content]" caption="review_content" attribute="1" defaultMemberUniqueName="[Range].[review_content].[All]" allUniqueName="[Range].[review_content].[All]" dimensionUniqueName="[Range]" displayFolder="" count="0" memberValueDatatype="130" unbalanced="0"/>
    <cacheHierarchy uniqueName="[Range].[img_link]" caption="img_link" attribute="1" defaultMemberUniqueName="[Range].[img_link].[All]" allUniqueName="[Range].[img_link].[All]" dimensionUniqueName="[Range]" displayFolder="" count="0" memberValueDatatype="130" unbalanced="0"/>
    <cacheHierarchy uniqueName="[Range].[product_link]" caption="product_link" attribute="1" defaultMemberUniqueName="[Range].[product_link].[All]" allUniqueName="[Range].[product_link].[All]" dimensionUniqueName="[Range]" displayFolder="" count="0" memberValueDatatype="130" unbalanced="0"/>
    <cacheHierarchy uniqueName="[Measures].[__XL_Count Range]" caption="__XL_Count Range" measure="1" displayFolder="" measureGroup="Range" count="0" hidden="1"/>
    <cacheHierarchy uniqueName="[Measures].[__XL_Count ProductRatingReview]" caption="__XL_Count ProductRatingReview" measure="1" displayFolder="" measureGroup="ProductRatingReview" count="0" hidden="1"/>
    <cacheHierarchy uniqueName="[Measures].[__No measures defined]" caption="__No measures defined" measure="1" displayFolder="" count="0" hidden="1"/>
    <cacheHierarchy uniqueName="[Measures].[Count of product_name]" caption="Count of product_name" measure="1" displayFolder="" measureGroup="Range" count="0" hidden="1">
      <extLst>
        <ext xmlns:x15="http://schemas.microsoft.com/office/spreadsheetml/2010/11/main" uri="{B97F6D7D-B522-45F9-BDA1-12C45D357490}">
          <x15:cacheHierarchy aggregatedColumn="6"/>
        </ext>
      </extLst>
    </cacheHierarchy>
    <cacheHierarchy uniqueName="[Measures].[Distinct Count of product_name]" caption="Distinct Count of product_name" measure="1" displayFolder="" measureGroup="Range" count="0" hidden="1">
      <extLst>
        <ext xmlns:x15="http://schemas.microsoft.com/office/spreadsheetml/2010/11/main" uri="{B97F6D7D-B522-45F9-BDA1-12C45D357490}">
          <x15:cacheHierarchy aggregatedColumn="6"/>
        </ext>
      </extLst>
    </cacheHierarchy>
    <cacheHierarchy uniqueName="[Measures].[Count of review_content]" caption="Count of review_content" measure="1" displayFolder="" measureGroup="Range" count="0" hidden="1">
      <extLst>
        <ext xmlns:x15="http://schemas.microsoft.com/office/spreadsheetml/2010/11/main" uri="{B97F6D7D-B522-45F9-BDA1-12C45D357490}">
          <x15:cacheHierarchy aggregatedColumn="26"/>
        </ext>
      </extLst>
    </cacheHierarchy>
    <cacheHierarchy uniqueName="[Measures].[Sum of rating]" caption="Sum of rating" measure="1" displayFolder="" measureGroup="Range" count="0" hidden="1">
      <extLst>
        <ext xmlns:x15="http://schemas.microsoft.com/office/spreadsheetml/2010/11/main" uri="{B97F6D7D-B522-45F9-BDA1-12C45D357490}">
          <x15:cacheHierarchy aggregatedColumn="16"/>
        </ext>
      </extLst>
    </cacheHierarchy>
    <cacheHierarchy uniqueName="[Measures].[Max of rating]" caption="Max of rating" measure="1" displayFolder="" measureGroup="Range" count="0" hidden="1">
      <extLst>
        <ext xmlns:x15="http://schemas.microsoft.com/office/spreadsheetml/2010/11/main" uri="{B97F6D7D-B522-45F9-BDA1-12C45D357490}">
          <x15:cacheHierarchy aggregatedColumn="16"/>
        </ext>
      </extLst>
    </cacheHierarchy>
    <cacheHierarchy uniqueName="[Measures].[Average of rating]" caption="Average of rating" measure="1" displayFolder="" measureGroup="Range" count="0" oneField="1" hidden="1">
      <fieldsUsage count="1">
        <fieldUsage x="1"/>
      </fieldsUsage>
      <extLst>
        <ext xmlns:x15="http://schemas.microsoft.com/office/spreadsheetml/2010/11/main" uri="{B97F6D7D-B522-45F9-BDA1-12C45D357490}">
          <x15:cacheHierarchy aggregatedColumn="16"/>
        </ext>
      </extLst>
    </cacheHierarchy>
    <cacheHierarchy uniqueName="[Measures].[Count of product_id]" caption="Count of product_id" measure="1" displayFolder="" measureGroup="Range" count="0" hidden="1">
      <extLst>
        <ext xmlns:x15="http://schemas.microsoft.com/office/spreadsheetml/2010/11/main" uri="{B97F6D7D-B522-45F9-BDA1-12C45D357490}">
          <x15:cacheHierarchy aggregatedColumn="5"/>
        </ext>
      </extLst>
    </cacheHierarchy>
    <cacheHierarchy uniqueName="[Measures].[Sum of discounted_price]" caption="Sum of discounted_price" measure="1" displayFolder="" measureGroup="Range" count="0" hidden="1">
      <extLst>
        <ext xmlns:x15="http://schemas.microsoft.com/office/spreadsheetml/2010/11/main" uri="{B97F6D7D-B522-45F9-BDA1-12C45D357490}">
          <x15:cacheHierarchy aggregatedColumn="10"/>
        </ext>
      </extLst>
    </cacheHierarchy>
    <cacheHierarchy uniqueName="[Measures].[Count of actual_price]" caption="Count of actual_price" measure="1" displayFolder="" measureGroup="Range" count="0" hidden="1">
      <extLst>
        <ext xmlns:x15="http://schemas.microsoft.com/office/spreadsheetml/2010/11/main" uri="{B97F6D7D-B522-45F9-BDA1-12C45D357490}">
          <x15:cacheHierarchy aggregatedColumn="11"/>
        </ext>
      </extLst>
    </cacheHierarchy>
    <cacheHierarchy uniqueName="[Measures].[Average of actual_price]" caption="Average of actual_price" measure="1" displayFolder="" measureGroup="Range" count="0" hidden="1">
      <extLst>
        <ext xmlns:x15="http://schemas.microsoft.com/office/spreadsheetml/2010/11/main" uri="{B97F6D7D-B522-45F9-BDA1-12C45D357490}">
          <x15:cacheHierarchy aggregatedColumn="11"/>
        </ext>
      </extLst>
    </cacheHierarchy>
    <cacheHierarchy uniqueName="[Measures].[Average of discounted_price]" caption="Average of discounted_price" measure="1" displayFolder="" measureGroup="Range" count="0" hidden="1">
      <extLst>
        <ext xmlns:x15="http://schemas.microsoft.com/office/spreadsheetml/2010/11/main" uri="{B97F6D7D-B522-45F9-BDA1-12C45D357490}">
          <x15:cacheHierarchy aggregatedColumn="10"/>
        </ext>
      </extLst>
    </cacheHierarchy>
    <cacheHierarchy uniqueName="[Measures].[Max of discounted_price]" caption="Max of discounted_price" measure="1" displayFolder="" measureGroup="Range" count="0" hidden="1">
      <extLst>
        <ext xmlns:x15="http://schemas.microsoft.com/office/spreadsheetml/2010/11/main" uri="{B97F6D7D-B522-45F9-BDA1-12C45D357490}">
          <x15:cacheHierarchy aggregatedColumn="10"/>
        </ext>
      </extLst>
    </cacheHierarchy>
    <cacheHierarchy uniqueName="[Measures].[Sum of discount_percentage]" caption="Sum of discount_percentage" measure="1" displayFolder="" measureGroup="Range" count="0" hidden="1">
      <extLst>
        <ext xmlns:x15="http://schemas.microsoft.com/office/spreadsheetml/2010/11/main" uri="{B97F6D7D-B522-45F9-BDA1-12C45D357490}">
          <x15:cacheHierarchy aggregatedColumn="13"/>
        </ext>
      </extLst>
    </cacheHierarchy>
    <cacheHierarchy uniqueName="[Measures].[Count of discount_percentage]" caption="Count of discount_percentage" measure="1" displayFolder="" measureGroup="Range" count="0" hidden="1">
      <extLst>
        <ext xmlns:x15="http://schemas.microsoft.com/office/spreadsheetml/2010/11/main" uri="{B97F6D7D-B522-45F9-BDA1-12C45D357490}">
          <x15:cacheHierarchy aggregatedColumn="13"/>
        </ext>
      </extLst>
    </cacheHierarchy>
    <cacheHierarchy uniqueName="[Measures].[Sum of Actual price* rating count]" caption="Sum of Actual price* rating count" measure="1" displayFolder="" measureGroup="Range" count="0" hidden="1">
      <extLst>
        <ext xmlns:x15="http://schemas.microsoft.com/office/spreadsheetml/2010/11/main" uri="{B97F6D7D-B522-45F9-BDA1-12C45D357490}">
          <x15:cacheHierarchy aggregatedColumn="18"/>
        </ext>
      </extLst>
    </cacheHierarchy>
    <cacheHierarchy uniqueName="[Measures].[Count of Price Range]" caption="Count of Price Range" measure="1" displayFolder="" measureGroup="Range" count="0" hidden="1">
      <extLst>
        <ext xmlns:x15="http://schemas.microsoft.com/office/spreadsheetml/2010/11/main" uri="{B97F6D7D-B522-45F9-BDA1-12C45D357490}">
          <x15:cacheHierarchy aggregatedColumn="12"/>
        </ext>
      </extLst>
    </cacheHierarchy>
    <cacheHierarchy uniqueName="[Measures].[Average of discount_percentage]" caption="Average of discount_percentage" measure="1" displayFolder="" measureGroup="Range" count="0" hidden="1">
      <extLst>
        <ext xmlns:x15="http://schemas.microsoft.com/office/spreadsheetml/2010/11/main" uri="{B97F6D7D-B522-45F9-BDA1-12C45D357490}">
          <x15:cacheHierarchy aggregatedColumn="13"/>
        </ext>
      </extLst>
    </cacheHierarchy>
    <cacheHierarchy uniqueName="[Measures].[Sum of rating_count]" caption="Sum of rating_count" measure="1" displayFolder="" measureGroup="Range" count="0" hidden="1">
      <extLst>
        <ext xmlns:x15="http://schemas.microsoft.com/office/spreadsheetml/2010/11/main" uri="{B97F6D7D-B522-45F9-BDA1-12C45D357490}">
          <x15:cacheHierarchy aggregatedColumn="17"/>
        </ext>
      </extLst>
    </cacheHierarchy>
    <cacheHierarchy uniqueName="[Measures].[Sum of discount_percentage B]" caption="Sum of discount_percentage B" measure="1" displayFolder="" measureGroup="Range" count="0" hidden="1">
      <extLst>
        <ext xmlns:x15="http://schemas.microsoft.com/office/spreadsheetml/2010/11/main" uri="{B97F6D7D-B522-45F9-BDA1-12C45D357490}">
          <x15:cacheHierarchy aggregatedColumn="14"/>
        </ext>
      </extLst>
    </cacheHierarchy>
    <cacheHierarchy uniqueName="[Measures].[Average of discount_percentage B]" caption="Average of discount_percentage B" measure="1" displayFolder="" measureGroup="Range" count="0" hidden="1">
      <extLst>
        <ext xmlns:x15="http://schemas.microsoft.com/office/spreadsheetml/2010/11/main" uri="{B97F6D7D-B522-45F9-BDA1-12C45D357490}">
          <x15:cacheHierarchy aggregatedColumn="14"/>
        </ext>
      </extLst>
    </cacheHierarchy>
    <cacheHierarchy uniqueName="[Measures].[Max of discount_percentage B]" caption="Max of discount_percentage B" measure="1" displayFolder="" measureGroup="Range" count="0" hidden="1">
      <extLst>
        <ext xmlns:x15="http://schemas.microsoft.com/office/spreadsheetml/2010/11/main" uri="{B97F6D7D-B522-45F9-BDA1-12C45D357490}">
          <x15:cacheHierarchy aggregatedColumn="14"/>
        </ext>
      </extLst>
    </cacheHierarchy>
    <cacheHierarchy uniqueName="[Measures].[Count of review_id]" caption="Count of review_id" measure="1" displayFolder="" measureGroup="Range" count="0" hidden="1">
      <extLst>
        <ext xmlns:x15="http://schemas.microsoft.com/office/spreadsheetml/2010/11/main" uri="{B97F6D7D-B522-45F9-BDA1-12C45D357490}">
          <x15:cacheHierarchy aggregatedColumn="23"/>
        </ext>
      </extLst>
    </cacheHierarchy>
    <cacheHierarchy uniqueName="[Measures].[Distinct Count of product_id]" caption="Distinct Count of product_id" measure="1" displayFolder="" measureGroup="Range" count="0" hidden="1">
      <extLst>
        <ext xmlns:x15="http://schemas.microsoft.com/office/spreadsheetml/2010/11/main" uri="{B97F6D7D-B522-45F9-BDA1-12C45D357490}">
          <x15:cacheHierarchy aggregatedColumn="5"/>
        </ext>
      </extLst>
    </cacheHierarchy>
    <cacheHierarchy uniqueName="[Measures].[Sum of actual_price]" caption="Sum of actual_price" measure="1" displayFolder="" measureGroup="Range" count="0" hidden="1">
      <extLst>
        <ext xmlns:x15="http://schemas.microsoft.com/office/spreadsheetml/2010/11/main" uri="{B97F6D7D-B522-45F9-BDA1-12C45D357490}">
          <x15:cacheHierarchy aggregatedColumn="11"/>
        </ext>
      </extLst>
    </cacheHierarchy>
    <cacheHierarchy uniqueName="[Measures].[Sum of review_count]" caption="Sum of review_count" measure="1" displayFolder="" measureGroup="Range" count="0" hidden="1">
      <extLst>
        <ext xmlns:x15="http://schemas.microsoft.com/office/spreadsheetml/2010/11/main" uri="{B97F6D7D-B522-45F9-BDA1-12C45D357490}">
          <x15:cacheHierarchy aggregatedColumn="24"/>
        </ext>
      </extLst>
    </cacheHierarchy>
  </cacheHierarchies>
  <kpis count="0"/>
  <dimensions count="3">
    <dimension measure="1" name="Measures" uniqueName="[Measures]" caption="Measures"/>
    <dimension name="ProductRatingReview" uniqueName="[ProductRatingReview]" caption="ProductRatingReview"/>
    <dimension name="Range" uniqueName="[Range]" caption="Range"/>
  </dimensions>
  <measureGroups count="2">
    <measureGroup name="ProductRatingReview" caption="ProductRatingReview"/>
    <measureGroup name="Range" caption="Range"/>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36.953934837962" backgroundQuery="1" createdVersion="8" refreshedVersion="8" minRefreshableVersion="3" recordCount="0" supportSubquery="1" supportAdvancedDrill="1" xr:uid="{34556B9E-219C-447B-82EC-25F71F1EFBF0}">
  <cacheSource type="external" connectionId="1"/>
  <cacheFields count="4">
    <cacheField name="[Range].[category].[category]" caption="category" numFmtId="0" hierarchy="8" level="1">
      <sharedItems count="211">
        <s v="Car&amp;Motorbike|CarAccessories|InteriorAccessories|AirPurifiers&amp;Ionizers"/>
        <s v="Computers&amp;Accessories|Accessories&amp;Peripherals|Adapters|USBtoUSBAdapters"/>
        <s v="Computers&amp;Accessories|Accessories&amp;Peripherals|Audio&amp;VideoAccessories|PCHeadsets"/>
        <s v="Computers&amp;Accessories|Accessories&amp;Peripherals|Audio&amp;VideoAccessories|PCMicrophones"/>
        <s v="Computers&amp;Accessories|Accessories&amp;Peripherals|Audio&amp;VideoAccessories|PCSpeakers"/>
        <s v="Computers&amp;Accessories|Accessories&amp;Peripherals|Audio&amp;VideoAccessories|Webcams&amp;VoIPEquipment|Webcams"/>
        <s v="Computers&amp;Accessories|Accessories&amp;Peripherals|Cables&amp;Accessories|CableConnectionProtectors"/>
        <s v="Computers&amp;Accessories|Accessories&amp;Peripherals|Cables&amp;Accessories|Cables|DVICables"/>
        <s v="Computers&amp;Accessories|Accessories&amp;Peripherals|Cables&amp;Accessories|Cables|EthernetCables"/>
        <s v="Computers&amp;Accessories|Accessories&amp;Peripherals|Cables&amp;Accessories|Cables|SATACables"/>
        <s v="Computers&amp;Accessories|Accessories&amp;Peripherals|Cables&amp;Accessories|Cables|USBCables"/>
        <s v="Computers&amp;Accessories|Accessories&amp;Peripherals|HardDiskBags"/>
        <s v="Computers&amp;Accessories|Accessories&amp;Peripherals|HardDriveAccessories|Caddies"/>
        <s v="Computers&amp;Accessories|Accessories&amp;Peripherals|Keyboards,Mice&amp;InputDevices|GraphicTablets"/>
        <s v="Computers&amp;Accessories|Accessories&amp;Peripherals|Keyboards,Mice&amp;InputDevices|Keyboard&amp;MiceAccessories|DustCovers"/>
        <s v="Computers&amp;Accessories|Accessories&amp;Peripherals|Keyboards,Mice&amp;InputDevices|Keyboard&amp;MiceAccessories|MousePads"/>
        <s v="Computers&amp;Accessories|Accessories&amp;Peripherals|Keyboards,Mice&amp;InputDevices|Keyboard&amp;MouseSets"/>
        <s v="Computers&amp;Accessories|Accessories&amp;Peripherals|Keyboards,Mice&amp;InputDevices|Keyboards"/>
        <s v="Computers&amp;Accessories|Accessories&amp;Peripherals|Keyboards,Mice&amp;InputDevices|Mice"/>
        <s v="Computers&amp;Accessories|Accessories&amp;Peripherals|LaptopAccessories"/>
        <s v="Computers&amp;Accessories|Accessories&amp;Peripherals|LaptopAccessories|Bags&amp;Sleeves|LaptopSleeves&amp;Slipcases"/>
        <s v="Computers&amp;Accessories|Accessories&amp;Peripherals|LaptopAccessories|CameraPrivacyCovers"/>
        <s v="Computers&amp;Accessories|Accessories&amp;Peripherals|LaptopAccessories|CoolingPads"/>
        <s v="Computers&amp;Accessories|Accessories&amp;Peripherals|LaptopAccessories|Lapdesks"/>
        <s v="Computers&amp;Accessories|Accessories&amp;Peripherals|LaptopAccessories|LaptopChargers&amp;PowerSupplies"/>
        <s v="Computers&amp;Accessories|Accessories&amp;Peripherals|LaptopAccessories|NotebookComputerStands"/>
        <s v="Computers&amp;Accessories|Accessories&amp;Peripherals|PCGamingPeripherals|Gamepads"/>
        <s v="Computers&amp;Accessories|Accessories&amp;Peripherals|PCGamingPeripherals|GamingKeyboards"/>
        <s v="Computers&amp;Accessories|Accessories&amp;Peripherals|PCGamingPeripherals|GamingMice"/>
        <s v="Computers&amp;Accessories|Accessories&amp;Peripherals|PCGamingPeripherals|Headsets"/>
        <s v="Computers&amp;Accessories|Accessories&amp;Peripherals|TabletAccessories|Bags,Cases&amp;Sleeves|Cases"/>
        <s v="Computers&amp;Accessories|Accessories&amp;Peripherals|TabletAccessories|ScreenProtectors"/>
        <s v="Computers&amp;Accessories|Accessories&amp;Peripherals|TabletAccessories|Stands"/>
        <s v="Computers&amp;Accessories|Accessories&amp;Peripherals|UninterruptedPowerSupplies"/>
        <s v="Computers&amp;Accessories|Accessories&amp;Peripherals|USBGadgets|Lamps"/>
        <s v="Computers&amp;Accessories|Accessories&amp;Peripherals|USBHubs"/>
        <s v="Computers&amp;Accessories|Components|InternalHardDrives"/>
        <s v="Computers&amp;Accessories|Components|InternalSolidStateDrives"/>
        <s v="Computers&amp;Accessories|Components|Memory"/>
        <s v="Computers&amp;Accessories|ExternalDevices&amp;DataStorage|ExternalHardDisks"/>
        <s v="Computers&amp;Accessories|ExternalDevices&amp;DataStorage|ExternalMemoryCardReaders"/>
        <s v="Computers&amp;Accessories|ExternalDevices&amp;DataStorage|ExternalSolidStateDrives"/>
        <s v="Computers&amp;Accessories|ExternalDevices&amp;DataStorage|PenDrives"/>
        <s v="Computers&amp;Accessories|Laptops|TraditionalLaptops"/>
        <s v="Computers&amp;Accessories|Monitors"/>
        <s v="Computers&amp;Accessories|NetworkingDevices"/>
        <s v="Computers&amp;Accessories|NetworkingDevices|DataCards&amp;Dongles"/>
        <s v="Computers&amp;Accessories|NetworkingDevices|NetworkAdapters|BluetoothAdapters"/>
        <s v="Computers&amp;Accessories|NetworkingDevices|NetworkAdapters|PowerLANAdapters"/>
        <s v="Computers&amp;Accessories|NetworkingDevices|NetworkAdapters|WirelessUSBAdapters"/>
        <s v="Computers&amp;Accessories|NetworkingDevices|Repeaters&amp;Extenders"/>
        <s v="Computers&amp;Accessories|NetworkingDevices|Routers"/>
        <s v="Computers&amp;Accessories|Printers,Inks&amp;Accessories|Inks,Toners&amp;Cartridges|InkjetInkCartridges"/>
        <s v="Computers&amp;Accessories|Printers,Inks&amp;Accessories|Inks,Toners&amp;Cartridges|InkjetInkRefills&amp;Kits"/>
        <s v="Computers&amp;Accessories|Printers,Inks&amp;Accessories|Inks,Toners&amp;Cartridges|TonerCartridges"/>
        <s v="Computers&amp;Accessories|Printers,Inks&amp;Accessories|Printers"/>
        <s v="Computers&amp;Accessories|Printers,Inks&amp;Accessories|Printers|InkjetPrinters"/>
        <s v="Computers&amp;Accessories|Tablets"/>
        <s v="Electronics|Accessories|MemoryCards|MicroSD"/>
        <s v="Electronics|Accessories|MemoryCards|SecureDigitalCards"/>
        <s v="Electronics|Cameras&amp;Photography|Accessories|Batteries&amp;Chargers|BatteryChargers"/>
        <s v="Electronics|Cameras&amp;Photography|Accessories|Cleaners|CleaningKits"/>
        <s v="Electronics|Cameras&amp;Photography|Accessories|Film"/>
        <s v="Electronics|Cameras&amp;Photography|Accessories|PhotoStudio&amp;Lighting|PhotoBackgroundAccessories|BackgroundSupports"/>
        <s v="Electronics|Cameras&amp;Photography|Accessories|Tripods&amp;Monopods|CompleteTripodUnits"/>
        <s v="Electronics|Cameras&amp;Photography|Accessories|Tripods&amp;Monopods|Tabletop&amp;TravelTripods"/>
        <s v="Electronics|Cameras&amp;Photography|Accessories|Tripods&amp;Monopods|TripodLegs"/>
        <s v="Electronics|Cameras&amp;Photography|Flashes|Macro&amp;RinglightFlashes"/>
        <s v="Electronics|Cameras&amp;Photography|SecurityCameras|DomeCameras"/>
        <s v="Electronics|Cameras&amp;Photography|VideoCameras"/>
        <s v="Electronics|GeneralPurposeBatteries&amp;BatteryChargers"/>
        <s v="Electronics|GeneralPurposeBatteries&amp;BatteryChargers|DisposableBatteries"/>
        <s v="Electronics|GeneralPurposeBatteries&amp;BatteryChargers|RechargeableBatteries"/>
        <s v="Electronics|Headphones,Earbuds&amp;Accessories|Adapters"/>
        <s v="Electronics|Headphones,Earbuds&amp;Accessories|Cases"/>
        <s v="Electronics|Headphones,Earbuds&amp;Accessories|Earpads"/>
        <s v="Electronics|Headphones,Earbuds&amp;Accessories|Headphones|In-Ear"/>
        <s v="Electronics|Headphones,Earbuds&amp;Accessories|Headphones|On-Ear"/>
        <s v="Electronics|Headphones,Earbuds&amp;Accessories|Headphones|Over-Ear"/>
        <s v="Electronics|HomeAudio|Accessories|Adapters"/>
        <s v="Electronics|HomeAudio|Accessories|SpeakerAccessories|Mounts"/>
        <s v="Electronics|HomeAudio|MediaStreamingDevices|StreamingClients"/>
        <s v="Electronics|HomeAudio|Speakers|BluetoothSpeakers"/>
        <s v="Electronics|HomeAudio|Speakers|MultimediaSpeakerSystems"/>
        <s v="Electronics|HomeAudio|Speakers|OutdoorSpeakers"/>
        <s v="Electronics|HomeAudio|Speakers|SoundbarSpeakers"/>
        <s v="Electronics|HomeAudio|Speakers|TowerSpeakers"/>
        <s v="Electronics|HomeTheater,TV&amp;Video|Accessories|3DGlasses"/>
        <s v="Electronics|HomeTheater,TV&amp;Video|Accessories|Cables|HDMICables"/>
        <s v="Electronics|HomeTheater,TV&amp;Video|Accessories|Cables|OpticalCables"/>
        <s v="Electronics|HomeTheater,TV&amp;Video|Accessories|Cables|RCACables"/>
        <s v="Electronics|HomeTheater,TV&amp;Video|Accessories|Cables|SpeakerCables"/>
        <s v="Electronics|HomeTheater,TV&amp;Video|Accessories|RemoteControls"/>
        <s v="Electronics|HomeTheater,TV&amp;Video|Accessories|TVMounts,Stands&amp;Turntables|TVWall&amp;CeilingMounts"/>
        <s v="Electronics|HomeTheater,TV&amp;Video|AVReceivers&amp;Amplifiers"/>
        <s v="Electronics|HomeTheater,TV&amp;Video|Projectors"/>
        <s v="Electronics|HomeTheater,TV&amp;Video|SatelliteEquipment|SatelliteReceivers"/>
        <s v="Electronics|HomeTheater,TV&amp;Video|Televisions|SmartTelevisions"/>
        <s v="Electronics|HomeTheater,TV&amp;Video|Televisions|StandardTelevisions"/>
        <s v="Electronics|Mobiles&amp;Accessories|MobileAccessories|AutomobileAccessories|Cradles"/>
        <s v="Electronics|Mobiles&amp;Accessories|MobileAccessories|Cables&amp;Adapters|OTGAdapters"/>
        <s v="Electronics|Mobiles&amp;Accessories|MobileAccessories|Cases&amp;Covers|BasicCases"/>
        <s v="Electronics|Mobiles&amp;Accessories|MobileAccessories|Chargers|AutomobileChargers"/>
        <s v="Electronics|Mobiles&amp;Accessories|MobileAccessories|Chargers|PowerBanks"/>
        <s v="Electronics|Mobiles&amp;Accessories|MobileAccessories|Chargers|WallChargers"/>
        <s v="Electronics|Mobiles&amp;Accessories|MobileAccessories|D√©cor"/>
        <s v="Electronics|Mobiles&amp;Accessories|MobileAccessories|D√©cor|PhoneCharms"/>
        <s v="Electronics|Mobiles&amp;Accessories|MobileAccessories|Maintenance,Upkeep&amp;Repairs|ScreenProtectors"/>
        <s v="Electronics|Mobiles&amp;Accessories|MobileAccessories|Mounts|Bedstand&amp;DeskMounts"/>
        <s v="Electronics|Mobiles&amp;Accessories|MobileAccessories|Mounts|HandlebarMounts"/>
        <s v="Electronics|Mobiles&amp;Accessories|MobileAccessories|Mounts|Shower&amp;WallMounts"/>
        <s v="Electronics|Mobiles&amp;Accessories|MobileAccessories|Photo&amp;VideoAccessories|Flashes&amp;SelfieLights|SelfieLights"/>
        <s v="Electronics|Mobiles&amp;Accessories|MobileAccessories|Photo&amp;VideoAccessories|SelfieSticks"/>
        <s v="Electronics|Mobiles&amp;Accessories|MobileAccessories|Photo&amp;VideoAccessories|Tripods"/>
        <s v="Electronics|Mobiles&amp;Accessories|MobileAccessories|Stands"/>
        <s v="Electronics|Mobiles&amp;Accessories|MobileAccessories|StylusPens"/>
        <s v="Electronics|Mobiles&amp;Accessories|Smartphones&amp;BasicMobiles|BasicMobiles"/>
        <s v="Electronics|Mobiles&amp;Accessories|Smartphones&amp;BasicMobiles|Smartphones"/>
        <s v="Electronics|PowerAccessories|SurgeProtectors"/>
        <s v="Electronics|WearableTechnology|SmartWatches"/>
        <s v="Health&amp;PersonalCare|HomeMedicalSupplies&amp;Equipment|HealthMonitors|WeighingScales|DigitalBathroomScales"/>
        <s v="Home&amp;Kitchen|CraftMaterials|DrawingMaterials|DrawingMedia|Pencils|WoodenPencils"/>
        <s v="Home&amp;Kitchen|CraftMaterials|DrawingMaterials|DrawingMedia|Pens"/>
        <s v="Home&amp;Kitchen|CraftMaterials|PaintingMaterials"/>
        <s v="Home&amp;Kitchen|CraftMaterials|PaintingMaterials|Paints"/>
        <s v="Home&amp;Kitchen|CraftMaterials|Scrapbooking|Tape"/>
        <s v="Home&amp;Kitchen|Heating,Cooling&amp;AirQuality|AirConditioners|Split-SystemAirConditioners"/>
        <s v="Home&amp;Kitchen|Heating,Cooling&amp;AirQuality|AirPurifiers|HEPAAirPurifiers"/>
        <s v="Home&amp;Kitchen|Heating,Cooling&amp;AirQuality|Fans|CeilingFans"/>
        <s v="Home&amp;Kitchen|Heating,Cooling&amp;AirQuality|Fans|ExhaustFans"/>
        <s v="Home&amp;Kitchen|Heating,Cooling&amp;AirQuality|Fans|PedestalFans"/>
        <s v="Home&amp;Kitchen|Heating,Cooling&amp;AirQuality|Fans|TableFans"/>
        <s v="Home&amp;Kitchen|Heating,Cooling&amp;AirQuality|Humidifiers"/>
        <s v="Home&amp;Kitchen|Heating,Cooling&amp;AirQuality|Parts&amp;Accessories|FanParts&amp;Accessories"/>
        <s v="Home&amp;Kitchen|Heating,Cooling&amp;AirQuality|RoomHeaters"/>
        <s v="Home&amp;Kitchen|Heating,Cooling&amp;AirQuality|RoomHeaters|ElectricHeaters"/>
        <s v="Home&amp;Kitchen|Heating,Cooling&amp;AirQuality|RoomHeaters|FanHeaters"/>
        <s v="Home&amp;Kitchen|Heating,Cooling&amp;AirQuality|RoomHeaters|HalogenHeaters"/>
        <s v="Home&amp;Kitchen|Heating,Cooling&amp;AirQuality|RoomHeaters|HeatConvectors"/>
        <s v="Home&amp;Kitchen|Heating,Cooling&amp;AirQuality|WaterHeaters&amp;Geysers|ImmersionRods"/>
        <s v="Home&amp;Kitchen|Heating,Cooling&amp;AirQuality|WaterHeaters&amp;Geysers|InstantWaterHeaters"/>
        <s v="Home&amp;Kitchen|Heating,Cooling&amp;AirQuality|WaterHeaters&amp;Geysers|StorageWaterHeaters"/>
        <s v="Home&amp;Kitchen|HomeStorage&amp;Organization|LaundryOrganization|IroningAccessories|SprayBottles"/>
        <s v="Home&amp;Kitchen|HomeStorage&amp;Organization|LaundryOrganization|LaundryBags"/>
        <s v="Home&amp;Kitchen|HomeStorage&amp;Organization|LaundryOrganization|LaundryBaskets"/>
        <s v="Home&amp;Kitchen|Kitchen&amp;Dining|KitchenTools|ManualChoppers&amp;Chippers|Choppers"/>
        <s v="Home&amp;Kitchen|Kitchen&amp;HomeAppliances|Coffee,Tea&amp;Espresso|CoffeeGrinders|ElectricGrinders"/>
        <s v="Home&amp;Kitchen|Kitchen&amp;HomeAppliances|Coffee,Tea&amp;Espresso|CoffeeMakerAccessories|MeasuringSpoons"/>
        <s v="Home&amp;Kitchen|Kitchen&amp;HomeAppliances|Coffee,Tea&amp;Espresso|CoffeePresses"/>
        <s v="Home&amp;Kitchen|Kitchen&amp;HomeAppliances|Coffee,Tea&amp;Espresso|DripCoffeeMachines"/>
        <s v="Home&amp;Kitchen|Kitchen&amp;HomeAppliances|Coffee,Tea&amp;Espresso|EspressoMachines"/>
        <s v="Home&amp;Kitchen|Kitchen&amp;HomeAppliances|Coffee,Tea&amp;Espresso|MilkFrothers"/>
        <s v="Home&amp;Kitchen|Kitchen&amp;HomeAppliances|Coffee,Tea&amp;Espresso|StovetopEspressoPots"/>
        <s v="Home&amp;Kitchen|Kitchen&amp;HomeAppliances|SewingMachines&amp;Accessories|Sewing&amp;EmbroideryMachines"/>
        <s v="Home&amp;Kitchen|Kitchen&amp;HomeAppliances|SmallKitchenAppliances"/>
        <s v="Home&amp;Kitchen|Kitchen&amp;HomeAppliances|SmallKitchenAppliances|DeepFatFryers|AirFryers"/>
        <s v="Home&amp;Kitchen|Kitchen&amp;HomeAppliances|SmallKitchenAppliances|DigitalKitchenScales"/>
        <s v="Home&amp;Kitchen|Kitchen&amp;HomeAppliances|SmallKitchenAppliances|DigitalKitchenScales|DigitalScales"/>
        <s v="Home&amp;Kitchen|Kitchen&amp;HomeAppliances|SmallKitchenAppliances|EggBoilers"/>
        <s v="Home&amp;Kitchen|Kitchen&amp;HomeAppliances|SmallKitchenAppliances|HandBlenders"/>
        <s v="Home&amp;Kitchen|Kitchen&amp;HomeAppliances|SmallKitchenAppliances|HandMixers"/>
        <s v="Home&amp;Kitchen|Kitchen&amp;HomeAppliances|SmallKitchenAppliances|InductionCooktop"/>
        <s v="Home&amp;Kitchen|Kitchen&amp;HomeAppliances|SmallKitchenAppliances|JuicerMixerGrinders"/>
        <s v="Home&amp;Kitchen|Kitchen&amp;HomeAppliances|SmallKitchenAppliances|Juicers"/>
        <s v="Home&amp;Kitchen|Kitchen&amp;HomeAppliances|SmallKitchenAppliances|Juicers|ColdPressJuicers"/>
        <s v="Home&amp;Kitchen|Kitchen&amp;HomeAppliances|SmallKitchenAppliances|Kettles&amp;HotWaterDispensers|ElectricKettles"/>
        <s v="Home&amp;Kitchen|Kitchen&amp;HomeAppliances|SmallKitchenAppliances|Kettles&amp;HotWaterDispensers|Kettle&amp;ToasterSets"/>
        <s v="Home&amp;Kitchen|Kitchen&amp;HomeAppliances|SmallKitchenAppliances|Mills&amp;Grinders|WetGrinders"/>
        <s v="Home&amp;Kitchen|Kitchen&amp;HomeAppliances|SmallKitchenAppliances|MiniFoodProcessors&amp;Choppers"/>
        <s v="Home&amp;Kitchen|Kitchen&amp;HomeAppliances|SmallKitchenAppliances|MixerGrinders"/>
        <s v="Home&amp;Kitchen|Kitchen&amp;HomeAppliances|SmallKitchenAppliances|OvenToasterGrills"/>
        <s v="Home&amp;Kitchen|Kitchen&amp;HomeAppliances|SmallKitchenAppliances|Pop-upToasters"/>
        <s v="Home&amp;Kitchen|Kitchen&amp;HomeAppliances|SmallKitchenAppliances|Rice&amp;PastaCookers"/>
        <s v="Home&amp;Kitchen|Kitchen&amp;HomeAppliances|SmallKitchenAppliances|RotiMakers"/>
        <s v="Home&amp;Kitchen|Kitchen&amp;HomeAppliances|SmallKitchenAppliances|SandwichMakers"/>
        <s v="Home&amp;Kitchen|Kitchen&amp;HomeAppliances|SmallKitchenAppliances|SmallApplianceParts&amp;Accessories"/>
        <s v="Home&amp;Kitchen|Kitchen&amp;HomeAppliances|SmallKitchenAppliances|SmallApplianceParts&amp;Accessories|StandMixerAccessories"/>
        <s v="Home&amp;Kitchen|Kitchen&amp;HomeAppliances|SmallKitchenAppliances|StandMixers"/>
        <s v="Home&amp;Kitchen|Kitchen&amp;HomeAppliances|SmallKitchenAppliances|VacuumSealers"/>
        <s v="Home&amp;Kitchen|Kitchen&amp;HomeAppliances|SmallKitchenAppliances|WaffleMakers&amp;Irons"/>
        <s v="Home&amp;Kitchen|Kitchen&amp;HomeAppliances|SmallKitchenAppliances|YogurtMakers"/>
        <s v="Home&amp;Kitchen|Kitchen&amp;HomeAppliances|Vacuum,Cleaning&amp;Ironing|Irons,Steamers&amp;Accessories|Irons|DryIrons"/>
        <s v="Home&amp;Kitchen|Kitchen&amp;HomeAppliances|Vacuum,Cleaning&amp;Ironing|Irons,Steamers&amp;Accessories|Irons|SteamIrons"/>
        <s v="Home&amp;Kitchen|Kitchen&amp;HomeAppliances|Vacuum,Cleaning&amp;Ironing|Irons,Steamers&amp;Accessories|LintShavers"/>
        <s v="Home&amp;Kitchen|Kitchen&amp;HomeAppliances|Vacuum,Cleaning&amp;Ironing|PressureWashers,Steam&amp;WindowCleaners"/>
        <s v="Home&amp;Kitchen|Kitchen&amp;HomeAppliances|Vacuum,Cleaning&amp;Ironing|Vacuums&amp;FloorCare|VacuumAccessories|VacuumBags|HandheldBags"/>
        <s v="Home&amp;Kitchen|Kitchen&amp;HomeAppliances|Vacuum,Cleaning&amp;Ironing|Vacuums&amp;FloorCare|Vacuums|CanisterVacuums"/>
        <s v="Home&amp;Kitchen|Kitchen&amp;HomeAppliances|Vacuum,Cleaning&amp;Ironing|Vacuums&amp;FloorCare|Vacuums|HandheldVacuums"/>
        <s v="Home&amp;Kitchen|Kitchen&amp;HomeAppliances|Vacuum,Cleaning&amp;Ironing|Vacuums&amp;FloorCare|Vacuums|RoboticVacuums"/>
        <s v="Home&amp;Kitchen|Kitchen&amp;HomeAppliances|Vacuum,Cleaning&amp;Ironing|Vacuums&amp;FloorCare|Vacuums|Wet-DryVacuums"/>
        <s v="Home&amp;Kitchen|Kitchen&amp;HomeAppliances|WaterPurifiers&amp;Accessories|WaterCartridges"/>
        <s v="Home&amp;Kitchen|Kitchen&amp;HomeAppliances|WaterPurifiers&amp;Accessories|WaterFilters&amp;Purifiers"/>
        <s v="Home&amp;Kitchen|Kitchen&amp;HomeAppliances|WaterPurifiers&amp;Accessories|WaterPurifierAccessories"/>
        <s v="HomeImprovement|Electrical|Adapters&amp;Multi-Outlets"/>
        <s v="HomeImprovement|Electrical|CordManagement"/>
        <s v="MusicalInstruments|Microphones|Condenser"/>
        <s v="OfficeProducts|OfficeElectronics|Calculators|Basic"/>
        <s v="OfficeProducts|OfficeElectronics|Calculators|Financial&amp;Business"/>
        <s v="OfficeProducts|OfficeElectronics|Calculators|Scientific"/>
        <s v="OfficeProducts|OfficePaperProducts|Paper|Copy&amp;PrintingPaper|ColouredPaper"/>
        <s v="OfficeProducts|OfficePaperProducts|Paper|Stationery|Notebooks,WritingPads&amp;Diaries"/>
        <s v="OfficeProducts|OfficePaperProducts|Paper|Stationery|Notebooks,WritingPads&amp;Diaries|CompositionNotebooks"/>
        <s v="OfficeProducts|OfficePaperProducts|Paper|Stationery|Notebooks,WritingPads&amp;Diaries|Notepads&amp;MemoBooks"/>
        <s v="OfficeProducts|OfficePaperProducts|Paper|Stationery|Notebooks,WritingPads&amp;Diaries|WireboundNotebooks"/>
        <s v="OfficeProducts|OfficePaperProducts|Paper|Stationery|Pens,Pencils&amp;WritingSupplies|Pens&amp;Refills|BottledInk"/>
        <s v="OfficeProducts|OfficePaperProducts|Paper|Stationery|Pens,Pencils&amp;WritingSupplies|Pens&amp;Refills|FountainPens"/>
        <s v="OfficeProducts|OfficePaperProducts|Paper|Stationery|Pens,Pencils&amp;WritingSupplies|Pens&amp;Refills|GelInkRollerballPens"/>
        <s v="OfficeProducts|OfficePaperProducts|Paper|Stationery|Pens,Pencils&amp;WritingSupplies|Pens&amp;Refills|LiquidInkRollerballPens"/>
        <s v="OfficeProducts|OfficePaperProducts|Paper|Stationery|Pens,Pencils&amp;WritingSupplies|Pens&amp;Refills|RetractableBallpointPens"/>
        <s v="OfficeProducts|OfficePaperProducts|Paper|Stationery|Pens,Pencils&amp;WritingSupplies|Pens&amp;Refills|StickBallpointPens"/>
        <s v="Toys&amp;Games|Arts&amp;Crafts|Drawing&amp;PaintingSupplies|ColouringPens&amp;Markers"/>
      </sharedItems>
    </cacheField>
    <cacheField name="[Measures].[Max of discount_percentage B]" caption="Max of discount_percentage B" numFmtId="0" hierarchy="52" level="32767"/>
    <cacheField name="[Range].[Category A].[Category A]" caption="Category A" numFmtId="0" hierarchy="9" level="1">
      <sharedItems count="9">
        <s v="Car&amp;Motorbike"/>
        <s v="Computers&amp;Accessories"/>
        <s v="Electronics"/>
        <s v="Health&amp;PersonalCare"/>
        <s v="Home&amp;Kitchen"/>
        <s v="HomeImprovement"/>
        <s v="MusicalInstruments"/>
        <s v="OfficeProducts"/>
        <s v="Toys&amp;Games"/>
      </sharedItems>
    </cacheField>
    <cacheField name="[Measures].[Average of discount_percentage]" caption="Average of discount_percentage" numFmtId="0" hierarchy="48" level="32767"/>
  </cacheFields>
  <cacheHierarchies count="57">
    <cacheHierarchy uniqueName="[ProductRatingReview].[product_id]" caption="product_id" attribute="1" defaultMemberUniqueName="[ProductRatingReview].[product_id].[All]" allUniqueName="[ProductRatingReview].[product_id].[All]" dimensionUniqueName="[ProductRatingReview]" displayFolder="" count="0" memberValueDatatype="130" unbalanced="0"/>
    <cacheHierarchy uniqueName="[ProductRatingReview].[product_name]" caption="product_name" attribute="1" defaultMemberUniqueName="[ProductRatingReview].[product_name].[All]" allUniqueName="[ProductRatingReview].[product_name].[All]" dimensionUniqueName="[ProductRatingReview]" displayFolder="" count="0" memberValueDatatype="130" unbalanced="0"/>
    <cacheHierarchy uniqueName="[ProductRatingReview].[rating]" caption="rating" attribute="1" defaultMemberUniqueName="[ProductRatingReview].[rating].[All]" allUniqueName="[ProductRatingReview].[rating].[All]" dimensionUniqueName="[ProductRatingReview]" displayFolder="" count="0" memberValueDatatype="5" unbalanced="0"/>
    <cacheHierarchy uniqueName="[ProductRatingReview].[rating_count]" caption="rating_count" attribute="1" defaultMemberUniqueName="[ProductRatingReview].[rating_count].[All]" allUniqueName="[ProductRatingReview].[rating_count].[All]" dimensionUniqueName="[ProductRatingReview]" displayFolder="" count="0" memberValueDatatype="20" unbalanced="0"/>
    <cacheHierarchy uniqueName="[ProductRatingReview].[Products by Rating &amp; Reviews]" caption="Products by Rating &amp; Reviews" attribute="1" defaultMemberUniqueName="[ProductRatingReview].[Products by Rating &amp; Reviews].[All]" allUniqueName="[ProductRatingReview].[Products by Rating &amp; Reviews].[All]" dimensionUniqueName="[ProductRatingReview]" displayFolder="" count="0" memberValueDatatype="5" unbalanced="0"/>
    <cacheHierarchy uniqueName="[Range].[product_id]" caption="product_id" attribute="1" defaultMemberUniqueName="[Range].[product_id].[All]" allUniqueName="[Range].[product_id].[All]" dimensionUniqueName="[Range]" displayFolder="" count="0" memberValueDatatype="130" unbalanced="0"/>
    <cacheHierarchy uniqueName="[Range].[product_name]" caption="product_name" attribute="1" defaultMemberUniqueName="[Range].[product_name].[All]" allUniqueName="[Range].[product_name].[All]" dimensionUniqueName="[Range]" displayFolder="" count="0" memberValueDatatype="130" unbalanced="0"/>
    <cacheHierarchy uniqueName="[Range].[product_name A]" caption="product_name A" attribute="1" defaultMemberUniqueName="[Range].[product_name A].[All]" allUniqueName="[Range].[product_name A].[All]" dimensionUniqueName="[Range]" displayFolder="" count="0" memberValueDatatype="130" unbalanced="0"/>
    <cacheHierarchy uniqueName="[Range].[category]" caption="category" attribute="1" defaultMemberUniqueName="[Range].[category].[All]" allUniqueName="[Range].[category].[All]" dimensionUniqueName="[Range]" displayFolder="" count="2" memberValueDatatype="130" unbalanced="0">
      <fieldsUsage count="2">
        <fieldUsage x="-1"/>
        <fieldUsage x="0"/>
      </fieldsUsage>
    </cacheHierarchy>
    <cacheHierarchy uniqueName="[Range].[Category A]" caption="Category A" attribute="1" defaultMemberUniqueName="[Range].[Category A].[All]" allUniqueName="[Range].[Category A].[All]" dimensionUniqueName="[Range]" displayFolder="" count="2" memberValueDatatype="130" unbalanced="0">
      <fieldsUsage count="2">
        <fieldUsage x="-1"/>
        <fieldUsage x="2"/>
      </fieldsUsage>
    </cacheHierarchy>
    <cacheHierarchy uniqueName="[Range].[discounted_price]" caption="discounted_price" attribute="1" defaultMemberUniqueName="[Range].[discounted_price].[All]" allUniqueName="[Range].[discounted_price].[All]" dimensionUniqueName="[Range]" displayFolder="" count="0" memberValueDatatype="5" unbalanced="0"/>
    <cacheHierarchy uniqueName="[Range].[actual_price]" caption="actual_price" attribute="1" defaultMemberUniqueName="[Range].[actual_price].[All]" allUniqueName="[Range].[actual_price].[All]" dimensionUniqueName="[Range]" displayFolder="" count="0" memberValueDatatype="5" unbalanced="0"/>
    <cacheHierarchy uniqueName="[Range].[Price Range]" caption="Price Range" attribute="1" defaultMemberUniqueName="[Range].[Price Range].[All]" allUniqueName="[Range].[Price Range].[All]" dimensionUniqueName="[Range]" displayFolder="" count="0" memberValueDatatype="130" unbalanced="0"/>
    <cacheHierarchy uniqueName="[Range].[discount_percentage]" caption="discount_percentage" attribute="1" defaultMemberUniqueName="[Range].[discount_percentage].[All]" allUniqueName="[Range].[discount_percentage].[All]" dimensionUniqueName="[Range]" displayFolder="" count="0" memberValueDatatype="5" unbalanced="0"/>
    <cacheHierarchy uniqueName="[Range].[discount_percentage B]" caption="discount_percentage B" attribute="1" defaultMemberUniqueName="[Range].[discount_percentage B].[All]" allUniqueName="[Range].[discount_percentage B].[All]" dimensionUniqueName="[Range]" displayFolder="" count="0" memberValueDatatype="5" unbalanced="0"/>
    <cacheHierarchy uniqueName="[Range].[discount range]" caption="discount range" attribute="1" defaultMemberUniqueName="[Range].[discount range].[All]" allUniqueName="[Range].[discount range].[All]" dimensionUniqueName="[Range]" displayFolder="" count="0" memberValueDatatype="130" unbalanced="0"/>
    <cacheHierarchy uniqueName="[Range].[rating]" caption="rating" attribute="1" defaultMemberUniqueName="[Range].[rating].[All]" allUniqueName="[Range].[rating].[All]" dimensionUniqueName="[Range]" displayFolder="" count="0" memberValueDatatype="5" unbalanced="0"/>
    <cacheHierarchy uniqueName="[Range].[rating_count]" caption="rating_count" attribute="1" defaultMemberUniqueName="[Range].[rating_count].[All]" allUniqueName="[Range].[rating_count].[All]" dimensionUniqueName="[Range]" displayFolder="" count="0" memberValueDatatype="20" unbalanced="0"/>
    <cacheHierarchy uniqueName="[Range].[Actual price* rating count]" caption="Actual price* rating count" attribute="1" defaultMemberUniqueName="[Range].[Actual price* rating count].[All]" allUniqueName="[Range].[Actual price* rating count].[All]" dimensionUniqueName="[Range]" displayFolder="" count="0" memberValueDatatype="5" unbalanced="0"/>
    <cacheHierarchy uniqueName="[Range].[Products by Rating &amp; Reviews]" caption="Products by Rating &amp; Reviews" attribute="1" defaultMemberUniqueName="[Range].[Products by Rating &amp; Reviews].[All]" allUniqueName="[Range].[Products by Rating &amp; Reviews].[All]" dimensionUniqueName="[Range]" displayFolder="" count="0" memberValueDatatype="130" unbalanced="0"/>
    <cacheHierarchy uniqueName="[Range].[about_product]" caption="about_product" attribute="1" defaultMemberUniqueName="[Range].[about_product].[All]" allUniqueName="[Range].[about_product].[All]" dimensionUniqueName="[Range]" displayFolder="" count="0" memberValueDatatype="130" unbalanced="0"/>
    <cacheHierarchy uniqueName="[Range].[user_id]" caption="user_id" attribute="1" defaultMemberUniqueName="[Range].[user_id].[All]" allUniqueName="[Range].[user_id].[All]" dimensionUniqueName="[Range]" displayFolder="" count="0" memberValueDatatype="130" unbalanced="0"/>
    <cacheHierarchy uniqueName="[Range].[user_name]" caption="user_name" attribute="1" defaultMemberUniqueName="[Range].[user_name].[All]" allUniqueName="[Range].[user_name].[All]" dimensionUniqueName="[Range]" displayFolder="" count="0" memberValueDatatype="130" unbalanced="0"/>
    <cacheHierarchy uniqueName="[Range].[review_id]" caption="review_id" attribute="1" defaultMemberUniqueName="[Range].[review_id].[All]" allUniqueName="[Range].[review_id].[All]" dimensionUniqueName="[Range]" displayFolder="" count="0" memberValueDatatype="130" unbalanced="0"/>
    <cacheHierarchy uniqueName="[Range].[review_count]" caption="review_count" attribute="1" defaultMemberUniqueName="[Range].[review_count].[All]" allUniqueName="[Range].[review_count].[All]" dimensionUniqueName="[Range]" displayFolder="" count="0" memberValueDatatype="20" unbalanced="0"/>
    <cacheHierarchy uniqueName="[Range].[review_title]" caption="review_title" attribute="1" defaultMemberUniqueName="[Range].[review_title].[All]" allUniqueName="[Range].[review_title].[All]" dimensionUniqueName="[Range]" displayFolder="" count="0" memberValueDatatype="130" unbalanced="0"/>
    <cacheHierarchy uniqueName="[Range].[review_content]" caption="review_content" attribute="1" defaultMemberUniqueName="[Range].[review_content].[All]" allUniqueName="[Range].[review_content].[All]" dimensionUniqueName="[Range]" displayFolder="" count="0" memberValueDatatype="130" unbalanced="0"/>
    <cacheHierarchy uniqueName="[Range].[img_link]" caption="img_link" attribute="1" defaultMemberUniqueName="[Range].[img_link].[All]" allUniqueName="[Range].[img_link].[All]" dimensionUniqueName="[Range]" displayFolder="" count="0" memberValueDatatype="130" unbalanced="0"/>
    <cacheHierarchy uniqueName="[Range].[product_link]" caption="product_link" attribute="1" defaultMemberUniqueName="[Range].[product_link].[All]" allUniqueName="[Range].[product_link].[All]" dimensionUniqueName="[Range]" displayFolder="" count="0" memberValueDatatype="130" unbalanced="0"/>
    <cacheHierarchy uniqueName="[Measures].[__XL_Count Range]" caption="__XL_Count Range" measure="1" displayFolder="" measureGroup="Range" count="0" hidden="1"/>
    <cacheHierarchy uniqueName="[Measures].[__XL_Count ProductRatingReview]" caption="__XL_Count ProductRatingReview" measure="1" displayFolder="" measureGroup="ProductRatingReview" count="0" hidden="1"/>
    <cacheHierarchy uniqueName="[Measures].[__No measures defined]" caption="__No measures defined" measure="1" displayFolder="" count="0" hidden="1"/>
    <cacheHierarchy uniqueName="[Measures].[Count of product_name]" caption="Count of product_name" measure="1" displayFolder="" measureGroup="Range" count="0" hidden="1">
      <extLst>
        <ext xmlns:x15="http://schemas.microsoft.com/office/spreadsheetml/2010/11/main" uri="{B97F6D7D-B522-45F9-BDA1-12C45D357490}">
          <x15:cacheHierarchy aggregatedColumn="6"/>
        </ext>
      </extLst>
    </cacheHierarchy>
    <cacheHierarchy uniqueName="[Measures].[Distinct Count of product_name]" caption="Distinct Count of product_name" measure="1" displayFolder="" measureGroup="Range" count="0" hidden="1">
      <extLst>
        <ext xmlns:x15="http://schemas.microsoft.com/office/spreadsheetml/2010/11/main" uri="{B97F6D7D-B522-45F9-BDA1-12C45D357490}">
          <x15:cacheHierarchy aggregatedColumn="6"/>
        </ext>
      </extLst>
    </cacheHierarchy>
    <cacheHierarchy uniqueName="[Measures].[Count of review_content]" caption="Count of review_content" measure="1" displayFolder="" measureGroup="Range" count="0" hidden="1">
      <extLst>
        <ext xmlns:x15="http://schemas.microsoft.com/office/spreadsheetml/2010/11/main" uri="{B97F6D7D-B522-45F9-BDA1-12C45D357490}">
          <x15:cacheHierarchy aggregatedColumn="26"/>
        </ext>
      </extLst>
    </cacheHierarchy>
    <cacheHierarchy uniqueName="[Measures].[Sum of rating]" caption="Sum of rating" measure="1" displayFolder="" measureGroup="Range" count="0" hidden="1">
      <extLst>
        <ext xmlns:x15="http://schemas.microsoft.com/office/spreadsheetml/2010/11/main" uri="{B97F6D7D-B522-45F9-BDA1-12C45D357490}">
          <x15:cacheHierarchy aggregatedColumn="16"/>
        </ext>
      </extLst>
    </cacheHierarchy>
    <cacheHierarchy uniqueName="[Measures].[Max of rating]" caption="Max of rating" measure="1" displayFolder="" measureGroup="Range" count="0" hidden="1">
      <extLst>
        <ext xmlns:x15="http://schemas.microsoft.com/office/spreadsheetml/2010/11/main" uri="{B97F6D7D-B522-45F9-BDA1-12C45D357490}">
          <x15:cacheHierarchy aggregatedColumn="16"/>
        </ext>
      </extLst>
    </cacheHierarchy>
    <cacheHierarchy uniqueName="[Measures].[Average of rating]" caption="Average of rating" measure="1" displayFolder="" measureGroup="Range" count="0" hidden="1">
      <extLst>
        <ext xmlns:x15="http://schemas.microsoft.com/office/spreadsheetml/2010/11/main" uri="{B97F6D7D-B522-45F9-BDA1-12C45D357490}">
          <x15:cacheHierarchy aggregatedColumn="16"/>
        </ext>
      </extLst>
    </cacheHierarchy>
    <cacheHierarchy uniqueName="[Measures].[Count of product_id]" caption="Count of product_id" measure="1" displayFolder="" measureGroup="Range" count="0" hidden="1">
      <extLst>
        <ext xmlns:x15="http://schemas.microsoft.com/office/spreadsheetml/2010/11/main" uri="{B97F6D7D-B522-45F9-BDA1-12C45D357490}">
          <x15:cacheHierarchy aggregatedColumn="5"/>
        </ext>
      </extLst>
    </cacheHierarchy>
    <cacheHierarchy uniqueName="[Measures].[Sum of discounted_price]" caption="Sum of discounted_price" measure="1" displayFolder="" measureGroup="Range" count="0" hidden="1">
      <extLst>
        <ext xmlns:x15="http://schemas.microsoft.com/office/spreadsheetml/2010/11/main" uri="{B97F6D7D-B522-45F9-BDA1-12C45D357490}">
          <x15:cacheHierarchy aggregatedColumn="10"/>
        </ext>
      </extLst>
    </cacheHierarchy>
    <cacheHierarchy uniqueName="[Measures].[Count of actual_price]" caption="Count of actual_price" measure="1" displayFolder="" measureGroup="Range" count="0" hidden="1">
      <extLst>
        <ext xmlns:x15="http://schemas.microsoft.com/office/spreadsheetml/2010/11/main" uri="{B97F6D7D-B522-45F9-BDA1-12C45D357490}">
          <x15:cacheHierarchy aggregatedColumn="11"/>
        </ext>
      </extLst>
    </cacheHierarchy>
    <cacheHierarchy uniqueName="[Measures].[Average of actual_price]" caption="Average of actual_price" measure="1" displayFolder="" measureGroup="Range" count="0" hidden="1">
      <extLst>
        <ext xmlns:x15="http://schemas.microsoft.com/office/spreadsheetml/2010/11/main" uri="{B97F6D7D-B522-45F9-BDA1-12C45D357490}">
          <x15:cacheHierarchy aggregatedColumn="11"/>
        </ext>
      </extLst>
    </cacheHierarchy>
    <cacheHierarchy uniqueName="[Measures].[Average of discounted_price]" caption="Average of discounted_price" measure="1" displayFolder="" measureGroup="Range" count="0" hidden="1">
      <extLst>
        <ext xmlns:x15="http://schemas.microsoft.com/office/spreadsheetml/2010/11/main" uri="{B97F6D7D-B522-45F9-BDA1-12C45D357490}">
          <x15:cacheHierarchy aggregatedColumn="10"/>
        </ext>
      </extLst>
    </cacheHierarchy>
    <cacheHierarchy uniqueName="[Measures].[Max of discounted_price]" caption="Max of discounted_price" measure="1" displayFolder="" measureGroup="Range" count="0" hidden="1">
      <extLst>
        <ext xmlns:x15="http://schemas.microsoft.com/office/spreadsheetml/2010/11/main" uri="{B97F6D7D-B522-45F9-BDA1-12C45D357490}">
          <x15:cacheHierarchy aggregatedColumn="10"/>
        </ext>
      </extLst>
    </cacheHierarchy>
    <cacheHierarchy uniqueName="[Measures].[Sum of discount_percentage]" caption="Sum of discount_percentage" measure="1" displayFolder="" measureGroup="Range" count="0" hidden="1">
      <extLst>
        <ext xmlns:x15="http://schemas.microsoft.com/office/spreadsheetml/2010/11/main" uri="{B97F6D7D-B522-45F9-BDA1-12C45D357490}">
          <x15:cacheHierarchy aggregatedColumn="13"/>
        </ext>
      </extLst>
    </cacheHierarchy>
    <cacheHierarchy uniqueName="[Measures].[Count of discount_percentage]" caption="Count of discount_percentage" measure="1" displayFolder="" measureGroup="Range" count="0" hidden="1">
      <extLst>
        <ext xmlns:x15="http://schemas.microsoft.com/office/spreadsheetml/2010/11/main" uri="{B97F6D7D-B522-45F9-BDA1-12C45D357490}">
          <x15:cacheHierarchy aggregatedColumn="13"/>
        </ext>
      </extLst>
    </cacheHierarchy>
    <cacheHierarchy uniqueName="[Measures].[Sum of Actual price* rating count]" caption="Sum of Actual price* rating count" measure="1" displayFolder="" measureGroup="Range" count="0" hidden="1">
      <extLst>
        <ext xmlns:x15="http://schemas.microsoft.com/office/spreadsheetml/2010/11/main" uri="{B97F6D7D-B522-45F9-BDA1-12C45D357490}">
          <x15:cacheHierarchy aggregatedColumn="18"/>
        </ext>
      </extLst>
    </cacheHierarchy>
    <cacheHierarchy uniqueName="[Measures].[Count of Price Range]" caption="Count of Price Range" measure="1" displayFolder="" measureGroup="Range" count="0" hidden="1">
      <extLst>
        <ext xmlns:x15="http://schemas.microsoft.com/office/spreadsheetml/2010/11/main" uri="{B97F6D7D-B522-45F9-BDA1-12C45D357490}">
          <x15:cacheHierarchy aggregatedColumn="12"/>
        </ext>
      </extLst>
    </cacheHierarchy>
    <cacheHierarchy uniqueName="[Measures].[Average of discount_percentage]" caption="Average of discount_percentage" measure="1" displayFolder="" measureGroup="Range" count="0" oneField="1" hidden="1">
      <fieldsUsage count="1">
        <fieldUsage x="3"/>
      </fieldsUsage>
      <extLst>
        <ext xmlns:x15="http://schemas.microsoft.com/office/spreadsheetml/2010/11/main" uri="{B97F6D7D-B522-45F9-BDA1-12C45D357490}">
          <x15:cacheHierarchy aggregatedColumn="13"/>
        </ext>
      </extLst>
    </cacheHierarchy>
    <cacheHierarchy uniqueName="[Measures].[Sum of rating_count]" caption="Sum of rating_count" measure="1" displayFolder="" measureGroup="Range" count="0" hidden="1">
      <extLst>
        <ext xmlns:x15="http://schemas.microsoft.com/office/spreadsheetml/2010/11/main" uri="{B97F6D7D-B522-45F9-BDA1-12C45D357490}">
          <x15:cacheHierarchy aggregatedColumn="17"/>
        </ext>
      </extLst>
    </cacheHierarchy>
    <cacheHierarchy uniqueName="[Measures].[Sum of discount_percentage B]" caption="Sum of discount_percentage B" measure="1" displayFolder="" measureGroup="Range" count="0" hidden="1">
      <extLst>
        <ext xmlns:x15="http://schemas.microsoft.com/office/spreadsheetml/2010/11/main" uri="{B97F6D7D-B522-45F9-BDA1-12C45D357490}">
          <x15:cacheHierarchy aggregatedColumn="14"/>
        </ext>
      </extLst>
    </cacheHierarchy>
    <cacheHierarchy uniqueName="[Measures].[Average of discount_percentage B]" caption="Average of discount_percentage B" measure="1" displayFolder="" measureGroup="Range" count="0" hidden="1">
      <extLst>
        <ext xmlns:x15="http://schemas.microsoft.com/office/spreadsheetml/2010/11/main" uri="{B97F6D7D-B522-45F9-BDA1-12C45D357490}">
          <x15:cacheHierarchy aggregatedColumn="14"/>
        </ext>
      </extLst>
    </cacheHierarchy>
    <cacheHierarchy uniqueName="[Measures].[Max of discount_percentage B]" caption="Max of discount_percentage B" measure="1" displayFolder="" measureGroup="Range" count="0" oneField="1" hidden="1">
      <fieldsUsage count="1">
        <fieldUsage x="1"/>
      </fieldsUsage>
      <extLst>
        <ext xmlns:x15="http://schemas.microsoft.com/office/spreadsheetml/2010/11/main" uri="{B97F6D7D-B522-45F9-BDA1-12C45D357490}">
          <x15:cacheHierarchy aggregatedColumn="14"/>
        </ext>
      </extLst>
    </cacheHierarchy>
    <cacheHierarchy uniqueName="[Measures].[Count of review_id]" caption="Count of review_id" measure="1" displayFolder="" measureGroup="Range" count="0" hidden="1">
      <extLst>
        <ext xmlns:x15="http://schemas.microsoft.com/office/spreadsheetml/2010/11/main" uri="{B97F6D7D-B522-45F9-BDA1-12C45D357490}">
          <x15:cacheHierarchy aggregatedColumn="23"/>
        </ext>
      </extLst>
    </cacheHierarchy>
    <cacheHierarchy uniqueName="[Measures].[Distinct Count of product_id]" caption="Distinct Count of product_id" measure="1" displayFolder="" measureGroup="Range" count="0" hidden="1">
      <extLst>
        <ext xmlns:x15="http://schemas.microsoft.com/office/spreadsheetml/2010/11/main" uri="{B97F6D7D-B522-45F9-BDA1-12C45D357490}">
          <x15:cacheHierarchy aggregatedColumn="5"/>
        </ext>
      </extLst>
    </cacheHierarchy>
    <cacheHierarchy uniqueName="[Measures].[Sum of actual_price]" caption="Sum of actual_price" measure="1" displayFolder="" measureGroup="Range" count="0" hidden="1">
      <extLst>
        <ext xmlns:x15="http://schemas.microsoft.com/office/spreadsheetml/2010/11/main" uri="{B97F6D7D-B522-45F9-BDA1-12C45D357490}">
          <x15:cacheHierarchy aggregatedColumn="11"/>
        </ext>
      </extLst>
    </cacheHierarchy>
    <cacheHierarchy uniqueName="[Measures].[Sum of review_count]" caption="Sum of review_count" measure="1" displayFolder="" measureGroup="Range" count="0" hidden="1">
      <extLst>
        <ext xmlns:x15="http://schemas.microsoft.com/office/spreadsheetml/2010/11/main" uri="{B97F6D7D-B522-45F9-BDA1-12C45D357490}">
          <x15:cacheHierarchy aggregatedColumn="24"/>
        </ext>
      </extLst>
    </cacheHierarchy>
  </cacheHierarchies>
  <kpis count="0"/>
  <dimensions count="3">
    <dimension measure="1" name="Measures" uniqueName="[Measures]" caption="Measures"/>
    <dimension name="ProductRatingReview" uniqueName="[ProductRatingReview]" caption="ProductRatingReview"/>
    <dimension name="Range" uniqueName="[Range]" caption="Range"/>
  </dimensions>
  <measureGroups count="2">
    <measureGroup name="ProductRatingReview" caption="ProductRatingReview"/>
    <measureGroup name="Range" caption="Range"/>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36.953957407408" backgroundQuery="1" createdVersion="8" refreshedVersion="8" minRefreshableVersion="3" recordCount="0" supportSubquery="1" supportAdvancedDrill="1" xr:uid="{91CB45E0-3BCC-4523-997C-5DC58F9182C3}">
  <cacheSource type="external" connectionId="1"/>
  <cacheFields count="2">
    <cacheField name="[Range].[Category A].[Category A]" caption="Category A" numFmtId="0" hierarchy="9" level="1">
      <sharedItems count="9">
        <s v="Car&amp;Motorbike"/>
        <s v="Computers&amp;Accessories"/>
        <s v="Electronics"/>
        <s v="Health&amp;PersonalCare"/>
        <s v="Home&amp;Kitchen"/>
        <s v="HomeImprovement"/>
        <s v="MusicalInstruments"/>
        <s v="OfficeProducts"/>
        <s v="Toys&amp;Games"/>
      </sharedItems>
    </cacheField>
    <cacheField name="[Measures].[Sum of review_count]" caption="Sum of review_count" numFmtId="0" hierarchy="56" level="32767"/>
  </cacheFields>
  <cacheHierarchies count="57">
    <cacheHierarchy uniqueName="[ProductRatingReview].[product_id]" caption="product_id" attribute="1" defaultMemberUniqueName="[ProductRatingReview].[product_id].[All]" allUniqueName="[ProductRatingReview].[product_id].[All]" dimensionUniqueName="[ProductRatingReview]" displayFolder="" count="0" memberValueDatatype="130" unbalanced="0"/>
    <cacheHierarchy uniqueName="[ProductRatingReview].[product_name]" caption="product_name" attribute="1" defaultMemberUniqueName="[ProductRatingReview].[product_name].[All]" allUniqueName="[ProductRatingReview].[product_name].[All]" dimensionUniqueName="[ProductRatingReview]" displayFolder="" count="0" memberValueDatatype="130" unbalanced="0"/>
    <cacheHierarchy uniqueName="[ProductRatingReview].[rating]" caption="rating" attribute="1" defaultMemberUniqueName="[ProductRatingReview].[rating].[All]" allUniqueName="[ProductRatingReview].[rating].[All]" dimensionUniqueName="[ProductRatingReview]" displayFolder="" count="0" memberValueDatatype="5" unbalanced="0"/>
    <cacheHierarchy uniqueName="[ProductRatingReview].[rating_count]" caption="rating_count" attribute="1" defaultMemberUniqueName="[ProductRatingReview].[rating_count].[All]" allUniqueName="[ProductRatingReview].[rating_count].[All]" dimensionUniqueName="[ProductRatingReview]" displayFolder="" count="0" memberValueDatatype="20" unbalanced="0"/>
    <cacheHierarchy uniqueName="[ProductRatingReview].[Products by Rating &amp; Reviews]" caption="Products by Rating &amp; Reviews" attribute="1" defaultMemberUniqueName="[ProductRatingReview].[Products by Rating &amp; Reviews].[All]" allUniqueName="[ProductRatingReview].[Products by Rating &amp; Reviews].[All]" dimensionUniqueName="[ProductRatingReview]" displayFolder="" count="0" memberValueDatatype="5" unbalanced="0"/>
    <cacheHierarchy uniqueName="[Range].[product_id]" caption="product_id" attribute="1" defaultMemberUniqueName="[Range].[product_id].[All]" allUniqueName="[Range].[product_id].[All]" dimensionUniqueName="[Range]" displayFolder="" count="0" memberValueDatatype="130" unbalanced="0"/>
    <cacheHierarchy uniqueName="[Range].[product_name]" caption="product_name" attribute="1" defaultMemberUniqueName="[Range].[product_name].[All]" allUniqueName="[Range].[product_name].[All]" dimensionUniqueName="[Range]" displayFolder="" count="0" memberValueDatatype="130" unbalanced="0"/>
    <cacheHierarchy uniqueName="[Range].[product_name A]" caption="product_name A" attribute="1" defaultMemberUniqueName="[Range].[product_name A].[All]" allUniqueName="[Range].[product_name A].[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Category A]" caption="Category A" attribute="1" defaultMemberUniqueName="[Range].[Category A].[All]" allUniqueName="[Range].[Category A].[All]" dimensionUniqueName="[Range]" displayFolder="" count="2" memberValueDatatype="130" unbalanced="0">
      <fieldsUsage count="2">
        <fieldUsage x="-1"/>
        <fieldUsage x="0"/>
      </fieldsUsage>
    </cacheHierarchy>
    <cacheHierarchy uniqueName="[Range].[discounted_price]" caption="discounted_price" attribute="1" defaultMemberUniqueName="[Range].[discounted_price].[All]" allUniqueName="[Range].[discounted_price].[All]" dimensionUniqueName="[Range]" displayFolder="" count="0" memberValueDatatype="5" unbalanced="0"/>
    <cacheHierarchy uniqueName="[Range].[actual_price]" caption="actual_price" attribute="1" defaultMemberUniqueName="[Range].[actual_price].[All]" allUniqueName="[Range].[actual_price].[All]" dimensionUniqueName="[Range]" displayFolder="" count="0" memberValueDatatype="5" unbalanced="0"/>
    <cacheHierarchy uniqueName="[Range].[Price Range]" caption="Price Range" attribute="1" defaultMemberUniqueName="[Range].[Price Range].[All]" allUniqueName="[Range].[Price Range].[All]" dimensionUniqueName="[Range]" displayFolder="" count="0" memberValueDatatype="130" unbalanced="0"/>
    <cacheHierarchy uniqueName="[Range].[discount_percentage]" caption="discount_percentage" attribute="1" defaultMemberUniqueName="[Range].[discount_percentage].[All]" allUniqueName="[Range].[discount_percentage].[All]" dimensionUniqueName="[Range]" displayFolder="" count="0" memberValueDatatype="5" unbalanced="0"/>
    <cacheHierarchy uniqueName="[Range].[discount_percentage B]" caption="discount_percentage B" attribute="1" defaultMemberUniqueName="[Range].[discount_percentage B].[All]" allUniqueName="[Range].[discount_percentage B].[All]" dimensionUniqueName="[Range]" displayFolder="" count="0" memberValueDatatype="5" unbalanced="0"/>
    <cacheHierarchy uniqueName="[Range].[discount range]" caption="discount range" attribute="1" defaultMemberUniqueName="[Range].[discount range].[All]" allUniqueName="[Range].[discount range].[All]" dimensionUniqueName="[Range]" displayFolder="" count="0" memberValueDatatype="130" unbalanced="0"/>
    <cacheHierarchy uniqueName="[Range].[rating]" caption="rating" attribute="1" defaultMemberUniqueName="[Range].[rating].[All]" allUniqueName="[Range].[rating].[All]" dimensionUniqueName="[Range]" displayFolder="" count="0" memberValueDatatype="5" unbalanced="0"/>
    <cacheHierarchy uniqueName="[Range].[rating_count]" caption="rating_count" attribute="1" defaultMemberUniqueName="[Range].[rating_count].[All]" allUniqueName="[Range].[rating_count].[All]" dimensionUniqueName="[Range]" displayFolder="" count="0" memberValueDatatype="20" unbalanced="0"/>
    <cacheHierarchy uniqueName="[Range].[Actual price* rating count]" caption="Actual price* rating count" attribute="1" defaultMemberUniqueName="[Range].[Actual price* rating count].[All]" allUniqueName="[Range].[Actual price* rating count].[All]" dimensionUniqueName="[Range]" displayFolder="" count="0" memberValueDatatype="5" unbalanced="0"/>
    <cacheHierarchy uniqueName="[Range].[Products by Rating &amp; Reviews]" caption="Products by Rating &amp; Reviews" attribute="1" defaultMemberUniqueName="[Range].[Products by Rating &amp; Reviews].[All]" allUniqueName="[Range].[Products by Rating &amp; Reviews].[All]" dimensionUniqueName="[Range]" displayFolder="" count="0" memberValueDatatype="130" unbalanced="0"/>
    <cacheHierarchy uniqueName="[Range].[about_product]" caption="about_product" attribute="1" defaultMemberUniqueName="[Range].[about_product].[All]" allUniqueName="[Range].[about_product].[All]" dimensionUniqueName="[Range]" displayFolder="" count="0" memberValueDatatype="130" unbalanced="0"/>
    <cacheHierarchy uniqueName="[Range].[user_id]" caption="user_id" attribute="1" defaultMemberUniqueName="[Range].[user_id].[All]" allUniqueName="[Range].[user_id].[All]" dimensionUniqueName="[Range]" displayFolder="" count="0" memberValueDatatype="130" unbalanced="0"/>
    <cacheHierarchy uniqueName="[Range].[user_name]" caption="user_name" attribute="1" defaultMemberUniqueName="[Range].[user_name].[All]" allUniqueName="[Range].[user_name].[All]" dimensionUniqueName="[Range]" displayFolder="" count="0" memberValueDatatype="130" unbalanced="0"/>
    <cacheHierarchy uniqueName="[Range].[review_id]" caption="review_id" attribute="1" defaultMemberUniqueName="[Range].[review_id].[All]" allUniqueName="[Range].[review_id].[All]" dimensionUniqueName="[Range]" displayFolder="" count="0" memberValueDatatype="130" unbalanced="0"/>
    <cacheHierarchy uniqueName="[Range].[review_count]" caption="review_count" attribute="1" defaultMemberUniqueName="[Range].[review_count].[All]" allUniqueName="[Range].[review_count].[All]" dimensionUniqueName="[Range]" displayFolder="" count="0" memberValueDatatype="20" unbalanced="0"/>
    <cacheHierarchy uniqueName="[Range].[review_title]" caption="review_title" attribute="1" defaultMemberUniqueName="[Range].[review_title].[All]" allUniqueName="[Range].[review_title].[All]" dimensionUniqueName="[Range]" displayFolder="" count="0" memberValueDatatype="130" unbalanced="0"/>
    <cacheHierarchy uniqueName="[Range].[review_content]" caption="review_content" attribute="1" defaultMemberUniqueName="[Range].[review_content].[All]" allUniqueName="[Range].[review_content].[All]" dimensionUniqueName="[Range]" displayFolder="" count="0" memberValueDatatype="130" unbalanced="0"/>
    <cacheHierarchy uniqueName="[Range].[img_link]" caption="img_link" attribute="1" defaultMemberUniqueName="[Range].[img_link].[All]" allUniqueName="[Range].[img_link].[All]" dimensionUniqueName="[Range]" displayFolder="" count="0" memberValueDatatype="130" unbalanced="0"/>
    <cacheHierarchy uniqueName="[Range].[product_link]" caption="product_link" attribute="1" defaultMemberUniqueName="[Range].[product_link].[All]" allUniqueName="[Range].[product_link].[All]" dimensionUniqueName="[Range]" displayFolder="" count="0" memberValueDatatype="130" unbalanced="0"/>
    <cacheHierarchy uniqueName="[Measures].[__XL_Count Range]" caption="__XL_Count Range" measure="1" displayFolder="" measureGroup="Range" count="0" hidden="1"/>
    <cacheHierarchy uniqueName="[Measures].[__XL_Count ProductRatingReview]" caption="__XL_Count ProductRatingReview" measure="1" displayFolder="" measureGroup="ProductRatingReview" count="0" hidden="1"/>
    <cacheHierarchy uniqueName="[Measures].[__No measures defined]" caption="__No measures defined" measure="1" displayFolder="" count="0" hidden="1"/>
    <cacheHierarchy uniqueName="[Measures].[Count of product_name]" caption="Count of product_name" measure="1" displayFolder="" measureGroup="Range" count="0" hidden="1">
      <extLst>
        <ext xmlns:x15="http://schemas.microsoft.com/office/spreadsheetml/2010/11/main" uri="{B97F6D7D-B522-45F9-BDA1-12C45D357490}">
          <x15:cacheHierarchy aggregatedColumn="6"/>
        </ext>
      </extLst>
    </cacheHierarchy>
    <cacheHierarchy uniqueName="[Measures].[Distinct Count of product_name]" caption="Distinct Count of product_name" measure="1" displayFolder="" measureGroup="Range" count="0" hidden="1">
      <extLst>
        <ext xmlns:x15="http://schemas.microsoft.com/office/spreadsheetml/2010/11/main" uri="{B97F6D7D-B522-45F9-BDA1-12C45D357490}">
          <x15:cacheHierarchy aggregatedColumn="6"/>
        </ext>
      </extLst>
    </cacheHierarchy>
    <cacheHierarchy uniqueName="[Measures].[Count of review_content]" caption="Count of review_content" measure="1" displayFolder="" measureGroup="Range" count="0" hidden="1">
      <extLst>
        <ext xmlns:x15="http://schemas.microsoft.com/office/spreadsheetml/2010/11/main" uri="{B97F6D7D-B522-45F9-BDA1-12C45D357490}">
          <x15:cacheHierarchy aggregatedColumn="26"/>
        </ext>
      </extLst>
    </cacheHierarchy>
    <cacheHierarchy uniqueName="[Measures].[Sum of rating]" caption="Sum of rating" measure="1" displayFolder="" measureGroup="Range" count="0" hidden="1">
      <extLst>
        <ext xmlns:x15="http://schemas.microsoft.com/office/spreadsheetml/2010/11/main" uri="{B97F6D7D-B522-45F9-BDA1-12C45D357490}">
          <x15:cacheHierarchy aggregatedColumn="16"/>
        </ext>
      </extLst>
    </cacheHierarchy>
    <cacheHierarchy uniqueName="[Measures].[Max of rating]" caption="Max of rating" measure="1" displayFolder="" measureGroup="Range" count="0" hidden="1">
      <extLst>
        <ext xmlns:x15="http://schemas.microsoft.com/office/spreadsheetml/2010/11/main" uri="{B97F6D7D-B522-45F9-BDA1-12C45D357490}">
          <x15:cacheHierarchy aggregatedColumn="16"/>
        </ext>
      </extLst>
    </cacheHierarchy>
    <cacheHierarchy uniqueName="[Measures].[Average of rating]" caption="Average of rating" measure="1" displayFolder="" measureGroup="Range" count="0" hidden="1">
      <extLst>
        <ext xmlns:x15="http://schemas.microsoft.com/office/spreadsheetml/2010/11/main" uri="{B97F6D7D-B522-45F9-BDA1-12C45D357490}">
          <x15:cacheHierarchy aggregatedColumn="16"/>
        </ext>
      </extLst>
    </cacheHierarchy>
    <cacheHierarchy uniqueName="[Measures].[Count of product_id]" caption="Count of product_id" measure="1" displayFolder="" measureGroup="Range" count="0" hidden="1">
      <extLst>
        <ext xmlns:x15="http://schemas.microsoft.com/office/spreadsheetml/2010/11/main" uri="{B97F6D7D-B522-45F9-BDA1-12C45D357490}">
          <x15:cacheHierarchy aggregatedColumn="5"/>
        </ext>
      </extLst>
    </cacheHierarchy>
    <cacheHierarchy uniqueName="[Measures].[Sum of discounted_price]" caption="Sum of discounted_price" measure="1" displayFolder="" measureGroup="Range" count="0" hidden="1">
      <extLst>
        <ext xmlns:x15="http://schemas.microsoft.com/office/spreadsheetml/2010/11/main" uri="{B97F6D7D-B522-45F9-BDA1-12C45D357490}">
          <x15:cacheHierarchy aggregatedColumn="10"/>
        </ext>
      </extLst>
    </cacheHierarchy>
    <cacheHierarchy uniqueName="[Measures].[Count of actual_price]" caption="Count of actual_price" measure="1" displayFolder="" measureGroup="Range" count="0" hidden="1">
      <extLst>
        <ext xmlns:x15="http://schemas.microsoft.com/office/spreadsheetml/2010/11/main" uri="{B97F6D7D-B522-45F9-BDA1-12C45D357490}">
          <x15:cacheHierarchy aggregatedColumn="11"/>
        </ext>
      </extLst>
    </cacheHierarchy>
    <cacheHierarchy uniqueName="[Measures].[Average of actual_price]" caption="Average of actual_price" measure="1" displayFolder="" measureGroup="Range" count="0" hidden="1">
      <extLst>
        <ext xmlns:x15="http://schemas.microsoft.com/office/spreadsheetml/2010/11/main" uri="{B97F6D7D-B522-45F9-BDA1-12C45D357490}">
          <x15:cacheHierarchy aggregatedColumn="11"/>
        </ext>
      </extLst>
    </cacheHierarchy>
    <cacheHierarchy uniqueName="[Measures].[Average of discounted_price]" caption="Average of discounted_price" measure="1" displayFolder="" measureGroup="Range" count="0" hidden="1">
      <extLst>
        <ext xmlns:x15="http://schemas.microsoft.com/office/spreadsheetml/2010/11/main" uri="{B97F6D7D-B522-45F9-BDA1-12C45D357490}">
          <x15:cacheHierarchy aggregatedColumn="10"/>
        </ext>
      </extLst>
    </cacheHierarchy>
    <cacheHierarchy uniqueName="[Measures].[Max of discounted_price]" caption="Max of discounted_price" measure="1" displayFolder="" measureGroup="Range" count="0" hidden="1">
      <extLst>
        <ext xmlns:x15="http://schemas.microsoft.com/office/spreadsheetml/2010/11/main" uri="{B97F6D7D-B522-45F9-BDA1-12C45D357490}">
          <x15:cacheHierarchy aggregatedColumn="10"/>
        </ext>
      </extLst>
    </cacheHierarchy>
    <cacheHierarchy uniqueName="[Measures].[Sum of discount_percentage]" caption="Sum of discount_percentage" measure="1" displayFolder="" measureGroup="Range" count="0" hidden="1">
      <extLst>
        <ext xmlns:x15="http://schemas.microsoft.com/office/spreadsheetml/2010/11/main" uri="{B97F6D7D-B522-45F9-BDA1-12C45D357490}">
          <x15:cacheHierarchy aggregatedColumn="13"/>
        </ext>
      </extLst>
    </cacheHierarchy>
    <cacheHierarchy uniqueName="[Measures].[Count of discount_percentage]" caption="Count of discount_percentage" measure="1" displayFolder="" measureGroup="Range" count="0" hidden="1">
      <extLst>
        <ext xmlns:x15="http://schemas.microsoft.com/office/spreadsheetml/2010/11/main" uri="{B97F6D7D-B522-45F9-BDA1-12C45D357490}">
          <x15:cacheHierarchy aggregatedColumn="13"/>
        </ext>
      </extLst>
    </cacheHierarchy>
    <cacheHierarchy uniqueName="[Measures].[Sum of Actual price* rating count]" caption="Sum of Actual price* rating count" measure="1" displayFolder="" measureGroup="Range" count="0" hidden="1">
      <extLst>
        <ext xmlns:x15="http://schemas.microsoft.com/office/spreadsheetml/2010/11/main" uri="{B97F6D7D-B522-45F9-BDA1-12C45D357490}">
          <x15:cacheHierarchy aggregatedColumn="18"/>
        </ext>
      </extLst>
    </cacheHierarchy>
    <cacheHierarchy uniqueName="[Measures].[Count of Price Range]" caption="Count of Price Range" measure="1" displayFolder="" measureGroup="Range" count="0" hidden="1">
      <extLst>
        <ext xmlns:x15="http://schemas.microsoft.com/office/spreadsheetml/2010/11/main" uri="{B97F6D7D-B522-45F9-BDA1-12C45D357490}">
          <x15:cacheHierarchy aggregatedColumn="12"/>
        </ext>
      </extLst>
    </cacheHierarchy>
    <cacheHierarchy uniqueName="[Measures].[Average of discount_percentage]" caption="Average of discount_percentage" measure="1" displayFolder="" measureGroup="Range" count="0" hidden="1">
      <extLst>
        <ext xmlns:x15="http://schemas.microsoft.com/office/spreadsheetml/2010/11/main" uri="{B97F6D7D-B522-45F9-BDA1-12C45D357490}">
          <x15:cacheHierarchy aggregatedColumn="13"/>
        </ext>
      </extLst>
    </cacheHierarchy>
    <cacheHierarchy uniqueName="[Measures].[Sum of rating_count]" caption="Sum of rating_count" measure="1" displayFolder="" measureGroup="Range" count="0" hidden="1">
      <extLst>
        <ext xmlns:x15="http://schemas.microsoft.com/office/spreadsheetml/2010/11/main" uri="{B97F6D7D-B522-45F9-BDA1-12C45D357490}">
          <x15:cacheHierarchy aggregatedColumn="17"/>
        </ext>
      </extLst>
    </cacheHierarchy>
    <cacheHierarchy uniqueName="[Measures].[Sum of discount_percentage B]" caption="Sum of discount_percentage B" measure="1" displayFolder="" measureGroup="Range" count="0" hidden="1">
      <extLst>
        <ext xmlns:x15="http://schemas.microsoft.com/office/spreadsheetml/2010/11/main" uri="{B97F6D7D-B522-45F9-BDA1-12C45D357490}">
          <x15:cacheHierarchy aggregatedColumn="14"/>
        </ext>
      </extLst>
    </cacheHierarchy>
    <cacheHierarchy uniqueName="[Measures].[Average of discount_percentage B]" caption="Average of discount_percentage B" measure="1" displayFolder="" measureGroup="Range" count="0" hidden="1">
      <extLst>
        <ext xmlns:x15="http://schemas.microsoft.com/office/spreadsheetml/2010/11/main" uri="{B97F6D7D-B522-45F9-BDA1-12C45D357490}">
          <x15:cacheHierarchy aggregatedColumn="14"/>
        </ext>
      </extLst>
    </cacheHierarchy>
    <cacheHierarchy uniqueName="[Measures].[Max of discount_percentage B]" caption="Max of discount_percentage B" measure="1" displayFolder="" measureGroup="Range" count="0" hidden="1">
      <extLst>
        <ext xmlns:x15="http://schemas.microsoft.com/office/spreadsheetml/2010/11/main" uri="{B97F6D7D-B522-45F9-BDA1-12C45D357490}">
          <x15:cacheHierarchy aggregatedColumn="14"/>
        </ext>
      </extLst>
    </cacheHierarchy>
    <cacheHierarchy uniqueName="[Measures].[Count of review_id]" caption="Count of review_id" measure="1" displayFolder="" measureGroup="Range" count="0" hidden="1">
      <extLst>
        <ext xmlns:x15="http://schemas.microsoft.com/office/spreadsheetml/2010/11/main" uri="{B97F6D7D-B522-45F9-BDA1-12C45D357490}">
          <x15:cacheHierarchy aggregatedColumn="23"/>
        </ext>
      </extLst>
    </cacheHierarchy>
    <cacheHierarchy uniqueName="[Measures].[Distinct Count of product_id]" caption="Distinct Count of product_id" measure="1" displayFolder="" measureGroup="Range" count="0" hidden="1">
      <extLst>
        <ext xmlns:x15="http://schemas.microsoft.com/office/spreadsheetml/2010/11/main" uri="{B97F6D7D-B522-45F9-BDA1-12C45D357490}">
          <x15:cacheHierarchy aggregatedColumn="5"/>
        </ext>
      </extLst>
    </cacheHierarchy>
    <cacheHierarchy uniqueName="[Measures].[Sum of actual_price]" caption="Sum of actual_price" measure="1" displayFolder="" measureGroup="Range" count="0" hidden="1">
      <extLst>
        <ext xmlns:x15="http://schemas.microsoft.com/office/spreadsheetml/2010/11/main" uri="{B97F6D7D-B522-45F9-BDA1-12C45D357490}">
          <x15:cacheHierarchy aggregatedColumn="11"/>
        </ext>
      </extLst>
    </cacheHierarchy>
    <cacheHierarchy uniqueName="[Measures].[Sum of review_count]" caption="Sum of review_count" measure="1" displayFolder="" measureGroup="Range" count="0" oneField="1" hidden="1">
      <fieldsUsage count="1">
        <fieldUsage x="1"/>
      </fieldsUsage>
      <extLst>
        <ext xmlns:x15="http://schemas.microsoft.com/office/spreadsheetml/2010/11/main" uri="{B97F6D7D-B522-45F9-BDA1-12C45D357490}">
          <x15:cacheHierarchy aggregatedColumn="24"/>
        </ext>
      </extLst>
    </cacheHierarchy>
  </cacheHierarchies>
  <kpis count="0"/>
  <dimensions count="3">
    <dimension measure="1" name="Measures" uniqueName="[Measures]" caption="Measures"/>
    <dimension name="ProductRatingReview" uniqueName="[ProductRatingReview]" caption="ProductRatingReview"/>
    <dimension name="Range" uniqueName="[Range]" caption="Range"/>
  </dimensions>
  <measureGroups count="2">
    <measureGroup name="ProductRatingReview" caption="ProductRatingReview"/>
    <measureGroup name="Range" caption="Range"/>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37.780620138888" backgroundQuery="1" createdVersion="8" refreshedVersion="8" minRefreshableVersion="3" recordCount="0" supportSubquery="1" supportAdvancedDrill="1" xr:uid="{5D3E307B-B353-4EC7-BCEC-5AA45B131ED3}">
  <cacheSource type="external" connectionId="1"/>
  <cacheFields count="2">
    <cacheField name="[Range].[Category A].[Category A]" caption="Category A" numFmtId="0" hierarchy="9" level="1">
      <sharedItems count="9">
        <s v="Car&amp;Motorbike"/>
        <s v="Computers&amp;Accessories"/>
        <s v="Electronics"/>
        <s v="Health&amp;PersonalCare"/>
        <s v="Home&amp;Kitchen"/>
        <s v="HomeImprovement"/>
        <s v="MusicalInstruments"/>
        <s v="OfficeProducts"/>
        <s v="Toys&amp;Games"/>
      </sharedItems>
    </cacheField>
    <cacheField name="[Measures].[Distinct Count of product_id]" caption="Distinct Count of product_id" numFmtId="0" hierarchy="54" level="32767"/>
  </cacheFields>
  <cacheHierarchies count="57">
    <cacheHierarchy uniqueName="[ProductRatingReview].[product_id]" caption="product_id" attribute="1" defaultMemberUniqueName="[ProductRatingReview].[product_id].[All]" allUniqueName="[ProductRatingReview].[product_id].[All]" dimensionUniqueName="[ProductRatingReview]" displayFolder="" count="0" memberValueDatatype="130" unbalanced="0"/>
    <cacheHierarchy uniqueName="[ProductRatingReview].[product_name]" caption="product_name" attribute="1" defaultMemberUniqueName="[ProductRatingReview].[product_name].[All]" allUniqueName="[ProductRatingReview].[product_name].[All]" dimensionUniqueName="[ProductRatingReview]" displayFolder="" count="0" memberValueDatatype="130" unbalanced="0"/>
    <cacheHierarchy uniqueName="[ProductRatingReview].[rating]" caption="rating" attribute="1" defaultMemberUniqueName="[ProductRatingReview].[rating].[All]" allUniqueName="[ProductRatingReview].[rating].[All]" dimensionUniqueName="[ProductRatingReview]" displayFolder="" count="0" memberValueDatatype="5" unbalanced="0"/>
    <cacheHierarchy uniqueName="[ProductRatingReview].[rating_count]" caption="rating_count" attribute="1" defaultMemberUniqueName="[ProductRatingReview].[rating_count].[All]" allUniqueName="[ProductRatingReview].[rating_count].[All]" dimensionUniqueName="[ProductRatingReview]" displayFolder="" count="0" memberValueDatatype="20" unbalanced="0"/>
    <cacheHierarchy uniqueName="[ProductRatingReview].[Products by Rating &amp; Reviews]" caption="Products by Rating &amp; Reviews" attribute="1" defaultMemberUniqueName="[ProductRatingReview].[Products by Rating &amp; Reviews].[All]" allUniqueName="[ProductRatingReview].[Products by Rating &amp; Reviews].[All]" dimensionUniqueName="[ProductRatingReview]" displayFolder="" count="0" memberValueDatatype="5" unbalanced="0"/>
    <cacheHierarchy uniqueName="[Range].[product_id]" caption="product_id" attribute="1" defaultMemberUniqueName="[Range].[product_id].[All]" allUniqueName="[Range].[product_id].[All]" dimensionUniqueName="[Range]" displayFolder="" count="2" memberValueDatatype="130" unbalanced="0"/>
    <cacheHierarchy uniqueName="[Range].[product_name]" caption="product_name" attribute="1" defaultMemberUniqueName="[Range].[product_name].[All]" allUniqueName="[Range].[product_name].[All]" dimensionUniqueName="[Range]" displayFolder="" count="0" memberValueDatatype="130" unbalanced="0"/>
    <cacheHierarchy uniqueName="[Range].[product_name A]" caption="product_name A" attribute="1" defaultMemberUniqueName="[Range].[product_name A].[All]" allUniqueName="[Range].[product_name A].[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Category A]" caption="Category A" attribute="1" defaultMemberUniqueName="[Range].[Category A].[All]" allUniqueName="[Range].[Category A].[All]" dimensionUniqueName="[Range]" displayFolder="" count="2" memberValueDatatype="130" unbalanced="0">
      <fieldsUsage count="2">
        <fieldUsage x="-1"/>
        <fieldUsage x="0"/>
      </fieldsUsage>
    </cacheHierarchy>
    <cacheHierarchy uniqueName="[Range].[discounted_price]" caption="discounted_price" attribute="1" defaultMemberUniqueName="[Range].[discounted_price].[All]" allUniqueName="[Range].[discounted_price].[All]" dimensionUniqueName="[Range]" displayFolder="" count="0" memberValueDatatype="5" unbalanced="0"/>
    <cacheHierarchy uniqueName="[Range].[actual_price]" caption="actual_price" attribute="1" defaultMemberUniqueName="[Range].[actual_price].[All]" allUniqueName="[Range].[actual_price].[All]" dimensionUniqueName="[Range]" displayFolder="" count="0" memberValueDatatype="5" unbalanced="0"/>
    <cacheHierarchy uniqueName="[Range].[Price Range]" caption="Price Range" attribute="1" defaultMemberUniqueName="[Range].[Price Range].[All]" allUniqueName="[Range].[Price Range].[All]" dimensionUniqueName="[Range]" displayFolder="" count="0" memberValueDatatype="130" unbalanced="0"/>
    <cacheHierarchy uniqueName="[Range].[discount_percentage]" caption="discount_percentage" attribute="1" defaultMemberUniqueName="[Range].[discount_percentage].[All]" allUniqueName="[Range].[discount_percentage].[All]" dimensionUniqueName="[Range]" displayFolder="" count="0" memberValueDatatype="5" unbalanced="0"/>
    <cacheHierarchy uniqueName="[Range].[discount_percentage B]" caption="discount_percentage B" attribute="1" defaultMemberUniqueName="[Range].[discount_percentage B].[All]" allUniqueName="[Range].[discount_percentage B].[All]" dimensionUniqueName="[Range]" displayFolder="" count="0" memberValueDatatype="5" unbalanced="0"/>
    <cacheHierarchy uniqueName="[Range].[discount range]" caption="discount range" attribute="1" defaultMemberUniqueName="[Range].[discount range].[All]" allUniqueName="[Range].[discount range].[All]" dimensionUniqueName="[Range]" displayFolder="" count="0" memberValueDatatype="130" unbalanced="0"/>
    <cacheHierarchy uniqueName="[Range].[rating]" caption="rating" attribute="1" defaultMemberUniqueName="[Range].[rating].[All]" allUniqueName="[Range].[rating].[All]" dimensionUniqueName="[Range]" displayFolder="" count="0" memberValueDatatype="5" unbalanced="0"/>
    <cacheHierarchy uniqueName="[Range].[rating_count]" caption="rating_count" attribute="1" defaultMemberUniqueName="[Range].[rating_count].[All]" allUniqueName="[Range].[rating_count].[All]" dimensionUniqueName="[Range]" displayFolder="" count="0" memberValueDatatype="20" unbalanced="0"/>
    <cacheHierarchy uniqueName="[Range].[Actual price* rating count]" caption="Actual price* rating count" attribute="1" defaultMemberUniqueName="[Range].[Actual price* rating count].[All]" allUniqueName="[Range].[Actual price* rating count].[All]" dimensionUniqueName="[Range]" displayFolder="" count="0" memberValueDatatype="5" unbalanced="0"/>
    <cacheHierarchy uniqueName="[Range].[Products by Rating &amp; Reviews]" caption="Products by Rating &amp; Reviews" attribute="1" defaultMemberUniqueName="[Range].[Products by Rating &amp; Reviews].[All]" allUniqueName="[Range].[Products by Rating &amp; Reviews].[All]" dimensionUniqueName="[Range]" displayFolder="" count="0" memberValueDatatype="130" unbalanced="0"/>
    <cacheHierarchy uniqueName="[Range].[about_product]" caption="about_product" attribute="1" defaultMemberUniqueName="[Range].[about_product].[All]" allUniqueName="[Range].[about_product].[All]" dimensionUniqueName="[Range]" displayFolder="" count="0" memberValueDatatype="130" unbalanced="0"/>
    <cacheHierarchy uniqueName="[Range].[user_id]" caption="user_id" attribute="1" defaultMemberUniqueName="[Range].[user_id].[All]" allUniqueName="[Range].[user_id].[All]" dimensionUniqueName="[Range]" displayFolder="" count="0" memberValueDatatype="130" unbalanced="0"/>
    <cacheHierarchy uniqueName="[Range].[user_name]" caption="user_name" attribute="1" defaultMemberUniqueName="[Range].[user_name].[All]" allUniqueName="[Range].[user_name].[All]" dimensionUniqueName="[Range]" displayFolder="" count="0" memberValueDatatype="130" unbalanced="0"/>
    <cacheHierarchy uniqueName="[Range].[review_id]" caption="review_id" attribute="1" defaultMemberUniqueName="[Range].[review_id].[All]" allUniqueName="[Range].[review_id].[All]" dimensionUniqueName="[Range]" displayFolder="" count="0" memberValueDatatype="130" unbalanced="0"/>
    <cacheHierarchy uniqueName="[Range].[review_count]" caption="review_count" attribute="1" defaultMemberUniqueName="[Range].[review_count].[All]" allUniqueName="[Range].[review_count].[All]" dimensionUniqueName="[Range]" displayFolder="" count="0" memberValueDatatype="20" unbalanced="0"/>
    <cacheHierarchy uniqueName="[Range].[review_title]" caption="review_title" attribute="1" defaultMemberUniqueName="[Range].[review_title].[All]" allUniqueName="[Range].[review_title].[All]" dimensionUniqueName="[Range]" displayFolder="" count="0" memberValueDatatype="130" unbalanced="0"/>
    <cacheHierarchy uniqueName="[Range].[review_content]" caption="review_content" attribute="1" defaultMemberUniqueName="[Range].[review_content].[All]" allUniqueName="[Range].[review_content].[All]" dimensionUniqueName="[Range]" displayFolder="" count="0" memberValueDatatype="130" unbalanced="0"/>
    <cacheHierarchy uniqueName="[Range].[img_link]" caption="img_link" attribute="1" defaultMemberUniqueName="[Range].[img_link].[All]" allUniqueName="[Range].[img_link].[All]" dimensionUniqueName="[Range]" displayFolder="" count="0" memberValueDatatype="130" unbalanced="0"/>
    <cacheHierarchy uniqueName="[Range].[product_link]" caption="product_link" attribute="1" defaultMemberUniqueName="[Range].[product_link].[All]" allUniqueName="[Range].[product_link].[All]" dimensionUniqueName="[Range]" displayFolder="" count="0" memberValueDatatype="130" unbalanced="0"/>
    <cacheHierarchy uniqueName="[Measures].[__XL_Count Range]" caption="__XL_Count Range" measure="1" displayFolder="" measureGroup="Range" count="0" hidden="1"/>
    <cacheHierarchy uniqueName="[Measures].[__XL_Count ProductRatingReview]" caption="__XL_Count ProductRatingReview" measure="1" displayFolder="" measureGroup="ProductRatingReview" count="0" hidden="1"/>
    <cacheHierarchy uniqueName="[Measures].[__No measures defined]" caption="__No measures defined" measure="1" displayFolder="" count="0" hidden="1"/>
    <cacheHierarchy uniqueName="[Measures].[Count of product_name]" caption="Count of product_name" measure="1" displayFolder="" measureGroup="Range" count="0" hidden="1">
      <extLst>
        <ext xmlns:x15="http://schemas.microsoft.com/office/spreadsheetml/2010/11/main" uri="{B97F6D7D-B522-45F9-BDA1-12C45D357490}">
          <x15:cacheHierarchy aggregatedColumn="6"/>
        </ext>
      </extLst>
    </cacheHierarchy>
    <cacheHierarchy uniqueName="[Measures].[Distinct Count of product_name]" caption="Distinct Count of product_name" measure="1" displayFolder="" measureGroup="Range" count="0" hidden="1">
      <extLst>
        <ext xmlns:x15="http://schemas.microsoft.com/office/spreadsheetml/2010/11/main" uri="{B97F6D7D-B522-45F9-BDA1-12C45D357490}">
          <x15:cacheHierarchy aggregatedColumn="6"/>
        </ext>
      </extLst>
    </cacheHierarchy>
    <cacheHierarchy uniqueName="[Measures].[Count of review_content]" caption="Count of review_content" measure="1" displayFolder="" measureGroup="Range" count="0" hidden="1">
      <extLst>
        <ext xmlns:x15="http://schemas.microsoft.com/office/spreadsheetml/2010/11/main" uri="{B97F6D7D-B522-45F9-BDA1-12C45D357490}">
          <x15:cacheHierarchy aggregatedColumn="26"/>
        </ext>
      </extLst>
    </cacheHierarchy>
    <cacheHierarchy uniqueName="[Measures].[Sum of rating]" caption="Sum of rating" measure="1" displayFolder="" measureGroup="Range" count="0" hidden="1">
      <extLst>
        <ext xmlns:x15="http://schemas.microsoft.com/office/spreadsheetml/2010/11/main" uri="{B97F6D7D-B522-45F9-BDA1-12C45D357490}">
          <x15:cacheHierarchy aggregatedColumn="16"/>
        </ext>
      </extLst>
    </cacheHierarchy>
    <cacheHierarchy uniqueName="[Measures].[Max of rating]" caption="Max of rating" measure="1" displayFolder="" measureGroup="Range" count="0" hidden="1">
      <extLst>
        <ext xmlns:x15="http://schemas.microsoft.com/office/spreadsheetml/2010/11/main" uri="{B97F6D7D-B522-45F9-BDA1-12C45D357490}">
          <x15:cacheHierarchy aggregatedColumn="16"/>
        </ext>
      </extLst>
    </cacheHierarchy>
    <cacheHierarchy uniqueName="[Measures].[Average of rating]" caption="Average of rating" measure="1" displayFolder="" measureGroup="Range" count="0" hidden="1">
      <extLst>
        <ext xmlns:x15="http://schemas.microsoft.com/office/spreadsheetml/2010/11/main" uri="{B97F6D7D-B522-45F9-BDA1-12C45D357490}">
          <x15:cacheHierarchy aggregatedColumn="16"/>
        </ext>
      </extLst>
    </cacheHierarchy>
    <cacheHierarchy uniqueName="[Measures].[Count of product_id]" caption="Count of product_id" measure="1" displayFolder="" measureGroup="Range" count="0" hidden="1">
      <extLst>
        <ext xmlns:x15="http://schemas.microsoft.com/office/spreadsheetml/2010/11/main" uri="{B97F6D7D-B522-45F9-BDA1-12C45D357490}">
          <x15:cacheHierarchy aggregatedColumn="5"/>
        </ext>
      </extLst>
    </cacheHierarchy>
    <cacheHierarchy uniqueName="[Measures].[Sum of discounted_price]" caption="Sum of discounted_price" measure="1" displayFolder="" measureGroup="Range" count="0" hidden="1">
      <extLst>
        <ext xmlns:x15="http://schemas.microsoft.com/office/spreadsheetml/2010/11/main" uri="{B97F6D7D-B522-45F9-BDA1-12C45D357490}">
          <x15:cacheHierarchy aggregatedColumn="10"/>
        </ext>
      </extLst>
    </cacheHierarchy>
    <cacheHierarchy uniqueName="[Measures].[Count of actual_price]" caption="Count of actual_price" measure="1" displayFolder="" measureGroup="Range" count="0" hidden="1">
      <extLst>
        <ext xmlns:x15="http://schemas.microsoft.com/office/spreadsheetml/2010/11/main" uri="{B97F6D7D-B522-45F9-BDA1-12C45D357490}">
          <x15:cacheHierarchy aggregatedColumn="11"/>
        </ext>
      </extLst>
    </cacheHierarchy>
    <cacheHierarchy uniqueName="[Measures].[Average of actual_price]" caption="Average of actual_price" measure="1" displayFolder="" measureGroup="Range" count="0" hidden="1">
      <extLst>
        <ext xmlns:x15="http://schemas.microsoft.com/office/spreadsheetml/2010/11/main" uri="{B97F6D7D-B522-45F9-BDA1-12C45D357490}">
          <x15:cacheHierarchy aggregatedColumn="11"/>
        </ext>
      </extLst>
    </cacheHierarchy>
    <cacheHierarchy uniqueName="[Measures].[Average of discounted_price]" caption="Average of discounted_price" measure="1" displayFolder="" measureGroup="Range" count="0" hidden="1">
      <extLst>
        <ext xmlns:x15="http://schemas.microsoft.com/office/spreadsheetml/2010/11/main" uri="{B97F6D7D-B522-45F9-BDA1-12C45D357490}">
          <x15:cacheHierarchy aggregatedColumn="10"/>
        </ext>
      </extLst>
    </cacheHierarchy>
    <cacheHierarchy uniqueName="[Measures].[Max of discounted_price]" caption="Max of discounted_price" measure="1" displayFolder="" measureGroup="Range" count="0" hidden="1">
      <extLst>
        <ext xmlns:x15="http://schemas.microsoft.com/office/spreadsheetml/2010/11/main" uri="{B97F6D7D-B522-45F9-BDA1-12C45D357490}">
          <x15:cacheHierarchy aggregatedColumn="10"/>
        </ext>
      </extLst>
    </cacheHierarchy>
    <cacheHierarchy uniqueName="[Measures].[Sum of discount_percentage]" caption="Sum of discount_percentage" measure="1" displayFolder="" measureGroup="Range" count="0" hidden="1">
      <extLst>
        <ext xmlns:x15="http://schemas.microsoft.com/office/spreadsheetml/2010/11/main" uri="{B97F6D7D-B522-45F9-BDA1-12C45D357490}">
          <x15:cacheHierarchy aggregatedColumn="13"/>
        </ext>
      </extLst>
    </cacheHierarchy>
    <cacheHierarchy uniqueName="[Measures].[Count of discount_percentage]" caption="Count of discount_percentage" measure="1" displayFolder="" measureGroup="Range" count="0" hidden="1">
      <extLst>
        <ext xmlns:x15="http://schemas.microsoft.com/office/spreadsheetml/2010/11/main" uri="{B97F6D7D-B522-45F9-BDA1-12C45D357490}">
          <x15:cacheHierarchy aggregatedColumn="13"/>
        </ext>
      </extLst>
    </cacheHierarchy>
    <cacheHierarchy uniqueName="[Measures].[Sum of Actual price* rating count]" caption="Sum of Actual price* rating count" measure="1" displayFolder="" measureGroup="Range" count="0" hidden="1">
      <extLst>
        <ext xmlns:x15="http://schemas.microsoft.com/office/spreadsheetml/2010/11/main" uri="{B97F6D7D-B522-45F9-BDA1-12C45D357490}">
          <x15:cacheHierarchy aggregatedColumn="18"/>
        </ext>
      </extLst>
    </cacheHierarchy>
    <cacheHierarchy uniqueName="[Measures].[Count of Price Range]" caption="Count of Price Range" measure="1" displayFolder="" measureGroup="Range" count="0" hidden="1">
      <extLst>
        <ext xmlns:x15="http://schemas.microsoft.com/office/spreadsheetml/2010/11/main" uri="{B97F6D7D-B522-45F9-BDA1-12C45D357490}">
          <x15:cacheHierarchy aggregatedColumn="12"/>
        </ext>
      </extLst>
    </cacheHierarchy>
    <cacheHierarchy uniqueName="[Measures].[Average of discount_percentage]" caption="Average of discount_percentage" measure="1" displayFolder="" measureGroup="Range" count="0" hidden="1">
      <extLst>
        <ext xmlns:x15="http://schemas.microsoft.com/office/spreadsheetml/2010/11/main" uri="{B97F6D7D-B522-45F9-BDA1-12C45D357490}">
          <x15:cacheHierarchy aggregatedColumn="13"/>
        </ext>
      </extLst>
    </cacheHierarchy>
    <cacheHierarchy uniqueName="[Measures].[Sum of rating_count]" caption="Sum of rating_count" measure="1" displayFolder="" measureGroup="Range" count="0" hidden="1">
      <extLst>
        <ext xmlns:x15="http://schemas.microsoft.com/office/spreadsheetml/2010/11/main" uri="{B97F6D7D-B522-45F9-BDA1-12C45D357490}">
          <x15:cacheHierarchy aggregatedColumn="17"/>
        </ext>
      </extLst>
    </cacheHierarchy>
    <cacheHierarchy uniqueName="[Measures].[Sum of discount_percentage B]" caption="Sum of discount_percentage B" measure="1" displayFolder="" measureGroup="Range" count="0" hidden="1">
      <extLst>
        <ext xmlns:x15="http://schemas.microsoft.com/office/spreadsheetml/2010/11/main" uri="{B97F6D7D-B522-45F9-BDA1-12C45D357490}">
          <x15:cacheHierarchy aggregatedColumn="14"/>
        </ext>
      </extLst>
    </cacheHierarchy>
    <cacheHierarchy uniqueName="[Measures].[Average of discount_percentage B]" caption="Average of discount_percentage B" measure="1" displayFolder="" measureGroup="Range" count="0" hidden="1">
      <extLst>
        <ext xmlns:x15="http://schemas.microsoft.com/office/spreadsheetml/2010/11/main" uri="{B97F6D7D-B522-45F9-BDA1-12C45D357490}">
          <x15:cacheHierarchy aggregatedColumn="14"/>
        </ext>
      </extLst>
    </cacheHierarchy>
    <cacheHierarchy uniqueName="[Measures].[Max of discount_percentage B]" caption="Max of discount_percentage B" measure="1" displayFolder="" measureGroup="Range" count="0" hidden="1">
      <extLst>
        <ext xmlns:x15="http://schemas.microsoft.com/office/spreadsheetml/2010/11/main" uri="{B97F6D7D-B522-45F9-BDA1-12C45D357490}">
          <x15:cacheHierarchy aggregatedColumn="14"/>
        </ext>
      </extLst>
    </cacheHierarchy>
    <cacheHierarchy uniqueName="[Measures].[Count of review_id]" caption="Count of review_id" measure="1" displayFolder="" measureGroup="Range" count="0" hidden="1">
      <extLst>
        <ext xmlns:x15="http://schemas.microsoft.com/office/spreadsheetml/2010/11/main" uri="{B97F6D7D-B522-45F9-BDA1-12C45D357490}">
          <x15:cacheHierarchy aggregatedColumn="23"/>
        </ext>
      </extLst>
    </cacheHierarchy>
    <cacheHierarchy uniqueName="[Measures].[Distinct Count of product_id]" caption="Distinct Count of product_id" measure="1" displayFolder="" measureGroup="Range" count="0" oneField="1" hidden="1">
      <fieldsUsage count="1">
        <fieldUsage x="1"/>
      </fieldsUsage>
      <extLst>
        <ext xmlns:x15="http://schemas.microsoft.com/office/spreadsheetml/2010/11/main" uri="{B97F6D7D-B522-45F9-BDA1-12C45D357490}">
          <x15:cacheHierarchy aggregatedColumn="5"/>
        </ext>
      </extLst>
    </cacheHierarchy>
    <cacheHierarchy uniqueName="[Measures].[Sum of actual_price]" caption="Sum of actual_price" measure="1" displayFolder="" measureGroup="Range" count="0" hidden="1">
      <extLst>
        <ext xmlns:x15="http://schemas.microsoft.com/office/spreadsheetml/2010/11/main" uri="{B97F6D7D-B522-45F9-BDA1-12C45D357490}">
          <x15:cacheHierarchy aggregatedColumn="11"/>
        </ext>
      </extLst>
    </cacheHierarchy>
    <cacheHierarchy uniqueName="[Measures].[Sum of review_count]" caption="Sum of review_count" measure="1" displayFolder="" measureGroup="Range" count="0" hidden="1">
      <extLst>
        <ext xmlns:x15="http://schemas.microsoft.com/office/spreadsheetml/2010/11/main" uri="{B97F6D7D-B522-45F9-BDA1-12C45D357490}">
          <x15:cacheHierarchy aggregatedColumn="24"/>
        </ext>
      </extLst>
    </cacheHierarchy>
  </cacheHierarchies>
  <kpis count="0"/>
  <dimensions count="3">
    <dimension measure="1" name="Measures" uniqueName="[Measures]" caption="Measures"/>
    <dimension name="ProductRatingReview" uniqueName="[ProductRatingReview]" caption="ProductRatingReview"/>
    <dimension name="Range" uniqueName="[Range]" caption="Range"/>
  </dimensions>
  <measureGroups count="2">
    <measureGroup name="ProductRatingReview" caption="ProductRatingReview"/>
    <measureGroup name="Range" caption="Range"/>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s v="B014I8SSD0"/>
    <s v="Amazon Basics High-Speed HDMI Cable, 6 Feet - Supports Ethernet, 3D, 4K video,Black"/>
    <s v="Electronics|HomeTheater,TV&amp;Video|Accessories|Cables|HDMICables"/>
    <x v="0"/>
    <n v="309"/>
    <n v="475"/>
    <s v="200 to 500"/>
    <n v="0.35"/>
    <n v="0.35"/>
    <s v="21% to 40%"/>
    <n v="4.4000000000000004"/>
    <n v="426973"/>
    <n v="202812175"/>
    <n v="8.6697300000000013"/>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r>
  <r>
    <s v="B07KSMBL2H"/>
    <s v="AmazonBasics Flexible Premium HDMI Cable (Black, 4K@60Hz, 18Gbps), 3-Foot"/>
    <s v="Electronics|HomeTheater,TV&amp;Video|Accessories|Cables|HDMICables"/>
    <x v="0"/>
    <n v="219"/>
    <n v="700"/>
    <s v="Greater than 500"/>
    <n v="0.69"/>
    <n v="0.69"/>
    <s v="61% to 80%"/>
    <n v="4.4000000000000004"/>
    <n v="426973"/>
    <n v="298881100"/>
    <n v="8.6697300000000013"/>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r>
  <r>
    <s v="B014I8SX4Y"/>
    <s v="Amazon Basics High-Speed HDMI Cable, 6 Feet (2-Pack),Black"/>
    <s v="Electronics|HomeTheater,TV&amp;Video|Accessories|Cables|HDMICables"/>
    <x v="0"/>
    <n v="309"/>
    <n v="1400"/>
    <s v="Greater than 500"/>
    <n v="0.78"/>
    <n v="0.78"/>
    <s v="61% to 80%"/>
    <n v="4.4000000000000004"/>
    <n v="426973"/>
    <n v="597762200"/>
    <n v="8.6697300000000013"/>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r>
  <r>
    <s v="B07KSMBL2H"/>
    <s v="AmazonBasics Flexible Premium HDMI Cable (Black, 4K@60Hz, 18Gbps), 3-Foot"/>
    <s v="Electronics|HomeTheater,TV&amp;Video|Accessories|Cables|HDMICables"/>
    <x v="0"/>
    <n v="219"/>
    <n v="700"/>
    <s v="Greater than 500"/>
    <n v="0.69"/>
    <n v="0.69"/>
    <s v="61% to 80%"/>
    <n v="4.4000000000000004"/>
    <n v="426972"/>
    <n v="298880400"/>
    <n v="8.6697200000000016"/>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07?qid=1672903000&amp;s=computers&amp;sr=1-107"/>
  </r>
  <r>
    <s v="B07GPXXNNG"/>
    <s v="boAt Bassheads 100 in Ear Wired Earphones with Mic(Taffy Pink)"/>
    <s v="Electronics|Headphones,Earbuds&amp;Accessories|Headphones|In-Ear"/>
    <x v="0"/>
    <n v="349"/>
    <n v="999"/>
    <s v="Greater than 500"/>
    <n v="0.65"/>
    <n v="0.65"/>
    <s v="61% to 80%"/>
    <n v="4.0999999999999996"/>
    <n v="363713"/>
    <n v="363349287"/>
    <s v=" "/>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r>
  <r>
    <s v="B07GQD4K6L"/>
    <s v="boAt Bassheads 100 in Ear Wired Earphones with Mic(Furious Red)"/>
    <s v="Electronics|Headphones,Earbuds&amp;Accessories|Headphones|In-Ear"/>
    <x v="0"/>
    <n v="379"/>
    <n v="999"/>
    <s v="Greater than 500"/>
    <n v="0.62"/>
    <n v="0.62"/>
    <s v="61% to 80%"/>
    <n v="4.0999999999999996"/>
    <n v="363713"/>
    <n v="363349287"/>
    <n v="7.7371299999999996"/>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r>
  <r>
    <s v="B071Z8M4KX"/>
    <s v="boAt BassHeads 100 in-Ear Wired Headphones with Mic (Black)"/>
    <s v="Electronics|Headphones,Earbuds&amp;Accessories|Headphones|In-Ear"/>
    <x v="0"/>
    <n v="365"/>
    <n v="999"/>
    <s v="Greater than 500"/>
    <n v="0.63"/>
    <n v="0.63"/>
    <s v="61% to 80%"/>
    <n v="4.0999999999999996"/>
    <n v="363711"/>
    <n v="363347289"/>
    <n v="7.7371099999999995"/>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r>
  <r>
    <s v="B09GFLXVH9"/>
    <s v="Redmi 9A Sport (Coral Green, 2GB RAM, 32GB Storage) | 2GHz Octa-core Helio G25 Processor | 5000 mAh Battery"/>
    <s v="Electronics|Mobiles&amp;Accessories|Smartphones&amp;BasicMobiles|Smartphones"/>
    <x v="0"/>
    <n v="6499"/>
    <n v="8499"/>
    <s v="Greater than 500"/>
    <n v="0.24"/>
    <n v="0.24"/>
    <s v="21% to 40%"/>
    <n v="4.0999999999999996"/>
    <n v="313836"/>
    <n v="2667292164"/>
    <n v="7.2383600000000001"/>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r>
  <r>
    <s v="B09GFPVD9Y"/>
    <s v="Redmi 9 Activ (Carbon Black, 4GB RAM, 64GB Storage) | Octa-core Helio G35 | 5000 mAh Battery"/>
    <s v="Electronics|Mobiles&amp;Accessories|Smartphones&amp;BasicMobiles|Smartphones"/>
    <x v="0"/>
    <n v="8499"/>
    <n v="10999"/>
    <s v="Greater than 500"/>
    <n v="0.23"/>
    <n v="0.23"/>
    <s v="21% to 40%"/>
    <n v="4.0999999999999996"/>
    <n v="313836"/>
    <n v="3451882164"/>
    <n v="7.2383600000000001"/>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r>
  <r>
    <s v="B09GFM8CGS"/>
    <s v="Redmi 9A Sport (Carbon Black, 2GB RAM, 32GB Storage) | 2GHz Octa-core Helio G25 Processor | 5000 mAh Battery"/>
    <s v="Electronics|Mobiles&amp;Accessories|Smartphones&amp;BasicMobiles|Smartphones"/>
    <x v="0"/>
    <n v="6499"/>
    <n v="7999"/>
    <s v="Greater than 500"/>
    <n v="0.19"/>
    <n v="0.19"/>
    <s v="0% to 20%"/>
    <n v="4.0999999999999996"/>
    <n v="313832"/>
    <n v="2510342168"/>
    <n v="7.2383199999999999"/>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r>
  <r>
    <s v="B09GFPN6TP"/>
    <s v="Redmi 9A Sport (Coral Green, 3GB RAM, 32GB Storage) | 2GHz Octa-core Helio G25 Processor | 5000 mAh Battery"/>
    <s v="Electronics|Mobiles&amp;Accessories|Smartphones&amp;BasicMobiles|Smartphones"/>
    <x v="0"/>
    <n v="7499"/>
    <n v="9499"/>
    <s v="Greater than 500"/>
    <n v="0.21"/>
    <n v="0.21"/>
    <s v="21% to 40%"/>
    <n v="4.0999999999999996"/>
    <n v="313832"/>
    <n v="2981090168"/>
    <n v="7.2383199999999999"/>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r>
  <r>
    <s v="B01MF8MB65"/>
    <s v="boAt Bassheads 225 in Ear Wired Earphones with Mic(Blue)"/>
    <s v="Electronics|Headphones,Earbuds&amp;Accessories|Headphones|In-Ear"/>
    <x v="0"/>
    <n v="699"/>
    <n v="999"/>
    <s v="Greater than 500"/>
    <n v="0.3"/>
    <n v="0.3"/>
    <s v="21% to 40%"/>
    <n v="4.0999999999999996"/>
    <n v="273189"/>
    <n v="272915811"/>
    <n v="6.8318899999999996"/>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r>
  <r>
    <s v="B01LWYDEQ7"/>
    <s v="Pigeon Polypropylene Mini Handy and Compact Chopper with 3 Blades for Effortlessly Chopping Vegetables and Fruits for Your Kitchen (12420, Green, 400 ml)"/>
    <s v="Home&amp;Kitchen|Kitchen&amp;Dining|KitchenTools|ManualChoppers&amp;Chippers|Choppers"/>
    <x v="1"/>
    <n v="199"/>
    <n v="495"/>
    <s v="200 to 500"/>
    <n v="0.6"/>
    <n v="0.6"/>
    <s v="41% to 60%"/>
    <n v="4.0999999999999996"/>
    <n v="270563"/>
    <n v="133928685"/>
    <n v="6.8056299999999998"/>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r>
  <r>
    <s v="B005FYNT3G"/>
    <s v="SanDisk Cruzer Blade 32GB USB Flash Drive"/>
    <s v="Computers&amp;Accessories|ExternalDevices&amp;DataStorage|PenDrives"/>
    <x v="2"/>
    <n v="289"/>
    <n v="650"/>
    <s v="Greater than 500"/>
    <n v="0.56000000000000005"/>
    <n v="0.56000000000000005"/>
    <s v="41% to 60%"/>
    <n v="4.3"/>
    <n v="253105"/>
    <n v="164518250"/>
    <n v="6.8310499999999994"/>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r>
  <r>
    <s v="B09X7DY7Q4"/>
    <s v="SanDisk Extreme SD UHS I 64GB Card for 4K Video for DSLR and Mirrorless Cameras 170MB/s Read &amp; 80MB/s Write"/>
    <s v="Electronics|Accessories|MemoryCards|MicroSD"/>
    <x v="0"/>
    <n v="939"/>
    <n v="1800"/>
    <s v="Greater than 500"/>
    <n v="0.48"/>
    <n v="0.48"/>
    <s v="41% to 60%"/>
    <n v="4.5"/>
    <n v="205052"/>
    <n v="369093600"/>
    <n v="6.5505200000000006"/>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r>
  <r>
    <s v="B01DEWVZ2C"/>
    <s v="JBL C100SI Wired In Ear Headphones with Mic, JBL Pure Bass Sound, One Button Multi-function Remote, Angled Buds for Comfort fit (Black)"/>
    <s v="Electronics|Headphones,Earbuds&amp;Accessories|Headphones|In-Ear"/>
    <x v="0"/>
    <n v="599"/>
    <n v="999"/>
    <s v="Greater than 500"/>
    <n v="0.4"/>
    <n v="0.4"/>
    <s v="21% to 40%"/>
    <n v="4.0999999999999996"/>
    <n v="192590"/>
    <n v="192397410"/>
    <n v="6.0259"/>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r>
  <r>
    <s v="B01DF26V7A"/>
    <s v="JBL C100SI Wired In Ear Headphones with Mic, JBL Pure Bass Sound, One Button Multi-function Remote, Premium Metallic Finish, Angled Buds for Comfort fit (Red)"/>
    <s v="Electronics|Headphones,Earbuds&amp;Accessories|Headphones|In-Ear"/>
    <x v="0"/>
    <n v="599"/>
    <n v="1299"/>
    <s v="Greater than 500"/>
    <n v="0.54"/>
    <n v="0.54"/>
    <s v="41% to 60%"/>
    <n v="4.0999999999999996"/>
    <n v="192589"/>
    <n v="250173111"/>
    <n v="6.0258899999999995"/>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r>
  <r>
    <s v="B01DEWVZ2C"/>
    <s v="JBL C100SI Wired In Ear Headphones with Mic, JBL Pure Bass Sound, One Button Multi-function Remote, Angled Buds for Comfort fit (Black)"/>
    <s v="Electronics|Headphones,Earbuds&amp;Accessories|Headphones|In-Ear"/>
    <x v="0"/>
    <n v="599"/>
    <n v="999"/>
    <s v="Greater than 500"/>
    <n v="0.4"/>
    <n v="0.4"/>
    <s v="21% to 40%"/>
    <n v="4.0999999999999996"/>
    <n v="192587"/>
    <n v="192394413"/>
    <n v="6.0258699999999994"/>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W/WEBP_402378-T2/images/I/31NnmYempPL._SX300_SY300_QL70_FMwebp_.jpg"/>
    <s v="https://www.amazon.in/JBL-C100SI-Ear-Headphones-Black/dp/B01DEWVZ2C/ref=sr_1_15?qid=1672902995&amp;s=computers&amp;sr=1-15"/>
  </r>
  <r>
    <s v="B01N6LU1VF"/>
    <s v="SanDisk Ultra Dual 64 GB USB 3.0 OTG Pen Drive (Black)"/>
    <s v="Computers&amp;Accessories|ExternalDevices&amp;DataStorage|PenDrives"/>
    <x v="2"/>
    <n v="579"/>
    <n v="1400"/>
    <s v="Greater than 500"/>
    <n v="0.59"/>
    <n v="0.59"/>
    <s v="41% to 60%"/>
    <n v="4.3"/>
    <n v="189104"/>
    <n v="264745600"/>
    <n v="6.1910400000000001"/>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r>
  <r>
    <s v="B08JQN8DGZ"/>
    <s v="boAt Airdopes 121v2 in-Ear True Wireless Earbuds with Upto 14 Hours Playback, 8MM Drivers, Battery Indicators, Lightweight Earbuds &amp; Multifunction Controls (Active Black, with Mic)"/>
    <s v="Electronics|Headphones,Earbuds&amp;Accessories|Headphones|In-Ear"/>
    <x v="0"/>
    <n v="1299"/>
    <n v="2990"/>
    <s v="Greater than 500"/>
    <n v="0.56999999999999995"/>
    <n v="0.56999999999999995"/>
    <s v="41% to 60%"/>
    <n v="3.8"/>
    <n v="180998"/>
    <n v="541184020"/>
    <n v="5.6099800000000002"/>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r>
  <r>
    <s v="B002SZEOLG"/>
    <s v="TP-Link Nano USB WiFi Dongle 150Mbps High Gain Wireless Network Wi-Fi Adapter for PC Desktop and Laptops, Supports Windows 10/8.1/8/7/XP, Linux, Mac OS X (TL-WN722N)"/>
    <s v="Computers&amp;Accessories|NetworkingDevices|NetworkAdapters|WirelessUSBAdapters"/>
    <x v="2"/>
    <n v="749"/>
    <n v="1339"/>
    <s v="Greater than 500"/>
    <n v="0.44"/>
    <n v="0.44"/>
    <s v="41% to 60%"/>
    <n v="4.2"/>
    <n v="179692"/>
    <n v="240607588"/>
    <n v="5.9969200000000003"/>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r>
  <r>
    <s v="B008IFXQFU"/>
    <s v="TP-Link USB WiFi Adapter for PC(TL-WN725N), N150 Wireless Network Adapter for Desktop - Nano Size WiFi Dongle Compatible with Windows 11/10/7/8/8.1/XP/ Mac OS 10.9-10.15 Linux Kernel 2.6.18-4.4.3"/>
    <s v="Computers&amp;Accessories|NetworkingDevices|NetworkAdapters|WirelessUSBAdapters"/>
    <x v="2"/>
    <n v="499"/>
    <n v="999"/>
    <s v="Greater than 500"/>
    <n v="0.5"/>
    <n v="0.5"/>
    <s v="41% to 60%"/>
    <n v="4.2"/>
    <n v="179691"/>
    <n v="179511309"/>
    <n v="5.9969099999999997"/>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r>
  <r>
    <s v="B0088TKTY2"/>
    <s v="TP-LINK WiFi Dongle 300 Mbps Mini Wireless Network USB Wi-Fi Adapter for PC Desktop Laptop(Supports Windows 11/10/8.1/8/7/XP, Mac OS 10.9-10.15 and Linux, WPS, Soft AP Mode, USB 2.0) (TL-WN823N),Black"/>
    <s v="Computers&amp;Accessories|NetworkingDevices|NetworkAdapters|WirelessUSBAdapters"/>
    <x v="2"/>
    <n v="649"/>
    <n v="1399"/>
    <s v="Greater than 500"/>
    <n v="0.54"/>
    <n v="0.54"/>
    <s v="41% to 60%"/>
    <n v="4.2"/>
    <n v="179691"/>
    <n v="251387709"/>
    <n v="5.9969099999999997"/>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r>
  <r>
    <s v="B08HVL8QN3"/>
    <s v="Mi 10000mAH Li-Polymer, Micro-USB and Type C Input Port, Power Bank 3i with 18W Fast Charging (Midnight Black)"/>
    <s v="Electronics|Mobiles&amp;Accessories|MobileAccessories|Chargers|PowerBanks"/>
    <x v="0"/>
    <n v="1149"/>
    <n v="2199"/>
    <s v="Greater than 500"/>
    <n v="0.48"/>
    <n v="0.48"/>
    <s v="41% to 60%"/>
    <n v="4.3"/>
    <n v="178912"/>
    <n v="393427488"/>
    <n v="6.0891199999999994"/>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r>
  <r>
    <s v="B08HVJCW95"/>
    <s v="MI 10000mAh 3i Lithium Polymer Power Bank Dual Input(Micro-USB and Type C) and Output Ports 18W Fast Charging (Metallic Blue)"/>
    <s v="Electronics|Mobiles&amp;Accessories|MobileAccessories|Chargers|PowerBanks"/>
    <x v="0"/>
    <n v="1149"/>
    <n v="2199"/>
    <s v="Greater than 500"/>
    <n v="0.48"/>
    <n v="0.48"/>
    <s v="41% to 60%"/>
    <n v="4.3"/>
    <n v="178912"/>
    <n v="393427488"/>
    <n v="6.0891199999999994"/>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r>
  <r>
    <s v="B08HV83HL3"/>
    <s v="MI Power Bank 3i 20000mAh Lithium Polymer 18W Fast Power Delivery Charging | Input- Type C | Micro USB| Triple Output | Sandstone Black"/>
    <s v="Electronics|Mobiles&amp;Accessories|MobileAccessories|Chargers|PowerBanks"/>
    <x v="0"/>
    <n v="2049"/>
    <n v="2199"/>
    <s v="Greater than 500"/>
    <n v="7.0000000000000007E-2"/>
    <n v="7.0000000000000007E-2"/>
    <s v="0% to 20%"/>
    <n v="4.3"/>
    <n v="178912"/>
    <n v="393427488"/>
    <n v="6.0891199999999994"/>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r>
  <r>
    <s v="B07DC4RZPY"/>
    <s v="Amazon Basics USB A to Lightning MFi Certified Charging Cable (White, 1.2 meter)"/>
    <s v="Computers&amp;Accessories|Accessories&amp;Peripherals|Cables&amp;Accessories|Cables|USBCables"/>
    <x v="2"/>
    <n v="709"/>
    <n v="1999"/>
    <s v="Greater than 500"/>
    <n v="0.65"/>
    <n v="0.65"/>
    <s v="61% to 80%"/>
    <n v="4.0999999999999996"/>
    <n v="178817"/>
    <n v="357455183"/>
    <n v="5.8881699999999997"/>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r>
  <r>
    <s v="B07S9S86BF"/>
    <s v="boAt Bassheads 242 in Ear Wired Earphones with Mic(Active Black)"/>
    <s v="Electronics|Headphones,Earbuds&amp;Accessories|Headphones|In-Ear"/>
    <x v="0"/>
    <n v="599"/>
    <n v="1490"/>
    <s v="Greater than 500"/>
    <n v="0.6"/>
    <n v="0.6"/>
    <s v="41% to 60%"/>
    <n v="4.0999999999999996"/>
    <n v="161679"/>
    <n v="240901710"/>
    <n v="5.7167899999999996"/>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r>
  <r>
    <s v="B08H9Z3XQW"/>
    <s v="boAt Bassheads 242 in Ear Wired Earphones with Mic(Blue)"/>
    <s v="Electronics|Headphones,Earbuds&amp;Accessories|Headphones|In-Ear"/>
    <x v="0"/>
    <n v="455"/>
    <n v="1490"/>
    <s v="Greater than 500"/>
    <n v="0.69"/>
    <n v="0.69"/>
    <s v="61% to 80%"/>
    <n v="4.0999999999999996"/>
    <n v="161677"/>
    <n v="240898730"/>
    <n v="5.7167699999999995"/>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r>
  <r>
    <s v="B00A0VCJPI"/>
    <s v="TP-Link TL-WA850RE Single_Band 300Mbps RJ45 Wireless Range Extender, Broadband/Wi-Fi Extender, Wi-Fi Booster/Hotspot with 1 Ethernet Port, Plug and Play, Built-in Access Point Mode, White"/>
    <s v="Computers&amp;Accessories|NetworkingDevices|Repeaters&amp;Extenders"/>
    <x v="2"/>
    <n v="1469"/>
    <n v="2499"/>
    <s v="Greater than 500"/>
    <n v="0.41"/>
    <n v="0.41"/>
    <s v="41% to 60%"/>
    <n v="4.2"/>
    <n v="156638"/>
    <n v="391438362"/>
    <n v="5.7663799999999998"/>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r>
  <r>
    <s v="B08TV2P1N8"/>
    <s v="boAt Rockerz 255 Pro+ in-Ear Bluetooth Neckband with Upto 40 Hours Playback, ASAP  Charge, IPX7, Dual Pairing, BT v5.0, with Mic (Active Black)"/>
    <s v="Electronics|Headphones,Earbuds&amp;Accessories|Headphones|In-Ear"/>
    <x v="0"/>
    <n v="1399"/>
    <n v="3990"/>
    <s v="Greater than 500"/>
    <n v="0.65"/>
    <n v="0.65"/>
    <s v="61% to 80%"/>
    <n v="4.0999999999999996"/>
    <n v="141841"/>
    <n v="565945590"/>
    <n v="5.5184099999999994"/>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r>
  <r>
    <s v="B09MT6XSFW"/>
    <s v="Samsung EVO Plus 64GB microSDXC UHS-I U1 130MB/s Full HD &amp; 4K UHD Memory Card with Adapter (MB-MC64KA), Blue"/>
    <s v="Electronics|Accessories|MemoryCards|MicroSD"/>
    <x v="0"/>
    <n v="599"/>
    <n v="1899"/>
    <s v="Greater than 500"/>
    <n v="0.68"/>
    <n v="0.68"/>
    <s v="61% to 80%"/>
    <n v="4.3"/>
    <n v="140036"/>
    <n v="265928364"/>
    <n v="5.7003599999999999"/>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r>
  <r>
    <s v="B09MT84WV5"/>
    <s v="Samsung EVO Plus 128GB microSDXC UHS-I U3 130MB/s Full HD &amp; 4K UHD Memory Card with Adapter (MB-MC128KA), Blue"/>
    <s v="Electronics|Accessories|MemoryCards|MicroSD"/>
    <x v="0"/>
    <n v="1149"/>
    <n v="3999"/>
    <s v="Greater than 500"/>
    <n v="0.71"/>
    <n v="0.71"/>
    <s v="61% to 80%"/>
    <n v="4.3"/>
    <n v="140036"/>
    <n v="560003964"/>
    <n v="5.7003599999999999"/>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r>
  <r>
    <s v="B09MT84WV5"/>
    <s v="Samsung EVO Plus 128GB microSDXC UHS-I U3 130MB/s Full HD &amp; 4K UHD Memory Card with Adapter (MB-MC128KA), Blue"/>
    <s v="Electronics|Accessories|MemoryCards|MicroSD"/>
    <x v="0"/>
    <n v="1059"/>
    <n v="3999"/>
    <s v="Greater than 500"/>
    <n v="0.74"/>
    <n v="0.74"/>
    <s v="61% to 80%"/>
    <n v="4.3"/>
    <n v="140035"/>
    <n v="559999965"/>
    <n v="5.7003500000000003"/>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https://m.media-amazon.com/images/I/31R6RP26dzL._SY300_SX300_QL70_FMwebp_.jpg"/>
    <s v="https://www.amazon.in/Samsung-microSDXC-Memory-Adapter-MB-MC128KA/dp/B09MT84WV5/ref=sr_1_60?qid=1672902997&amp;s=computers&amp;sr=1-60"/>
  </r>
  <r>
    <s v="B09N3ZNHTY"/>
    <s v="boAt Airdopes 141 Bluetooth Truly Wireless in Ear Earbuds with mic, 42H Playtime, Beast Mode(Low Latency Upto 80ms) for Gaming, ENx Tech, ASAP Charge, IWP, IPX4 Water Resistance (Bold Black)"/>
    <s v="Electronics|Headphones,Earbuds&amp;Accessories|Headphones|In-Ear"/>
    <x v="0"/>
    <n v="1499"/>
    <n v="4490"/>
    <s v="Greater than 500"/>
    <n v="0.67"/>
    <n v="0.67"/>
    <s v="61% to 80%"/>
    <n v="3.9"/>
    <n v="136954"/>
    <n v="614923460"/>
    <n v="5.2695400000000001"/>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r>
  <r>
    <s v="B09V2Q4QVQ"/>
    <s v="Nokia 105 Single SIM, Keypad Mobile Phone with Wireless FM Radio | Charcoal"/>
    <s v="Electronics|Mobiles&amp;Accessories|Smartphones&amp;BasicMobiles|BasicMobiles"/>
    <x v="0"/>
    <n v="1299"/>
    <n v="1599"/>
    <s v="Greater than 500"/>
    <n v="0.19"/>
    <n v="0.19"/>
    <s v="0% to 20%"/>
    <n v="4"/>
    <n v="128311"/>
    <n v="205169289"/>
    <n v="5.2831099999999998"/>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r>
  <r>
    <s v="B09V2PZDX8"/>
    <s v="Nokia 105 Single SIM, Keypad Mobile Phone with Wireless FM Radio | Blue"/>
    <s v="Electronics|Mobiles&amp;Accessories|Smartphones&amp;BasicMobiles|BasicMobiles"/>
    <x v="0"/>
    <n v="1299"/>
    <n v="1599"/>
    <s v="Greater than 500"/>
    <n v="0.19"/>
    <n v="0.19"/>
    <s v="0% to 20%"/>
    <n v="4"/>
    <n v="128311"/>
    <n v="205169289"/>
    <n v="5.2831099999999998"/>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r>
  <r>
    <s v="B09YDFDVNS"/>
    <s v="Nokia 105 Plus Single SIM, Keypad Mobile Phone with Wireless FM Radio, Memory Card Slot and MP3 Player | Red"/>
    <s v="Electronics|Mobiles&amp;Accessories|Smartphones&amp;BasicMobiles|BasicMobiles"/>
    <x v="0"/>
    <n v="1324"/>
    <n v="1699"/>
    <s v="Greater than 500"/>
    <n v="0.22"/>
    <n v="0.22"/>
    <s v="21% to 40%"/>
    <n v="4"/>
    <n v="128311"/>
    <n v="218000389"/>
    <n v="5.2831099999999998"/>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r>
  <r>
    <s v="B09YDFKJF8"/>
    <s v="Nokia 105 Plus Single SIM, Keypad Mobile Phone with Wireless FM Radio, Memory Card Slot and MP3 Player | Charcoal"/>
    <s v="Electronics|Mobiles&amp;Accessories|Smartphones&amp;BasicMobiles|BasicMobiles"/>
    <x v="0"/>
    <n v="1324"/>
    <n v="1699"/>
    <s v="Greater than 500"/>
    <n v="0.22"/>
    <n v="0.22"/>
    <s v="21% to 40%"/>
    <n v="4"/>
    <n v="128311"/>
    <n v="218000389"/>
    <n v="5.2831099999999998"/>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r>
  <r>
    <s v="B07WMS7TWB"/>
    <s v="Pigeon by Stovekraft Amaze Plus Electric Kettle (14289) with Stainless Steel Body, 1.5 litre, used for boiling Water, making tea and coffee, instant noodles, soup etc. 1500 Watt (Silver)"/>
    <s v="Home&amp;Kitchen|Kitchen&amp;HomeAppliances|SmallKitchenAppliances|Kettles&amp;HotWaterDispensers|ElectricKettles"/>
    <x v="1"/>
    <n v="649"/>
    <n v="1245"/>
    <s v="Greater than 500"/>
    <n v="0.48"/>
    <n v="0.48"/>
    <s v="41% to 60%"/>
    <n v="3.9"/>
    <n v="123365"/>
    <n v="153589425"/>
    <n v="5.1336499999999994"/>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r>
  <r>
    <s v="B01HGCLUH6"/>
    <s v="TP-link N300 WiFi Wireless Router TL-WR845N | 300Mbps Wi-Fi Speed | Three 5dBi high gain Antennas | IPv6 Compatible | AP/RE/WISP Mode | Parental Control | Guest Network"/>
    <s v="Computers&amp;Accessories|NetworkingDevices|Routers"/>
    <x v="2"/>
    <n v="1149"/>
    <n v="1699"/>
    <s v="Greater than 500"/>
    <n v="0.32"/>
    <n v="0.32"/>
    <s v="21% to 40%"/>
    <n v="4.2"/>
    <n v="122478"/>
    <n v="208090122"/>
    <n v="5.4247800000000002"/>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r>
  <r>
    <s v="B07CD2BN46"/>
    <s v="Xiaomi Mi Wired in Ear Earphones with Mic Basic with Ultra Deep Bass &amp; Aluminum Alloy Sound Chamber (Black)"/>
    <s v="Electronics|Headphones,Earbuds&amp;Accessories|Headphones|In-Ear"/>
    <x v="0"/>
    <n v="429"/>
    <n v="599"/>
    <s v="Greater than 500"/>
    <n v="0.28000000000000003"/>
    <n v="0.28000000000000003"/>
    <s v="21% to 40%"/>
    <n v="4.0999999999999996"/>
    <n v="119466"/>
    <n v="71560134"/>
    <n v="5.2946599999999995"/>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r>
  <r>
    <s v="B092X94QNQ"/>
    <s v="boAt Rockerz 330 in-Ear Bluetooth Neckband with Upto 30 Hours Playtime, ASAP  Charge, Signature Sound, Dual Pairing &amp; IPX5 with Mic (Active Black)"/>
    <s v="Electronics|Headphones,Earbuds&amp;Accessories|Headphones|In-Ear"/>
    <x v="0"/>
    <n v="1499"/>
    <n v="3990"/>
    <s v="Greater than 500"/>
    <n v="0.62"/>
    <n v="0.62"/>
    <s v="61% to 80%"/>
    <n v="4.0999999999999996"/>
    <n v="109864"/>
    <n v="438357360"/>
    <n v="5.1986399999999993"/>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r>
  <r>
    <s v="B00NH11KIK"/>
    <s v="AmazonBasics USB 2.0 Cable - A-Male to B-Male - for Personal Computer, Printer- 6 Feet (1.8 Meters), Black"/>
    <s v="Computers&amp;Accessories|Accessories&amp;Peripherals|Cables&amp;Accessories|Cables|USBCables"/>
    <x v="2"/>
    <n v="209"/>
    <n v="695"/>
    <s v="Greater than 500"/>
    <n v="0.7"/>
    <n v="0.7"/>
    <s v="61% to 80%"/>
    <n v="4.5"/>
    <n v="107687"/>
    <n v="74842465"/>
    <n v="5.5768699999999995"/>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r>
  <r>
    <s v="B00NH11KIK"/>
    <s v="AmazonBasics USB 2.0 Cable - A-Male to B-Male - for Personal Computer, Printer- 6 Feet (1.8 Meters), Black"/>
    <s v="Computers&amp;Accessories|Accessories&amp;Peripherals|Cables&amp;Accessories|Cables|USBCables"/>
    <x v="2"/>
    <n v="209"/>
    <n v="695"/>
    <s v="Greater than 500"/>
    <n v="0.7"/>
    <n v="0.7"/>
    <s v="61% to 80%"/>
    <n v="4.5"/>
    <n v="107686"/>
    <n v="74841770"/>
    <n v="5.5768599999999999"/>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293?qid=1672903010&amp;s=computers&amp;sr=1-293"/>
  </r>
  <r>
    <s v="B07PR1CL3S"/>
    <s v="boAt Rockerz 450 Bluetooth On Ear Headphones with Mic, Upto 15 Hours Playback, 40MM Drivers, Padded Ear Cushions, Integrated Controls and Dual Modes(Luscious Black)"/>
    <s v="Electronics|Headphones,Earbuds&amp;Accessories|Headphones|On-Ear"/>
    <x v="0"/>
    <n v="1220"/>
    <n v="3990"/>
    <s v="Greater than 500"/>
    <n v="0.69"/>
    <n v="0.69"/>
    <s v="61% to 80%"/>
    <n v="4.0999999999999996"/>
    <n v="107151"/>
    <n v="427532490"/>
    <n v="5.1715099999999996"/>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r>
  <r>
    <s v="B07LG59NPV"/>
    <s v="Boult Audio Probass Curve Bluetooth Wireless in Ear Earphones with Mic with Ipx5 Water Resistant, 12H Battery Life &amp; Extra Bass (Black)"/>
    <s v="Electronics|Headphones,Earbuds&amp;Accessories|Headphones|In-Ear"/>
    <x v="0"/>
    <n v="899"/>
    <n v="4499"/>
    <s v="Greater than 500"/>
    <n v="0.8"/>
    <n v="0.8"/>
    <s v="61% to 80%"/>
    <n v="3.8"/>
    <n v="103052"/>
    <n v="463630948"/>
    <n v="4.8305199999999999"/>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r>
  <r>
    <s v="B083T5G5PM"/>
    <s v="Sennheiser CX 80S in-Ear Wired Headphones with in-line One-Button Smart Remote with Microphone Black"/>
    <s v="Electronics|Headphones,Earbuds&amp;Accessories|Headphones|In-Ear"/>
    <x v="0"/>
    <n v="1490"/>
    <n v="1990"/>
    <s v="Greater than 500"/>
    <n v="0.25"/>
    <n v="0.25"/>
    <s v="21% to 40%"/>
    <n v="4.0999999999999996"/>
    <n v="98250"/>
    <n v="195517500"/>
    <n v="5.0824999999999996"/>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r>
  <r>
    <s v="B01FSYQ2A4"/>
    <s v="boAt Rockerz 400 Bluetooth On Ear Headphones With Mic With Upto 8 Hours Playback &amp; Soft Padded Ear Cushions(Grey/Green)"/>
    <s v="Electronics|Headphones,Earbuds&amp;Accessories|Headphones|On-Ear"/>
    <x v="0"/>
    <n v="1399"/>
    <n v="2990"/>
    <s v="Greater than 500"/>
    <n v="0.53"/>
    <n v="0.53"/>
    <s v="41% to 60%"/>
    <n v="4.0999999999999996"/>
    <n v="97175"/>
    <n v="290553250"/>
    <n v="5.0717499999999998"/>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r>
  <r>
    <s v="B01FSYQ2A4"/>
    <s v="boAt Rockerz 400 Bluetooth On Ear Headphones With Mic With Upto 8 Hours Playback &amp; Soft Padded Ear Cushions(Grey/Green)"/>
    <s v="Electronics|Headphones,Earbuds&amp;Accessories|Headphones|On-Ear"/>
    <x v="0"/>
    <n v="1399"/>
    <n v="2990"/>
    <s v="Greater than 500"/>
    <n v="0.53"/>
    <n v="0.53"/>
    <s v="41% to 60%"/>
    <n v="4.0999999999999996"/>
    <n v="97174"/>
    <n v="290550260"/>
    <n v="5.0717400000000001"/>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W/WEBP_402378-T2/images/I/41zejggGzLL._SX300_SY300_QL70_FMwebp_.jpg"/>
    <s v="https://www.amazon.in/Super-Rockerz-400-Bluetooth-Headphones/dp/B01FSYQ2A4/ref=sr_1_373?qid=1672903013&amp;s=computers&amp;sr=1-373"/>
  </r>
  <r>
    <s v="B098K3H92Z"/>
    <s v="TP-Link USB Bluetooth Adapter for PC, 5.0 Bluetooth Dongle Receiver (UB500) Supports Windows 11/10/8.1/7 for Desktop, Laptop, Mouse, Keyboard, Printers, Headsets, Speakers, PS4/ Xbox Controllers"/>
    <s v="Computers&amp;Accessories|NetworkingDevices|NetworkAdapters|BluetoothAdapters"/>
    <x v="2"/>
    <n v="599"/>
    <n v="899"/>
    <s v="Greater than 500"/>
    <n v="0.33"/>
    <n v="0.33"/>
    <s v="21% to 40%"/>
    <n v="4.3"/>
    <n v="95116"/>
    <n v="85509284"/>
    <n v="5.2511599999999996"/>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r>
  <r>
    <s v="B08HDJ86NZ"/>
    <s v="boAt Deuce USB 300 2 in 1 Type-C &amp; Micro USB Stress Resistant, Tangle-Free, Sturdy Cable with 3A Fast Charging &amp; 480mbps Data Transmission, 10000+ Bends Lifespan and Extended 1.5m Length(Martian Red)"/>
    <s v="Computers&amp;Accessories|Accessories&amp;Peripherals|Cables&amp;Accessories|Cables|USBCables"/>
    <x v="2"/>
    <n v="329"/>
    <n v="699"/>
    <s v="Greater than 500"/>
    <n v="0.53"/>
    <n v="0.53"/>
    <s v="41% to 60%"/>
    <n v="4.2"/>
    <n v="94364"/>
    <n v="65960436"/>
    <n v="5.143640000000000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ML2_.jpg"/>
    <s v="https://www.amazon.in/Deuce-300-Resistant-Tangle-Free-Transmission/dp/B08HDJ86NZ/ref=sr_1_61?qid=1672895762&amp;s=electronics&amp;sr=1-61"/>
  </r>
  <r>
    <s v="B08HDJ86NZ"/>
    <s v="boAt Deuce USB 300 2 in 1 Type-C &amp; Micro USB Stress Resistant, Tangle-Free, Sturdy Cable with 3A Fast Charging &amp; 480mbps Data Transmission, 10000+ Bends Lifespan and Extended 1.5m Length(Martian Red)"/>
    <s v="Computers&amp;Accessories|Accessories&amp;Peripherals|Cables&amp;Accessories|Cables|USBCables"/>
    <x v="2"/>
    <n v="329"/>
    <n v="699"/>
    <s v="Greater than 500"/>
    <n v="0.53"/>
    <n v="0.53"/>
    <s v="41% to 60%"/>
    <n v="4.2"/>
    <n v="94364"/>
    <n v="65960436"/>
    <n v="5.143640000000000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V5FtEWPkL._SX300_SY300_QL70_FMwebp_.jpg"/>
    <s v="https://www.amazon.in/Deuce-300-Resistant-Tangle-Free-Transmission/dp/B08HDJ86NZ/ref=sr_1_47?qid=1672902996&amp;s=computers&amp;sr=1-47"/>
  </r>
  <r>
    <s v="B0789LZTCJ"/>
    <s v="boAt Rugged v3 Extra Tough Unbreakable Braided Micro USB Cable 1.5 Meter (Black)"/>
    <s v="Computers&amp;Accessories|Accessories&amp;Peripherals|Cables&amp;Accessories|Cables|USBCables"/>
    <x v="2"/>
    <n v="299"/>
    <n v="799"/>
    <s v="Greater than 500"/>
    <n v="0.63"/>
    <n v="0.63"/>
    <s v="61% to 80%"/>
    <n v="4.2"/>
    <n v="94364"/>
    <n v="75396836"/>
    <n v="5.1436400000000004"/>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ML2_.jpg"/>
    <s v="https://www.amazon.in/Rugged-Extra-Tough-Unbreakable-Braided/dp/B0789LZTCJ/ref=sr_1_119?qid=1672895777&amp;s=electronics&amp;sr=1-119"/>
  </r>
  <r>
    <s v="B08HDJ86NZ"/>
    <s v="boAt Deuce USB 300 2 in 1 Type-C &amp; Micro USB Stress Resistant, Tangle-Free, Sturdy Cable with 3A Fast Charging &amp; 480mbps Data Transmission, 10000+ Bends Lifespan and Extended 1.5m Length(Martian Red)"/>
    <s v="Computers&amp;Accessories|Accessories&amp;Peripherals|Cables&amp;Accessories|Cables|USBCables"/>
    <x v="2"/>
    <n v="329"/>
    <n v="699"/>
    <s v="Greater than 500"/>
    <n v="0.53"/>
    <n v="0.53"/>
    <s v="41% to 60%"/>
    <n v="4.2"/>
    <n v="94363"/>
    <n v="65959737"/>
    <n v="5.1436299999999999"/>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r>
  <r>
    <s v="B08HDH26JX"/>
    <s v="boAt Deuce USB 300 2 in 1 Type-C &amp; Micro USB Stress Resistant, Sturdy Cable with 3A Fast Charging &amp; 480mbps Data Transmission, 10000+ Bends Lifespan and Extended 1.5m Length(Mercurial Black)"/>
    <s v="Computers&amp;Accessories|Accessories&amp;Peripherals|Cables&amp;Accessories|Cables|USBCables"/>
    <x v="2"/>
    <n v="299"/>
    <n v="699"/>
    <s v="Greater than 500"/>
    <n v="0.56999999999999995"/>
    <n v="0.56999999999999995"/>
    <s v="41% to 60%"/>
    <n v="4.2"/>
    <n v="94363"/>
    <n v="65959737"/>
    <n v="5.1436299999999999"/>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r>
  <r>
    <s v="B0789LZTCJ"/>
    <s v="boAt Rugged v3 Extra Tough Unbreakable Braided Micro USB Cable 1.5 Meter (Black)"/>
    <s v="Computers&amp;Accessories|Accessories&amp;Peripherals|Cables&amp;Accessories|Cables|USBCables"/>
    <x v="2"/>
    <n v="299"/>
    <n v="799"/>
    <s v="Greater than 500"/>
    <n v="0.63"/>
    <n v="0.63"/>
    <s v="61% to 80%"/>
    <n v="4.2"/>
    <n v="94363"/>
    <n v="75396037"/>
    <n v="5.1436299999999999"/>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r>
  <r>
    <s v="B07CRL2GY6"/>
    <s v="boAt Rugged V3 Braided Micro USB Cable (Pearl White)"/>
    <s v="Computers&amp;Accessories|Accessories&amp;Peripherals|Cables&amp;Accessories|Cables|USBCables"/>
    <x v="2"/>
    <n v="299"/>
    <n v="799"/>
    <s v="Greater than 500"/>
    <n v="0.63"/>
    <n v="0.63"/>
    <s v="61% to 80%"/>
    <n v="4.2"/>
    <n v="94363"/>
    <n v="75396037"/>
    <n v="5.1436299999999999"/>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r>
  <r>
    <s v="B07XLML2YS"/>
    <s v="TP-Link Tapo 360¬∞ 2MP 1080p Full HD Pan/Tilt Home Security Wi-Fi Smart Camera| Alexa Enabled| 2-Way Audio| Night Vision| Motion Detection| Sound and Light Alarm| Indoor CCTV (Tapo C200) White"/>
    <s v="Electronics|Cameras&amp;Photography|SecurityCameras|DomeCameras"/>
    <x v="0"/>
    <n v="2499"/>
    <n v="3299"/>
    <s v="Greater than 500"/>
    <n v="0.24"/>
    <n v="0.24"/>
    <s v="21% to 40%"/>
    <n v="4.2"/>
    <n v="93112"/>
    <n v="307176488"/>
    <n v="5.1311200000000001"/>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r>
  <r>
    <s v="B07JQKQ91F"/>
    <s v="JBL C50HI, Wired in Ear Headphones with Mic, One Button Multi-Function Remote, Lightweight &amp; Comfortable fit (Black)"/>
    <s v="Electronics|Headphones,Earbuds&amp;Accessories|Headphones|In-Ear"/>
    <x v="0"/>
    <n v="499"/>
    <n v="999"/>
    <s v="Greater than 500"/>
    <n v="0.5"/>
    <n v="0.5"/>
    <s v="41% to 60%"/>
    <n v="3.9"/>
    <n v="92995"/>
    <n v="92902005"/>
    <n v="4.8299500000000002"/>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r>
  <r>
    <s v="B07G3YNLJB"/>
    <s v="Crucial BX500 240GB 3D NAND SATA 6.35 cm (2.5-inch) SSD (CT240BX500SSD1)"/>
    <s v="Computers&amp;Accessories|Components|InternalSolidStateDrives"/>
    <x v="2"/>
    <n v="1815"/>
    <n v="3100"/>
    <s v="Greater than 500"/>
    <n v="0.41"/>
    <n v="0.41"/>
    <s v="41% to 60%"/>
    <n v="4.5"/>
    <n v="92925"/>
    <n v="288067500"/>
    <n v="5.4292499999999997"/>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r>
  <r>
    <s v="B07232M876"/>
    <s v="Amazonbasics Micro Usb Fast Charging Cable For Android Smartphone,Personal Computer,Printer With Gold Plated Connectors (6 Feet, Black)"/>
    <s v="Computers&amp;Accessories|Accessories&amp;Peripherals|Cables&amp;Accessories|Cables|USBCables"/>
    <x v="2"/>
    <n v="199"/>
    <n v="395"/>
    <s v="200 to 500"/>
    <n v="0.5"/>
    <n v="0.5"/>
    <s v="41% to 60%"/>
    <n v="4.2"/>
    <n v="92595"/>
    <n v="36575025"/>
    <n v="5.125950000000000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r>
  <r>
    <s v="B07232M876"/>
    <s v="Amazonbasics Micro Usb Fast Charging Cable For Android Smartphone,Personal Computer,Printer With Gold Plated Connectors (6 Feet, Black)"/>
    <s v="Computers&amp;Accessories|Accessories&amp;Peripherals|Cables&amp;Accessories|Cables|USBCables"/>
    <x v="2"/>
    <n v="199"/>
    <n v="395"/>
    <s v="200 to 500"/>
    <n v="0.5"/>
    <n v="0.5"/>
    <s v="41% to 60%"/>
    <n v="4.2"/>
    <n v="92595"/>
    <n v="36575025"/>
    <n v="5.125950000000000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332?qid=1672903011&amp;s=computers&amp;sr=1-332"/>
  </r>
  <r>
    <s v="B0711PVX6Z"/>
    <s v="AmazonBasics Micro USB Fast Charging Cable for Android Phones with Gold Plated Connectors (3 Feet, Black)"/>
    <s v="Computers&amp;Accessories|Accessories&amp;Peripherals|Cables&amp;Accessories|Cables|USBCables"/>
    <x v="2"/>
    <n v="179"/>
    <n v="500"/>
    <s v="200 to 500"/>
    <n v="0.64"/>
    <n v="0.64"/>
    <s v="61% to 80%"/>
    <n v="4.2"/>
    <n v="92595"/>
    <n v="46297500"/>
    <n v="5.1259500000000005"/>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r>
  <r>
    <s v="B08HV25BBQ"/>
    <s v="Noise ColorFit Pro 2 Full Touch Control Smart Watch with 35g Weight &amp; Upgraded LCD Display (Deep Wine)"/>
    <s v="Electronics|WearableTechnology|SmartWatches"/>
    <x v="0"/>
    <n v="1499"/>
    <n v="4999"/>
    <s v="Greater than 500"/>
    <n v="0.7"/>
    <n v="0.7"/>
    <s v="61% to 80%"/>
    <n v="4"/>
    <n v="92588"/>
    <n v="462847412"/>
    <n v="4.9258800000000003"/>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r>
  <r>
    <s v="B07YY1BY5B"/>
    <s v="Noise ColorFit Pro 2 Full Touch Control Smart Watch with 35g Weight &amp; Upgraded LCD Display,IP68 Waterproof,Heart Rate Monitor,Sleep &amp; Step Tracker,Call &amp; Message Alerts &amp; Long Battery Life (Jet Black)"/>
    <s v="Electronics|WearableTechnology|SmartWatches"/>
    <x v="0"/>
    <n v="1499"/>
    <n v="4999"/>
    <s v="Greater than 500"/>
    <n v="0.7"/>
    <n v="0.7"/>
    <s v="61% to 80%"/>
    <n v="4"/>
    <n v="92588"/>
    <n v="462847412"/>
    <n v="4.9258800000000003"/>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r>
  <r>
    <s v="B07KY3FNQP"/>
    <s v="boAt Bassheads 152 in Ear Wired Earphones with Mic(Active Black)"/>
    <s v="Electronics|Headphones,Earbuds&amp;Accessories|Headphones|In-Ear"/>
    <x v="0"/>
    <n v="449"/>
    <n v="1290"/>
    <s v="Greater than 500"/>
    <n v="0.65"/>
    <n v="0.65"/>
    <s v="61% to 80%"/>
    <n v="4.0999999999999996"/>
    <n v="91770"/>
    <n v="118383300"/>
    <n v="5.0176999999999996"/>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r>
  <r>
    <s v="B078W65FJ7"/>
    <s v="boAt BassHeads 900 On-Ear Wired Headphones with Mic (White)"/>
    <s v="Electronics|Headphones,Earbuds&amp;Accessories|Headphones|On-Ear"/>
    <x v="0"/>
    <n v="849"/>
    <n v="2490"/>
    <s v="Greater than 500"/>
    <n v="0.66"/>
    <n v="0.66"/>
    <s v="61% to 80%"/>
    <n v="4.2"/>
    <n v="91188"/>
    <n v="227058120"/>
    <n v="5.1118800000000002"/>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r>
  <r>
    <s v="B08FB2LNSZ"/>
    <s v="JBL Tune 215BT, 16 Hrs Playtime with Quick Charge, in Ear Bluetooth Wireless Earphones with Mic, 12.5mm Premium Earbuds with Pure Bass, BT 5.0, Dual Pairing, Type C &amp; Voice Assistant Support (Black)"/>
    <s v="Electronics|Headphones,Earbuds&amp;Accessories|Headphones|In-Ear"/>
    <x v="0"/>
    <n v="1499"/>
    <n v="2999"/>
    <s v="Greater than 500"/>
    <n v="0.5"/>
    <n v="0.5"/>
    <s v="41% to 60%"/>
    <n v="3.7"/>
    <n v="87798"/>
    <n v="263306202"/>
    <n v="4.5779800000000002"/>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r>
  <r>
    <s v="B085W8CFLH"/>
    <s v="PTron Tangent Lite Bluetooth 5.0 Earphones with Mic, Hi-Fi Stereo Sound Neckband, 8Hrs Playtime, Lightweight Snug-fit in-Ear Headphones, IPX4 Water Resistant, Fast Charge &amp; Voice Assistant (Black)"/>
    <s v="Electronics|Headphones,Earbuds&amp;Accessories|Headphones|In-Ear"/>
    <x v="0"/>
    <n v="599"/>
    <n v="1800"/>
    <s v="Greater than 500"/>
    <n v="0.67"/>
    <n v="0.67"/>
    <s v="61% to 80%"/>
    <n v="3.5"/>
    <n v="83996"/>
    <n v="151192800"/>
    <n v="4.3399599999999996"/>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r>
  <r>
    <s v="B01EZ0X3L8"/>
    <s v="SanDisk Ultra 64 GB USB Pen Drives (SDDDC2-064G-I35, Black, Silver)"/>
    <s v="Computers&amp;Accessories|ExternalDevices&amp;DataStorage|PenDrives"/>
    <x v="2"/>
    <n v="729"/>
    <n v="1650"/>
    <s v="Greater than 500"/>
    <n v="0.56000000000000005"/>
    <n v="0.56000000000000005"/>
    <s v="41% to 60%"/>
    <n v="4.3"/>
    <n v="82356"/>
    <n v="135887400"/>
    <n v="5.1235599999999994"/>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r>
  <r>
    <s v="B07TCN5VR9"/>
    <s v="Boult Audio BassBuds X1 in-Ear Wired Earphones with 10mm Extra Bass Driver and HD Sound with mic(Black)"/>
    <s v="Electronics|Headphones,Earbuds&amp;Accessories|Headphones|In-Ear"/>
    <x v="0"/>
    <n v="329"/>
    <n v="999"/>
    <s v="Greater than 500"/>
    <n v="0.67"/>
    <n v="0.67"/>
    <s v="61% to 80%"/>
    <n v="3.9"/>
    <n v="77027"/>
    <n v="76949973"/>
    <n v="4.6702700000000004"/>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r>
  <r>
    <s v="B08MTLLSL8"/>
    <s v="boAt Bassheads 102 Wired in Ear Earphones with Mic (Mint Green)"/>
    <s v="Electronics|Headphones,Earbuds&amp;Accessories|Headphones|In-Ear"/>
    <x v="0"/>
    <n v="399"/>
    <n v="1290"/>
    <s v="Greater than 500"/>
    <n v="0.69"/>
    <n v="0.69"/>
    <s v="61% to 80%"/>
    <n v="4.2"/>
    <n v="76042"/>
    <n v="98094180"/>
    <n v="4.9604200000000001"/>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r>
  <r>
    <s v="B00NH13Q8W"/>
    <s v="AmazonBasics USB 2.0 Extension Cable for Personal Computer, Printer, 2-Pack - A-Male to A-Female - 3.3 Feet (1 Meter, Black)"/>
    <s v="Computers&amp;Accessories|Accessories&amp;Peripherals|Cables&amp;Accessories|Cables|USBCables"/>
    <x v="2"/>
    <n v="299"/>
    <n v="800"/>
    <s v="Greater than 500"/>
    <n v="0.63"/>
    <n v="0.63"/>
    <s v="61% to 80%"/>
    <n v="4.5"/>
    <n v="74977"/>
    <n v="59981600"/>
    <n v="5.2497699999999998"/>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r>
  <r>
    <s v="B00NH11PEY"/>
    <s v="AmazonBasics USB 2.0 - A-Male to A-Female Extension Cable for Personal Computer, Printer (Black, 9.8 Feet/3 Meters)"/>
    <s v="Computers&amp;Accessories|Accessories&amp;Peripherals|Cables&amp;Accessories|Cables|USBCables"/>
    <x v="2"/>
    <n v="199"/>
    <n v="750"/>
    <s v="Greater than 500"/>
    <n v="0.73"/>
    <n v="0.73"/>
    <s v="61% to 80%"/>
    <n v="4.5"/>
    <n v="74976"/>
    <n v="56232000"/>
    <n v="5.2497600000000002"/>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r>
  <r>
    <s v="B00NH11PEY"/>
    <s v="AmazonBasics USB 2.0 - A-Male to A-Female Extension Cable for Personal Computer, Printer (Black, 9.8 Feet/3 Meters)"/>
    <s v="Computers&amp;Accessories|Accessories&amp;Peripherals|Cables&amp;Accessories|Cables|USBCables"/>
    <x v="2"/>
    <n v="199"/>
    <n v="750"/>
    <s v="Greater than 500"/>
    <n v="0.73"/>
    <n v="0.73"/>
    <s v="61% to 80%"/>
    <n v="4.5"/>
    <n v="74976"/>
    <n v="56232000"/>
    <n v="5.2497600000000002"/>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1/images/I/41Fqm0bR7PL._SX300_SY300_QL70_FMwebp_.jpg"/>
    <s v="https://www.amazon.in/AmazonBasics-Extension-Cable-Male-Female/dp/B00NH11PEY/ref=sr_1_239?qid=1672903006&amp;s=computers&amp;sr=1-239"/>
  </r>
  <r>
    <s v="B07VTFN6HM"/>
    <s v="Western Digital WD 2TB My Passport Portable Hard Disk Drive, USB 3.0 with¬† Automatic Backup, 256 Bit AES Hardware Encryption,Password Protection,Compatible with Windows and Mac, External HDD-Black"/>
    <s v="Computers&amp;Accessories|ExternalDevices&amp;DataStorage|ExternalHardDisks"/>
    <x v="2"/>
    <n v="5599"/>
    <n v="7350"/>
    <s v="Greater than 500"/>
    <n v="0.24"/>
    <n v="0.24"/>
    <s v="21% to 40%"/>
    <n v="4.4000000000000004"/>
    <n v="73005"/>
    <n v="536586750"/>
    <n v="5.1300500000000007"/>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r>
  <r>
    <s v="B07XJWTYM2"/>
    <s v="realme Buds Wireless in Ear Bluetooth Earphones with mic, 11.2mm Bass Boost Driver, Magnetic Fast Pair, Fast Charging and 12 Hrs Playtime (Yellow)"/>
    <s v="Electronics|Headphones,Earbuds&amp;Accessories|Headphones|In-Ear"/>
    <x v="0"/>
    <n v="1679"/>
    <n v="1999"/>
    <s v="Greater than 500"/>
    <n v="0.16"/>
    <n v="0.16"/>
    <s v="0% to 20%"/>
    <n v="4.0999999999999996"/>
    <n v="72563"/>
    <n v="145053437"/>
    <n v="4.8256299999999994"/>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r>
  <r>
    <s v="B09MQSCJQ1"/>
    <s v="boAt Xtend Smartwatch with Alexa Built-in, 1.69‚Äù HD Display, Multiple Watch Faces, Stress Monitor, Heart &amp; SpO2 Monitoring, 14 Sports Modes, Sleep Monitor, 5 ATM &amp; 7 Days Battery(Charcoal Black)"/>
    <s v="Electronics|WearableTechnology|SmartWatches"/>
    <x v="0"/>
    <n v="2299"/>
    <n v="7990"/>
    <s v="Greater than 500"/>
    <n v="0.71"/>
    <n v="0.71"/>
    <s v="61% to 80%"/>
    <n v="4.2"/>
    <n v="69622"/>
    <n v="556279780"/>
    <n v="4.8962200000000005"/>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r>
  <r>
    <s v="B09MQSCJQ1"/>
    <s v="boAt Xtend Smartwatch with Alexa Built-in, 1.69‚Äù HD Display, Multiple Watch Faces, Stress Monitor, Heart &amp; SpO2 Monitoring, 14 Sports Modes, Sleep Monitor, 5 ATM &amp; 7 Days Battery(Charcoal Black)"/>
    <s v="Electronics|WearableTechnology|SmartWatches"/>
    <x v="0"/>
    <n v="2299"/>
    <n v="7990"/>
    <s v="Greater than 500"/>
    <n v="0.71"/>
    <n v="0.71"/>
    <s v="61% to 80%"/>
    <n v="4.2"/>
    <n v="69619"/>
    <n v="556255810"/>
    <n v="4.8961899999999998"/>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W/WEBP_402378-T1/images/I/41lQan54SPL._SX300_SY300_QL70_FMwebp_.jpg"/>
    <s v="https://www.amazon.in/boAt-Display-Multiple-Monitoring-Charcoal/dp/B09MQSCJQ1/ref=sr_1_53?qid=1672902997&amp;s=computers&amp;sr=1-53"/>
  </r>
  <r>
    <s v="B08GYG6T12"/>
    <s v="SanDisk Ultra SDHC UHS-I Card 32GB 120MB/s R for DSLR Cameras, for Full HD Recording, 10Y Warranty"/>
    <s v="Electronics|Accessories|MemoryCards|SecureDigitalCards"/>
    <x v="0"/>
    <n v="449"/>
    <n v="800"/>
    <s v="Greater than 500"/>
    <n v="0.44"/>
    <n v="0.44"/>
    <s v="41% to 60%"/>
    <n v="4.4000000000000004"/>
    <n v="69585"/>
    <n v="55668000"/>
    <n v="5.0958500000000004"/>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r>
  <r>
    <s v="B01D5H8LDM"/>
    <s v="AmazonBasics 3.5mm to 2-Male RCA Adapter Cable For Tablet, Smartphone (Black, 15 feet)"/>
    <s v="Electronics|HomeTheater,TV&amp;Video|Accessories|Cables|RCACables"/>
    <x v="0"/>
    <n v="489"/>
    <n v="1200"/>
    <s v="Greater than 500"/>
    <n v="0.59"/>
    <n v="0.59"/>
    <s v="41% to 60%"/>
    <n v="4.4000000000000004"/>
    <n v="69538"/>
    <n v="83445600"/>
    <n v="5.0953800000000005"/>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r>
  <r>
    <s v="B076B8G5D8"/>
    <s v="Boya ByM1 Auxiliary Omnidirectional Lavalier Condenser Microphone with 20ft Audio Cable (Black)"/>
    <s v="MusicalInstruments|Microphones|Condenser"/>
    <x v="3"/>
    <n v="798"/>
    <n v="1995"/>
    <s v="Greater than 500"/>
    <n v="0.6"/>
    <n v="0.6"/>
    <s v="41% to 60%"/>
    <n v="4"/>
    <n v="68664"/>
    <n v="136984680"/>
    <n v="4.6866399999999997"/>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r>
  <r>
    <s v="B0759QMF85"/>
    <s v="TP-Link AC750 Dual Band Wireless Cable Router, 4 10/100 LAN + 10/100 WAN Ports, Support Guest Network and Parental Control, 750Mbps Speed Wi-Fi, 3 Antennas (Archer C20) Blue, 2.4 GHz"/>
    <s v="Computers&amp;Accessories|NetworkingDevices|Routers"/>
    <x v="2"/>
    <n v="1529"/>
    <n v="2399"/>
    <s v="Greater than 500"/>
    <n v="0.36"/>
    <n v="0.36"/>
    <s v="21% to 40%"/>
    <n v="4.3"/>
    <n v="68409"/>
    <n v="164113191"/>
    <n v="4.9840900000000001"/>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r>
  <r>
    <s v="B097R25DP7"/>
    <s v="Noise ColorFit Pulse Smartwatch with 3.56 cm (1.4&quot;) Full Touch HD Display, SpO2, Heart Rate, Sleep Monitors &amp; 10-Day Battery - Jet Black"/>
    <s v="Electronics|WearableTechnology|SmartWatches"/>
    <x v="0"/>
    <n v="1599"/>
    <n v="4999"/>
    <s v="Greater than 500"/>
    <n v="0.68"/>
    <n v="0.68"/>
    <s v="61% to 80%"/>
    <n v="4"/>
    <n v="67951"/>
    <n v="339687049"/>
    <n v="4.6795099999999996"/>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https://m.media-amazon.com/images/W/WEBP_402378-T1/images/I/41XH-IpxCQL._SX300_SY300_QL70_FMwebp_.jpg"/>
    <s v="https://www.amazon.in/Noise-ColorFit-Smartwatch-Monitoring-Waterproof/dp/B097R25DP7/ref=sr_1_120?qid=1672903000&amp;s=computers&amp;sr=1-120"/>
  </r>
  <r>
    <s v="B097R25DP7"/>
    <s v="Noise ColorFit Pulse Smartwatch with 3.56 cm (1.4&quot;) Full Touch HD Display, SpO2, Heart Rate, Sleep Monitors &amp; 10-Day Battery - Jet Black"/>
    <s v="Electronics|WearableTechnology|SmartWatches"/>
    <x v="0"/>
    <n v="1599"/>
    <n v="4999"/>
    <s v="Greater than 500"/>
    <n v="0.68"/>
    <n v="0.68"/>
    <s v="61% to 80%"/>
    <n v="4"/>
    <n v="67950"/>
    <n v="339682050"/>
    <n v="4.6795"/>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r>
  <r>
    <s v="B0BDRVFDKP"/>
    <s v="SanDisk Ultra¬Æ microSDXC‚Ñ¢ UHS-I Card, 64GB, 140MB/s R, 10 Y Warranty, for Smartphones"/>
    <s v="Electronics|Accessories|MemoryCards|MicroSD"/>
    <x v="0"/>
    <n v="569"/>
    <n v="1000"/>
    <s v="Greater than 500"/>
    <n v="0.43"/>
    <n v="0.43"/>
    <s v="41% to 60%"/>
    <n v="4.4000000000000004"/>
    <n v="67262"/>
    <n v="67262000"/>
    <n v="5.0726200000000006"/>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FMwebp_.jpg"/>
    <s v="https://www.amazon.in/SanDisk-Ultra%C2%AE-microSDXCTM-Warranty-Smartphones/dp/B0BDRVFDKP/ref=sr_1_10?qid=1672902995&amp;s=computers&amp;sr=1-10"/>
  </r>
  <r>
    <s v="B08L5FM4JC"/>
    <s v="SanDisk Ultra microSD UHS-I Card 64GB, 120MB/s R"/>
    <s v="Electronics|Accessories|MemoryCards|MicroSD"/>
    <x v="0"/>
    <n v="649"/>
    <n v="2400"/>
    <s v="Greater than 500"/>
    <n v="0.73"/>
    <n v="0.73"/>
    <s v="61% to 80%"/>
    <n v="4.4000000000000004"/>
    <n v="67260"/>
    <n v="161424000"/>
    <n v="5.0726000000000004"/>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r>
  <r>
    <s v="B0BDYW3RN3"/>
    <s v="SanDisk Ultra¬Æ microSDXC‚Ñ¢ UHS-I Card, 256GB, 150MB/s R, 10 Y Warranty, for Smartphones"/>
    <s v="Electronics|Accessories|MemoryCards|MicroSD"/>
    <x v="0"/>
    <n v="1989"/>
    <n v="3500"/>
    <s v="Greater than 500"/>
    <n v="0.43"/>
    <n v="0.43"/>
    <s v="41% to 60%"/>
    <n v="4.4000000000000004"/>
    <n v="67260"/>
    <n v="235410000"/>
    <n v="5.0726000000000004"/>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r>
  <r>
    <s v="B08L5HMJVW"/>
    <s v="SanDisk Ultra microSD UHS-I Card 32GB, 120MB/s R"/>
    <s v="Electronics|Accessories|MemoryCards|MicroSD"/>
    <x v="0"/>
    <n v="369"/>
    <n v="700"/>
    <s v="Greater than 500"/>
    <n v="0.47"/>
    <n v="0.47"/>
    <s v="41% to 60%"/>
    <n v="4.4000000000000004"/>
    <n v="67259"/>
    <n v="47081300"/>
    <n v="5.0725899999999999"/>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r>
  <r>
    <s v="B0BDRVFDKP"/>
    <s v="SanDisk Ultra¬Æ microSDXC‚Ñ¢ UHS-I Card, 64GB, 140MB/s R, 10 Y Warranty, for Smartphones"/>
    <s v="Electronics|Accessories|MemoryCards|MicroSD"/>
    <x v="0"/>
    <n v="569"/>
    <n v="1000"/>
    <s v="Greater than 500"/>
    <n v="0.43"/>
    <n v="0.43"/>
    <s v="41% to 60%"/>
    <n v="4.4000000000000004"/>
    <n v="67259"/>
    <n v="67259000"/>
    <n v="5.072589999999999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r>
  <r>
    <s v="B0BDYVC5TD"/>
    <s v="SanDisk Ultra¬Æ microSDXC‚Ñ¢ UHS-I Card, 128GB, 140MB/s R, 10 Y Warranty, for Smartphones"/>
    <s v="Electronics|Accessories|MemoryCards|MicroSD"/>
    <x v="0"/>
    <n v="959"/>
    <n v="1800"/>
    <s v="Greater than 500"/>
    <n v="0.47"/>
    <n v="0.47"/>
    <s v="41% to 60%"/>
    <n v="4.4000000000000004"/>
    <n v="67259"/>
    <n v="121066200"/>
    <n v="5.072589999999999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r>
  <r>
    <s v="B07YNTJ8ZM"/>
    <s v="Zebronics ZEB-COUNTY 3W Wireless Bluetooth Portable Speaker With Supporting Carry Handle, USB, SD Card, AUX, FM &amp; Call Function. (Green)"/>
    <s v="Electronics|HomeAudio|Speakers|BluetoothSpeakers"/>
    <x v="0"/>
    <n v="549"/>
    <n v="999"/>
    <s v="Greater than 500"/>
    <n v="0.45"/>
    <n v="0.45"/>
    <s v="41% to 60%"/>
    <n v="3.9"/>
    <n v="64705"/>
    <n v="64640295"/>
    <n v="4.5470499999999996"/>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r>
  <r>
    <s v="B01L8ZNWN2"/>
    <s v="HP v236w USB 2.0 64GB Pen Drive, Metal"/>
    <s v="Computers&amp;Accessories|ExternalDevices&amp;DataStorage|PenDrives"/>
    <x v="2"/>
    <n v="475"/>
    <n v="1500"/>
    <s v="Greater than 500"/>
    <n v="0.68"/>
    <n v="0.68"/>
    <s v="61% to 80%"/>
    <n v="4.2"/>
    <n v="64273"/>
    <n v="96409500"/>
    <n v="4.8427300000000004"/>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r>
  <r>
    <s v="B07B88KQZ8"/>
    <s v="JBL Go 2, Wireless Portable Bluetooth Speaker with Mic, JBL Signature Sound, Vibrant Color Options with IPX7 Waterproof &amp; AUX (Blue)"/>
    <s v="Electronics|HomeAudio|Speakers|BluetoothSpeakers"/>
    <x v="0"/>
    <n v="1999"/>
    <n v="2999"/>
    <s v="Greater than 500"/>
    <n v="0.33"/>
    <n v="0.33"/>
    <s v="21% to 40%"/>
    <n v="4.3"/>
    <n v="63899"/>
    <n v="191633101"/>
    <n v="4.9389899999999995"/>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r>
  <r>
    <s v="B01MQZ7J8K"/>
    <s v="Prestige Electric Kettle PKOSS - 1500watts, Steel (1.5Ltr), Black"/>
    <s v="Home&amp;Kitchen|Kitchen&amp;HomeAppliances|SmallKitchenAppliances|Kettles&amp;HotWaterDispensers|ElectricKettles"/>
    <x v="1"/>
    <n v="749"/>
    <n v="1445"/>
    <s v="Greater than 500"/>
    <n v="0.48"/>
    <n v="0.48"/>
    <s v="41% to 60%"/>
    <n v="3.9"/>
    <n v="63350"/>
    <n v="91540750"/>
    <n v="4.5335000000000001"/>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r>
  <r>
    <s v="B01J0XWYKQ"/>
    <s v="Logitech B170 Wireless Mouse, 2.4 GHz with USB Nano Receiver, Optical Tracking, 12-Months Battery Life, Ambidextrous, PC/Mac/Laptop - Black"/>
    <s v="Computers&amp;Accessories|Accessories&amp;Peripherals|Keyboards,Mice&amp;InputDevices|Mice"/>
    <x v="2"/>
    <n v="599"/>
    <n v="895"/>
    <s v="Greater than 500"/>
    <n v="0.33"/>
    <n v="0.33"/>
    <s v="21% to 40%"/>
    <n v="4.4000000000000004"/>
    <n v="61314"/>
    <n v="54876030"/>
    <n v="5.0131399999999999"/>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r>
  <r>
    <s v="B07L8KNP5F"/>
    <s v="ZEBRONICS Zeb-Thunder Bluetooth Wireless Over Ear Headphone FM, mSD, 9 hrs Playback with Mic (Black)"/>
    <s v="Electronics|Headphones,Earbuds&amp;Accessories|Headphones|On-Ear"/>
    <x v="0"/>
    <n v="599"/>
    <n v="1399"/>
    <s v="Greater than 500"/>
    <n v="0.56999999999999995"/>
    <n v="0.56999999999999995"/>
    <s v="41% to 60%"/>
    <n v="3.8"/>
    <n v="60026"/>
    <n v="83976374"/>
    <n v="4.4002599999999994"/>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r>
  <r>
    <s v="B08444S68L"/>
    <s v="OPPO A31 (Mystery Black, 6GB RAM, 128GB Storage) with No Cost EMI/Additional Exchange Offers"/>
    <s v="Electronics|Mobiles&amp;Accessories|Smartphones&amp;BasicMobiles|Smartphones"/>
    <x v="0"/>
    <n v="12490"/>
    <n v="15990"/>
    <s v="Greater than 500"/>
    <n v="0.22"/>
    <n v="0.22"/>
    <s v="21% to 40%"/>
    <n v="4.2"/>
    <n v="58506"/>
    <n v="935510940"/>
    <n v="4.7850600000000005"/>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r>
  <r>
    <s v="B08D77XZX5"/>
    <s v="PTron Tangentbeat in-Ear Bluetooth 5.0 Wireless Headphones with Mic, Enhanced Bass, 10mm Drivers, Clear Calls, Snug-Fit, Fast Charging, Magnetic Buds, Voice Assistant &amp; IPX4 Wireless Neckband (Black)"/>
    <s v="Electronics|Headphones,Earbuds&amp;Accessories|Headphones|In-Ear"/>
    <x v="0"/>
    <n v="599"/>
    <n v="2499"/>
    <s v="Greater than 500"/>
    <n v="0.76"/>
    <n v="0.76"/>
    <s v="61% to 80%"/>
    <n v="3.9"/>
    <n v="58162"/>
    <n v="145346838"/>
    <n v="4.4816199999999995"/>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r>
  <r>
    <s v="B0BD3T6Z1D"/>
    <s v="Samsung Galaxy M32 Prime Edition (Light Blue, 4GB RAM, 64GB)"/>
    <s v="Electronics|Mobiles&amp;Accessories|Smartphones&amp;BasicMobiles|Smartphones"/>
    <x v="0"/>
    <n v="12999"/>
    <n v="13499"/>
    <s v="Greater than 500"/>
    <n v="0.04"/>
    <n v="0.04"/>
    <s v="0% to 20%"/>
    <n v="4.0999999999999996"/>
    <n v="56098"/>
    <n v="757266902"/>
    <n v="4.6609799999999995"/>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r>
  <r>
    <s v="B07JJFSG2B"/>
    <s v="SanDisk Ultra 128 GB USB 3.0 Pen Drive (Black)"/>
    <s v="Computers&amp;Accessories|ExternalDevices&amp;DataStorage|PenDrives"/>
    <x v="2"/>
    <n v="889"/>
    <n v="2500"/>
    <s v="Greater than 500"/>
    <n v="0.64"/>
    <n v="0.64"/>
    <s v="61% to 80%"/>
    <n v="4.3"/>
    <n v="55747"/>
    <n v="139367500"/>
    <n v="4.8574700000000002"/>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r>
  <r>
    <s v="B0856HY85J"/>
    <s v="boAt Rockerz 550 Over Ear Bluetooth Headphones with Upto 20 Hours Playback, 50MM Drivers, Soft Padded Ear Cushions and Physical Noise Isolation, Without Mic (Black)"/>
    <s v="Electronics|Headphones,Earbuds&amp;Accessories|Headphones|Over-Ear"/>
    <x v="0"/>
    <n v="1799"/>
    <n v="4999"/>
    <s v="Greater than 500"/>
    <n v="0.64"/>
    <n v="0.64"/>
    <s v="61% to 80%"/>
    <n v="4.0999999999999996"/>
    <n v="55192"/>
    <n v="275904808"/>
    <n v="4.6519199999999996"/>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r>
  <r>
    <s v="B004IO5BMQ"/>
    <s v="Logitech M235 Wireless Mouse, 1000 DPI Optical Tracking, 12 Month Life Battery, Compatible with Windows, Mac, Chromebook/PC/Laptop"/>
    <s v="Computers&amp;Accessories|Accessories&amp;Peripherals|Keyboards,Mice&amp;InputDevices|Mice"/>
    <x v="2"/>
    <n v="699"/>
    <n v="995"/>
    <s v="Greater than 500"/>
    <n v="0.3"/>
    <n v="0.3"/>
    <s v="21% to 40%"/>
    <n v="4.5"/>
    <n v="54405"/>
    <n v="54132975"/>
    <n v="5.0440500000000004"/>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r>
  <r>
    <s v="B009VCGPSY"/>
    <s v="HP X1000 Wired USB Mouse with 3 Handy Buttons, Fast-Moving Scroll Wheel and Optical Sensor works on most Surfaces (H2C21AA, Black/Grey)"/>
    <s v="Computers&amp;Accessories|Accessories&amp;Peripherals|Keyboards,Mice&amp;InputDevices|Mice"/>
    <x v="2"/>
    <n v="269"/>
    <n v="649"/>
    <s v="Greater than 500"/>
    <n v="0.59"/>
    <n v="0.59"/>
    <s v="41% to 60%"/>
    <n v="4.3"/>
    <n v="54315"/>
    <n v="35250435"/>
    <n v="4.8431499999999996"/>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r>
  <r>
    <s v="B01GFTEV5Y"/>
    <s v="Pigeon by Stovekraft Cruise 1800 watt Induction Cooktop (Black)"/>
    <s v="Home&amp;Kitchen|Kitchen&amp;HomeAppliances|SmallKitchenAppliances|InductionCooktop"/>
    <x v="1"/>
    <n v="1699"/>
    <n v="3193"/>
    <s v="Greater than 500"/>
    <n v="0.47"/>
    <n v="0.47"/>
    <s v="41% to 60%"/>
    <n v="3.8"/>
    <n v="54032"/>
    <n v="172524176"/>
    <n v="4.3403200000000002"/>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r>
  <r>
    <s v="B0BR4F878Q"/>
    <s v="Swiffer Instant Electric Water Heater Faucet Tap Home-Kitchen Instantaneous Water Heater Tank less for Tap, LED Electric Head Water Heaters Tail Gallon Comfort(3000W) ((Pack of 1))"/>
    <s v="Home&amp;Kitchen|Heating,Cooling&amp;AirQuality|WaterHeaters&amp;Geysers|InstantWaterHeaters"/>
    <x v="1"/>
    <n v="1439"/>
    <n v="1999"/>
    <s v="Greater than 500"/>
    <n v="0.28000000000000003"/>
    <n v="0.28000000000000003"/>
    <s v="21% to 40%"/>
    <n v="4.8"/>
    <n v="53803"/>
    <n v="107552197"/>
    <n v="5.3380299999999998"/>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r>
  <r>
    <s v="B07DFYJRQV"/>
    <s v="JBL C200SI, Premium in Ear Wired Earphones with Mic, Signature Sound, One Button Multi-Function Remote, Angled Earbuds for Comfort fit (Blue)"/>
    <s v="Electronics|Headphones,Earbuds&amp;Accessories|Headphones|In-Ear"/>
    <x v="0"/>
    <n v="799"/>
    <n v="1499"/>
    <s v="Greater than 500"/>
    <n v="0.47"/>
    <n v="0.47"/>
    <s v="41% to 60%"/>
    <n v="4.0999999999999996"/>
    <n v="53648"/>
    <n v="80418352"/>
    <n v="4.6364799999999997"/>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r>
  <r>
    <s v="B0819ZZK5K"/>
    <s v="SanDisk Ultra Dual Drive Go USB Type C Pendrive for Mobile (Black, 128 GB, 5Y - SDDDC3-128G-I35)"/>
    <s v="Computers&amp;Accessories|ExternalDevices&amp;DataStorage|PenDrives"/>
    <x v="2"/>
    <n v="1109"/>
    <n v="2800"/>
    <s v="Greater than 500"/>
    <n v="0.6"/>
    <n v="0.6"/>
    <s v="41% to 60%"/>
    <n v="4.3"/>
    <n v="53464"/>
    <n v="149699200"/>
    <n v="4.8346400000000003"/>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r>
  <r>
    <s v="B08ZJDWTJ1"/>
    <s v="Seagate Expansion 1TB External HDD - USB 3.0 for Windows and Mac with 3 yr Data Recovery Services, Portable Hard Drive (STKM1000400)"/>
    <s v="Computers&amp;Accessories|ExternalDevices&amp;DataStorage|ExternalHardDisks"/>
    <x v="2"/>
    <n v="4098"/>
    <n v="4999"/>
    <s v="Greater than 500"/>
    <n v="0.18"/>
    <n v="0.18"/>
    <s v="0% to 20%"/>
    <n v="4.5"/>
    <n v="50810"/>
    <n v="253999190"/>
    <n v="5.0080999999999998"/>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r>
  <r>
    <s v="B09QS8V5N8"/>
    <s v="Redmi Note 11 (Space Black, 4GB RAM, 64GB Storage)|90Hz FHD+ AMOLED Display | Qualcomm¬Æ Snapdragon‚Ñ¢ 680-6nm | 33W Charger Included"/>
    <s v="Electronics|Mobiles&amp;Accessories|Smartphones&amp;BasicMobiles|Smartphones"/>
    <x v="0"/>
    <n v="12999"/>
    <n v="17999"/>
    <s v="Greater than 500"/>
    <n v="0.28000000000000003"/>
    <n v="0.28000000000000003"/>
    <s v="21% to 40%"/>
    <n v="4.0999999999999996"/>
    <n v="50772"/>
    <n v="913845228"/>
    <n v="4.6077199999999996"/>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r>
  <r>
    <s v="B09QS9X9L8"/>
    <s v="Redmi Note 11 (Horizon Blue, 6GB RAM, 64GB Storage)|90Hz FHD+ AMOLED Display | Qualcomm¬Æ Snapdragon‚Ñ¢ 680-6nm | 33W Charger Included"/>
    <s v="Electronics|Mobiles&amp;Accessories|Smartphones&amp;BasicMobiles|Smartphones"/>
    <x v="0"/>
    <n v="12999"/>
    <n v="18999"/>
    <s v="Greater than 500"/>
    <n v="0.32"/>
    <n v="0.32"/>
    <s v="21% to 40%"/>
    <n v="4.0999999999999996"/>
    <n v="50772"/>
    <n v="964617228"/>
    <n v="4.6077199999999996"/>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r>
  <r>
    <s v="B09QS9CWLV"/>
    <s v="Redmi Note 11 (Horizon Blue, 6GB RAM, 64GB Storage)|90Hz FHD+ AMOLED Display | Qualcomm¬Æ Snapdragon‚Ñ¢ 680-6nm | 33W Charger Included"/>
    <s v="Electronics|Mobiles&amp;Accessories|Smartphones&amp;BasicMobiles|Smartphones"/>
    <x v="0"/>
    <n v="12999"/>
    <n v="18999"/>
    <s v="Greater than 500"/>
    <n v="0.32"/>
    <n v="0.32"/>
    <s v="21% to 40%"/>
    <n v="4.0999999999999996"/>
    <n v="50772"/>
    <n v="964617228"/>
    <n v="4.6077199999999996"/>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r>
  <r>
    <s v="B09QS9X16F"/>
    <s v="Redmi Note 11 (Space Black, 6GB RAM, 64GB Storage) | 90Hz FHD+ AMOLED Display | Qualcomm¬Æ Snapdragon‚Ñ¢ 680-6nm | 33W Charger Included"/>
    <s v="Electronics|Mobiles&amp;Accessories|Smartphones&amp;BasicMobiles|Smartphones"/>
    <x v="0"/>
    <n v="12999"/>
    <n v="18999"/>
    <s v="Greater than 500"/>
    <n v="0.32"/>
    <n v="0.32"/>
    <s v="21% to 40%"/>
    <n v="4.0999999999999996"/>
    <n v="50772"/>
    <n v="964617228"/>
    <n v="4.6077199999999996"/>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r>
  <r>
    <s v="B094QZLJQ6"/>
    <s v="Seagate One Touch 2TB External HDD with Password Protection ‚Äì Black, for Windows and Mac, with 3 yr Data Recovery Services, and 4 Months Adobe CC Photography (STKY2000400)"/>
    <s v="Computers&amp;Accessories|ExternalDevices&amp;DataStorage|ExternalHardDisks"/>
    <x v="2"/>
    <n v="5799"/>
    <n v="7999"/>
    <s v="Greater than 500"/>
    <n v="0.28000000000000003"/>
    <n v="0.28000000000000003"/>
    <s v="21% to 40%"/>
    <n v="4.5"/>
    <n v="50273"/>
    <n v="402133727"/>
    <n v="5.0027299999999997"/>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r>
  <r>
    <s v="B00KXULGJQ"/>
    <s v="TP-Link AC750 Wifi Range Extender | Up to 750Mbps | Dual Band WiFi Extender, Repeater, Wifi Signal Booster, Access Point| Easy Set-Up | Extends Wifi to Smart Home &amp; Alexa Devices (RE200)"/>
    <s v="Computers&amp;Accessories|NetworkingDevices|Repeaters&amp;Extenders"/>
    <x v="2"/>
    <n v="1889"/>
    <n v="5499"/>
    <s v="Greater than 500"/>
    <n v="0.66"/>
    <n v="0.66"/>
    <s v="61% to 80%"/>
    <n v="4.2"/>
    <n v="49551"/>
    <n v="272480949"/>
    <n v="4.6955100000000005"/>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r>
  <r>
    <s v="B096VF5YYF"/>
    <s v="boAt Xtend Smartwatch with Alexa Built-in, 1.69‚Äù HD Display, Multiple Watch Faces, Stress Monitor, Heart &amp; SpO2 Monitoring, 14 Sports Modes, Sleep Monitor, 5 ATM &amp; 7 Days Battery(Pitch Black)"/>
    <s v="Electronics|WearableTechnology|SmartWatches"/>
    <x v="0"/>
    <n v="2999"/>
    <n v="7990"/>
    <s v="Greater than 500"/>
    <n v="0.62"/>
    <n v="0.62"/>
    <s v="61% to 80%"/>
    <n v="4.0999999999999996"/>
    <n v="48449"/>
    <n v="387107510"/>
    <n v="4.5844899999999997"/>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r>
  <r>
    <s v="B096VF5YYF"/>
    <s v="boAt Xtend Smartwatch with Alexa Built-in, 1.69‚Äù HD Display, Multiple Watch Faces, Stress Monitor, Heart &amp; SpO2 Monitoring, 14 Sports Modes, Sleep Monitor, 5 ATM &amp; 7 Days Battery(Pitch Black)"/>
    <s v="Electronics|WearableTechnology|SmartWatches"/>
    <x v="0"/>
    <n v="2999"/>
    <n v="7990"/>
    <s v="Greater than 500"/>
    <n v="0.62"/>
    <n v="0.62"/>
    <s v="61% to 80%"/>
    <n v="4.0999999999999996"/>
    <n v="48448"/>
    <n v="387099520"/>
    <n v="4.584479999999999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FMwebp_.jpg"/>
    <s v="https://www.amazon.in/boAt-Smartwatch-Multiple-Monitoring-Resistance/dp/B096VF5YYF/ref=sr_1_100?qid=1672903000&amp;s=computers&amp;sr=1-100"/>
  </r>
  <r>
    <s v="B086WMSCN3"/>
    <s v="boAt Airdopes 171 in Ear Bluetooth True Wireless Earbuds with Upto 13 Hours Battery, IPX4, Bluetooth v5.0, Dual Tone Finish with Mic (Mysterious Blue)"/>
    <s v="Electronics|Headphones,Earbuds&amp;Accessories|Headphones|In-Ear"/>
    <x v="0"/>
    <n v="1199"/>
    <n v="5999"/>
    <s v="Greater than 500"/>
    <n v="0.8"/>
    <n v="0.8"/>
    <s v="61% to 80%"/>
    <n v="3.9"/>
    <n v="47521"/>
    <n v="285078479"/>
    <n v="4.37521"/>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r>
  <r>
    <s v="B008YW8M0G"/>
    <s v="Bajaj DX-7 1000W Dry Iron with Advance Soleplate and Anti-bacterial German Coating Technology, White"/>
    <s v="Home&amp;Kitchen|Kitchen&amp;HomeAppliances|Vacuum,Cleaning&amp;Ironing|Irons,Steamers&amp;Accessories|Irons|DryIrons"/>
    <x v="1"/>
    <n v="775"/>
    <n v="875"/>
    <s v="Greater than 500"/>
    <n v="0.11"/>
    <n v="0.11"/>
    <s v="0% to 20%"/>
    <n v="4.2"/>
    <n v="46647"/>
    <n v="40816125"/>
    <n v="4.6664700000000003"/>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r>
  <r>
    <s v="B0746JGVDS"/>
    <s v="ELV Car Mount Adjustable Car Phone Holder Universal Long Arm, Windshield for Smartphones - Black"/>
    <s v="Electronics|Mobiles&amp;Accessories|MobileAccessories|AutomobileAccessories|Cradles"/>
    <x v="0"/>
    <n v="349"/>
    <n v="999"/>
    <s v="Greater than 500"/>
    <n v="0.65"/>
    <n v="0.65"/>
    <s v="61% to 80%"/>
    <n v="3.9"/>
    <n v="46399"/>
    <n v="46352601"/>
    <n v="4.3639900000000003"/>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r>
  <r>
    <s v="B09F9YQQ7B"/>
    <s v="Redmi 80 cm (32 inches) Android 11 Series HD Ready Smart LED TV | L32M6-RA/L32M7-RA (Black)"/>
    <s v="Electronics|HomeTheater,TV&amp;Video|Televisions|SmartTelevisions"/>
    <x v="0"/>
    <n v="13999"/>
    <n v="24999"/>
    <s v="Greater than 500"/>
    <n v="0.44"/>
    <n v="0.44"/>
    <s v="41% to 60%"/>
    <n v="4.2"/>
    <n v="45238"/>
    <n v="1130904762"/>
    <n v="4.65238"/>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r>
  <r>
    <s v="B09RFC46VP"/>
    <s v="Redmi 108 cm (43 inches) 4K Ultra HD Android Smart LED TV X43 | L43R7-7AIN (Black)"/>
    <s v="Electronics|HomeTheater,TV&amp;Video|Televisions|SmartTelevisions"/>
    <x v="0"/>
    <n v="26999"/>
    <n v="42999"/>
    <s v="Greater than 500"/>
    <n v="0.37"/>
    <n v="0.37"/>
    <s v="21% to 40%"/>
    <n v="4.2"/>
    <n v="45238"/>
    <n v="1945188762"/>
    <n v="4.65238"/>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r>
  <r>
    <s v="B08Y55LPBF"/>
    <s v="Redmi 126 cm (50 inches) 4K Ultra HD Android Smart LED TV X50 | L50M6-RA (Black)"/>
    <s v="Electronics|HomeTheater,TV&amp;Video|Televisions|SmartTelevisions"/>
    <x v="0"/>
    <n v="32999"/>
    <n v="44999"/>
    <s v="Greater than 500"/>
    <n v="0.27"/>
    <n v="0.27"/>
    <s v="21% to 40%"/>
    <n v="4.2"/>
    <n v="45238"/>
    <n v="2035664762"/>
    <n v="4.65238"/>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r>
  <r>
    <s v="B09F9YQQ7B"/>
    <s v="Redmi 80 cm (32 inches) Android 11 Series HD Ready Smart LED TV | L32M6-RA/L32M7-RA (Black)"/>
    <s v="Electronics|HomeTheater,TV&amp;Video|Televisions|SmartTelevisions"/>
    <x v="0"/>
    <n v="13999"/>
    <n v="24999"/>
    <s v="Greater than 500"/>
    <n v="0.44"/>
    <n v="0.44"/>
    <s v="41% to 60%"/>
    <n v="4.2"/>
    <n v="45237"/>
    <n v="1130879763"/>
    <n v="4.6523700000000003"/>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611VFTGwL._SY300_SX300_QL70_FMwebp_.jpg"/>
    <s v="https://www.amazon.in/Redmi-inches-Ready-L32M6-RA-Android/dp/B09F9YQQ7B/ref=sr_1_412?qid=1672903016&amp;s=computers&amp;sr=1-412"/>
  </r>
  <r>
    <s v="B07VQGVL68"/>
    <s v="Glun Multipurpose Portable Electronic Digital Weighing Scale Weight Machine (10 Kg - with Back Light)"/>
    <s v="Home&amp;Kitchen|Kitchen&amp;HomeAppliances|SmallKitchenAppliances|DigitalKitchenScales"/>
    <x v="1"/>
    <n v="293"/>
    <n v="499"/>
    <s v="200 to 500"/>
    <n v="0.41"/>
    <n v="0.41"/>
    <s v="41% to 60%"/>
    <n v="3.9"/>
    <n v="44994"/>
    <n v="22452006"/>
    <n v="4.3499400000000001"/>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r>
  <r>
    <s v="B09CYTJV3N"/>
    <s v="MI 360¬∞ Home Security Wireless Camera 2K Pro with Bluetooth Gateway BLE 4.2 l Dual Band Wi-fi Connection l 3 Million 1296p| Full Color in Low-Light | AI Human Detection, White"/>
    <s v="Electronics|Cameras&amp;Photography|SecurityCameras|DomeCameras"/>
    <x v="0"/>
    <n v="4499"/>
    <n v="5999"/>
    <s v="Greater than 500"/>
    <n v="0.25"/>
    <n v="0.25"/>
    <s v="21% to 40%"/>
    <n v="4.3"/>
    <n v="44696"/>
    <n v="268131304"/>
    <n v="4.7469599999999996"/>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r>
  <r>
    <s v="B00GG59HU2"/>
    <s v="BlueRigger High Speed HDMI Cable with Ethernet - Supports 3D, 4K 60Hz and Audio Return - Latest Version (3 Feet / 0.9 Meter)"/>
    <s v="Electronics|HomeTheater,TV&amp;Video|Accessories|Cables|HDMICables"/>
    <x v="0"/>
    <n v="467"/>
    <n v="599"/>
    <s v="Greater than 500"/>
    <n v="0.22"/>
    <n v="0.22"/>
    <s v="21% to 40%"/>
    <n v="4.4000000000000004"/>
    <n v="44054"/>
    <n v="26388346"/>
    <n v="4.8405400000000007"/>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r>
  <r>
    <s v="B09X5C9VLK"/>
    <s v="Lifelong LLMG23 Power Pro 500-Watt Mixer Grinder with 3 Jars (Liquidizing, Wet Grinding and Chutney Jar), Stainless Steel blades, 1 Year Warranty (Black)"/>
    <s v="Home&amp;Kitchen|Kitchen&amp;HomeAppliances|SmallKitchenAppliances|MixerGrinders"/>
    <x v="1"/>
    <n v="1299"/>
    <n v="3500"/>
    <s v="Greater than 500"/>
    <n v="0.63"/>
    <n v="0.63"/>
    <s v="61% to 80%"/>
    <n v="3.8"/>
    <n v="44050"/>
    <n v="154175000"/>
    <n v="4.2404999999999999"/>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r>
  <r>
    <s v="B082LZGK39"/>
    <s v="Ambrane Unbreakable 60W / 3A Fast Charging 1.5m Braided Micro USB Cable for Smartphones, Tablets, Laptops &amp; Other Micro USB Devices, 480Mbps Data Sync, Quick Charge 3.0 (RCM15, Black)"/>
    <s v="Computers&amp;Accessories|Accessories&amp;Peripherals|Cables&amp;Accessories|Cables|USBCables"/>
    <x v="2"/>
    <n v="199"/>
    <n v="299"/>
    <s v="200 to 500"/>
    <n v="0.33"/>
    <n v="0.33"/>
    <s v="21% to 40%"/>
    <n v="4"/>
    <n v="43994"/>
    <n v="13154206"/>
    <n v="4.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r>
  <r>
    <s v="B082LZGK39"/>
    <s v="Ambrane Unbreakable 60W / 3A Fast Charging 1.5m Braided Micro USB Cable for Smartphones, Tablets, Laptops &amp; Other Micro USB Devices, 480Mbps Data Sync, Quick Charge 3.0 (RCM15, Black)"/>
    <s v="Computers&amp;Accessories|Accessories&amp;Peripherals|Cables&amp;Accessories|Cables|USBCables"/>
    <x v="2"/>
    <n v="199"/>
    <n v="299"/>
    <s v="200 to 500"/>
    <n v="0.33"/>
    <n v="0.33"/>
    <s v="21% to 40%"/>
    <n v="4"/>
    <n v="43994"/>
    <n v="13154206"/>
    <n v="4.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kj3q4SepL._SY445_SX342_QL70_ML2_.jpg"/>
    <s v="https://www.amazon.in/Ambrane-Unbreakable-Charging-Braided-Android/dp/B082LZGK39/ref=sr_1_92?qid=1672895770&amp;s=electronics&amp;sr=1-92"/>
  </r>
  <r>
    <s v="B098NS6PVG"/>
    <s v="Ambrane Unbreakable 60W / 3A Fast Charging 1.5m Braided Type C Cable for Smartphones, Tablets, Laptops &amp; other Type C devices, PD Technology, 480Mbps Data Sync, Quick Charge 3.0 (RCT15A, Black)"/>
    <s v="Computers&amp;Accessories|Accessories&amp;Peripherals|Cables&amp;Accessories|Cables|USBCables"/>
    <x v="2"/>
    <n v="199"/>
    <n v="349"/>
    <s v="200 to 500"/>
    <n v="0.43"/>
    <n v="0.43"/>
    <s v="41% to 60%"/>
    <n v="4"/>
    <n v="43994"/>
    <n v="15353906"/>
    <n v="4.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r>
  <r>
    <s v="B098NS6PVG"/>
    <s v="Ambrane Unbreakable 60W / 3A Fast Charging 1.5m Braided Type C Cable for Smartphones, Tablets, Laptops &amp; other Type C devices, PD Technology, 480Mbps Data Sync, Quick Charge 3.0 (RCT15A, Black)"/>
    <s v="Computers&amp;Accessories|Accessories&amp;Peripherals|Cables&amp;Accessories|Cables|USBCables"/>
    <x v="2"/>
    <n v="199"/>
    <n v="349"/>
    <s v="200 to 500"/>
    <n v="0.43"/>
    <n v="0.43"/>
    <s v="41% to 60%"/>
    <n v="4"/>
    <n v="43994"/>
    <n v="15353906"/>
    <n v="4.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41?qid=1672902996&amp;s=computers&amp;sr=1-41"/>
  </r>
  <r>
    <s v="B082LSVT4B"/>
    <s v="Ambrane Unbreakable 60W / 3A Fast Charging 1.5m Braided Type C to Type C Cable for Smartphones, Tablets, Laptops &amp; Other Type C Devices, PD Technology, 480Mbps Data Sync (RCTT15, Black)"/>
    <s v="Computers&amp;Accessories|Accessories&amp;Peripherals|Cables&amp;Accessories|Cables|USBCables"/>
    <x v="2"/>
    <n v="249"/>
    <n v="399"/>
    <s v="200 to 500"/>
    <n v="0.38"/>
    <n v="0.38"/>
    <s v="21% to 40%"/>
    <n v="4"/>
    <n v="43994"/>
    <n v="17553606"/>
    <n v="4.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r>
  <r>
    <s v="B082LSVT4B"/>
    <s v="Ambrane Unbreakable 60W / 3A Fast Charging 1.5m Braided Type C to Type C Cable for Smartphones, Tablets, Laptops &amp; Other Type C Devices, PD Technology, 480Mbps Data Sync (RCTT15, Black)"/>
    <s v="Computers&amp;Accessories|Accessories&amp;Peripherals|Cables&amp;Accessories|Cables|USBCables"/>
    <x v="2"/>
    <n v="249"/>
    <n v="399"/>
    <s v="200 to 500"/>
    <n v="0.38"/>
    <n v="0.38"/>
    <s v="21% to 40%"/>
    <n v="4"/>
    <n v="43994"/>
    <n v="17553606"/>
    <n v="4.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ML2_.jpg"/>
    <s v="https://www.amazon.in/Ambrane-Unbreakable-Charging-Braided-Cable/dp/B082LSVT4B/ref=sr_1_141?qid=1672895784&amp;s=electronics&amp;sr=1-141"/>
  </r>
  <r>
    <s v="B098NS6PVG"/>
    <s v="Ambrane Unbreakable 60W / 3A Fast Charging 1.5m Braided Type C Cable for Smartphones, Tablets, Laptops &amp; other Type C devices, PD Technology, 480Mbps Data Sync, Quick Charge 3.0 (RCT15A, Black)"/>
    <s v="Computers&amp;Accessories|Accessories&amp;Peripherals|Cables&amp;Accessories|Cables|USBCables"/>
    <x v="2"/>
    <n v="199"/>
    <n v="349"/>
    <s v="200 to 500"/>
    <n v="0.43"/>
    <n v="0.43"/>
    <s v="41% to 60%"/>
    <n v="4"/>
    <n v="43993"/>
    <n v="15353557"/>
    <n v="4.439930000000000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zOsqQOAOL._SY445_SX342_QL70_ML2_.jpg"/>
    <s v="https://www.amazon.in/Ambrane-Unbreakable-Charging-Braided-Cable/dp/B098NS6PVG/ref=sr_1_46?qid=1672895755&amp;s=electronics&amp;sr=1-46"/>
  </r>
  <r>
    <s v="B0756K5DYZ"/>
    <s v="Prestige Iris 750 Watt Mixer Grinder with 3 Stainless Steel Jar + 1 Juicer Jar (White and Blue)"/>
    <s v="Home&amp;Kitchen|Kitchen&amp;HomeAppliances|SmallKitchenAppliances|MixerGrinders"/>
    <x v="1"/>
    <n v="3249"/>
    <n v="6295"/>
    <s v="Greater than 500"/>
    <n v="0.48"/>
    <n v="0.48"/>
    <s v="41% to 60%"/>
    <n v="3.9"/>
    <n v="43070"/>
    <n v="271125650"/>
    <n v="4.3307000000000002"/>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r>
  <r>
    <s v="B0873L7J6X"/>
    <s v="Infinity (JBL Glide 510, 72 Hrs Playtime with Quick Charge, Wireless On Ear Headphone with Mic, Deep Bass, Dual Equalizer, Bluetooth 5.0 with Voice Assistant Support (Black)"/>
    <s v="Electronics|Headphones,Earbuds&amp;Accessories|Headphones|On-Ear"/>
    <x v="0"/>
    <n v="1499"/>
    <n v="3999"/>
    <s v="Greater than 500"/>
    <n v="0.63"/>
    <n v="0.63"/>
    <s v="61% to 80%"/>
    <n v="4.2"/>
    <n v="42775"/>
    <n v="171057225"/>
    <n v="4.6277499999999998"/>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r>
  <r>
    <s v="B07GXHC691"/>
    <s v="STRIFF PS2_01 Multi Angle Mobile/Tablet Tabletop Stand. Phone Holder for iPhone, Android, Samsung, OnePlus, Xiaomi. Portable, Foldable Cell Phone Stand. Perfect for Bed, Office, Home &amp; Desktop (Black)"/>
    <s v="Electronics|Mobiles&amp;Accessories|MobileAccessories|Stands"/>
    <x v="0"/>
    <n v="99"/>
    <n v="499"/>
    <s v="200 to 500"/>
    <n v="0.8"/>
    <n v="0.8"/>
    <s v="61% to 80%"/>
    <n v="4.3"/>
    <n v="42641"/>
    <n v="21277859"/>
    <n v="4.7264099999999996"/>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r>
  <r>
    <s v="B082T6GVG9"/>
    <s v="AmazonBasics New Release ABS USB-A to Lightning Cable Cord, Fast Charging MFi Certified Charger for Apple iPhone, iPad Tablet (3-Ft, White)"/>
    <s v="Computers&amp;Accessories|Accessories&amp;Peripherals|Cables&amp;Accessories|Cables|USBCables"/>
    <x v="2"/>
    <n v="689"/>
    <n v="1500"/>
    <s v="Greater than 500"/>
    <n v="0.54"/>
    <n v="0.54"/>
    <s v="41% to 60%"/>
    <n v="4.2"/>
    <n v="42301"/>
    <n v="63451500"/>
    <n v="4.6230099999999998"/>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r>
  <r>
    <s v="B0972BQ2RS"/>
    <s v="Fire-Boltt India's No 1 Smartwatch Brand Ring Bluetooth Calling with SpO2 &amp; 1.7‚Äù Metal Body with Blood Oxygen Monitoring, Continuous Heart Rate, Full Touch &amp; Multiple Watch Faces"/>
    <s v="Electronics|WearableTechnology|SmartWatches"/>
    <x v="0"/>
    <n v="2499"/>
    <n v="9999"/>
    <s v="Greater than 500"/>
    <n v="0.75"/>
    <n v="0.75"/>
    <s v="61% to 80%"/>
    <n v="4.0999999999999996"/>
    <n v="42139"/>
    <n v="421347861"/>
    <n v="4.5213899999999994"/>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r>
  <r>
    <s v="B08GTYFC37"/>
    <s v="SanDisk 1TB Extreme Portable SSD 1050MB/s R, 1000MB/s W,Upto 2 Meter Drop Protection with IP55 Water/dust Resistance, HW Encryption, PC,MAC &amp; TypeC Smartphone Compatible, 5Y Warranty, External SSD"/>
    <s v="Computers&amp;Accessories|ExternalDevices&amp;DataStorage|ExternalSolidStateDrives"/>
    <x v="2"/>
    <n v="10389"/>
    <n v="32000"/>
    <s v="Greater than 500"/>
    <n v="0.68"/>
    <n v="0.68"/>
    <s v="61% to 80%"/>
    <n v="4.4000000000000004"/>
    <n v="41398"/>
    <n v="1324736000"/>
    <n v="4.8139800000000008"/>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r>
  <r>
    <s v="B00HVXS7WC"/>
    <s v="Bajaj Rex 500W Mixer Grinder with Nutri-Pro Feature, 3 Jars, White"/>
    <s v="Home&amp;Kitchen|Kitchen&amp;HomeAppliances|SmallKitchenAppliances|MixerGrinders"/>
    <x v="1"/>
    <n v="1999"/>
    <n v="3210"/>
    <s v="Greater than 500"/>
    <n v="0.38"/>
    <n v="0.38"/>
    <s v="21% to 40%"/>
    <n v="4.2"/>
    <n v="41349"/>
    <n v="132730290"/>
    <n v="4.6134900000000005"/>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r>
  <r>
    <s v="B07NC12T2R"/>
    <s v="boAt Stone 650 10W Bluetooth Speaker with Upto 7 Hours Playback, IPX5 and Integrated Controls (Blue)"/>
    <s v="Electronics|HomeAudio|Speakers|BluetoothSpeakers"/>
    <x v="0"/>
    <n v="1799"/>
    <n v="4990"/>
    <s v="Greater than 500"/>
    <n v="0.64"/>
    <n v="0.64"/>
    <s v="61% to 80%"/>
    <n v="4.2"/>
    <n v="41226"/>
    <n v="205717740"/>
    <n v="4.61226"/>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r>
  <r>
    <s v="B00N3XLDW0"/>
    <s v="ENVIE ECR-20 Charger for AA &amp; AAA Rechargeable Batteries"/>
    <s v="Electronics|Cameras&amp;Photography|Accessories|Batteries&amp;Chargers|BatteryChargers"/>
    <x v="0"/>
    <n v="299"/>
    <n v="400"/>
    <s v="200 to 500"/>
    <n v="0.25"/>
    <n v="0.25"/>
    <s v="21% to 40%"/>
    <n v="3.8"/>
    <n v="40895"/>
    <n v="16358000"/>
    <n v="4.2089499999999997"/>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r>
  <r>
    <s v="B07S851WX5"/>
    <s v="Prestige Sandwich Maker PGMFD 01, Black"/>
    <s v="Home&amp;Kitchen|Kitchen&amp;HomeAppliances|SmallKitchenAppliances|SandwichMakers"/>
    <x v="1"/>
    <n v="1299"/>
    <n v="1299"/>
    <s v="Greater than 500"/>
    <n v="0"/>
    <n v="0"/>
    <s v="0% to 20%"/>
    <n v="4.2"/>
    <n v="40106"/>
    <n v="52097694"/>
    <n v="4.6010600000000004"/>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r>
  <r>
    <s v="B00EDJJ7FS"/>
    <s v="Philips Viva Collection HD4928/01 2100-Watt Induction Cooktop with Feather Touch Sensor and Crystal Glass Plate (Black)"/>
    <s v="Home&amp;Kitchen|Kitchen&amp;HomeAppliances|SmallKitchenAppliances|InductionCooktop"/>
    <x v="1"/>
    <n v="3229"/>
    <n v="5295"/>
    <s v="Greater than 500"/>
    <n v="0.39"/>
    <n v="0.39"/>
    <s v="21% to 40%"/>
    <n v="4.2"/>
    <n v="39724"/>
    <n v="210338580"/>
    <n v="4.5972400000000002"/>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r>
  <r>
    <s v="B094JB13XL"/>
    <s v="Noise ColorFit Ultra Smart Watch with 1.75&quot; HD Display, Aluminium Alloy Body, 60 Sports Modes, Spo2, Lightweight, Stock Market Info, Calls &amp; SMS Reply (Space Blue)"/>
    <s v="Electronics|WearableTechnology|SmartWatches"/>
    <x v="0"/>
    <n v="2499"/>
    <n v="5999"/>
    <s v="Greater than 500"/>
    <n v="0.57999999999999996"/>
    <n v="0.57999999999999996"/>
    <s v="41% to 60%"/>
    <n v="4.0999999999999996"/>
    <n v="38879"/>
    <n v="233235121"/>
    <n v="4.4887899999999998"/>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r>
  <r>
    <s v="B09BNXQ6BR"/>
    <s v="Noise ColorFit Ultra SE Smart Watch with 1.75&quot;(4.3cm) HD Display, Aluminium Alloy Body, 60 Sports Modes, Spo2, Lightweight, Stock Market Info, Calls &amp; SMS Reply (Vintage Brown)"/>
    <s v="Electronics|WearableTechnology|SmartWatches"/>
    <x v="0"/>
    <n v="2799"/>
    <n v="6499"/>
    <s v="Greater than 500"/>
    <n v="0.56999999999999995"/>
    <n v="0.56999999999999995"/>
    <s v="41% to 60%"/>
    <n v="4.0999999999999996"/>
    <n v="38879"/>
    <n v="252674621"/>
    <n v="4.4887899999999998"/>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r>
  <r>
    <s v="B06XSK3XL6"/>
    <s v="boAt Dual Port Rapid Car Charger (Qualcomm Certified) with Quick Charge 3.0 + Free Micro USB Cable - (Black)"/>
    <s v="Electronics|Mobiles&amp;Accessories|MobileAccessories|Chargers|AutomobileChargers"/>
    <x v="0"/>
    <n v="571"/>
    <n v="999"/>
    <s v="Greater than 500"/>
    <n v="0.43"/>
    <n v="0.43"/>
    <s v="41% to 60%"/>
    <n v="4.3"/>
    <n v="38221"/>
    <n v="38182779"/>
    <n v="4.6822099999999995"/>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r>
  <r>
    <s v="B008QTK47Q"/>
    <s v="Philips GC1905 1440-Watt Steam Iron with Spray (Blue)"/>
    <s v="Home&amp;Kitchen|Kitchen&amp;HomeAppliances|Vacuum,Cleaning&amp;Ironing|Irons,Steamers&amp;Accessories|Irons|SteamIrons"/>
    <x v="1"/>
    <n v="1614"/>
    <n v="1745"/>
    <s v="Greater than 500"/>
    <n v="0.08"/>
    <n v="0.08"/>
    <s v="0% to 20%"/>
    <n v="4.3"/>
    <n v="37974"/>
    <n v="66264630"/>
    <n v="4.6797399999999998"/>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r>
  <r>
    <s v="B08G28Z33M"/>
    <s v="realme Buds Classic Wired in Ear Earphones with Mic (Black)"/>
    <s v="Electronics|Headphones,Earbuds&amp;Accessories|Headphones|In-Ear"/>
    <x v="0"/>
    <n v="399"/>
    <n v="699"/>
    <s v="Greater than 500"/>
    <n v="0.43"/>
    <n v="0.43"/>
    <s v="41% to 60%"/>
    <n v="4"/>
    <n v="37817"/>
    <n v="26434083"/>
    <n v="4.3781699999999999"/>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r>
  <r>
    <s v="B008YW3CYM"/>
    <s v="USHA EI 1602 1000 W Lightweight Dry Iron with Non-Stick Soleplate (Multi-colour)"/>
    <s v="Home&amp;Kitchen|Kitchen&amp;HomeAppliances|Vacuum,Cleaning&amp;Ironing|Irons,Steamers&amp;Accessories|Irons|DryIrons"/>
    <x v="1"/>
    <n v="616"/>
    <n v="1190"/>
    <s v="Greater than 500"/>
    <n v="0.48"/>
    <n v="0.48"/>
    <s v="41% to 60%"/>
    <n v="4.0999999999999996"/>
    <n v="37126"/>
    <n v="44179940"/>
    <n v="4.47126"/>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r>
  <r>
    <s v="B07X963JNS"/>
    <s v="URBN 10000 mAh Lithium Power Bank UPR10K with 12 Watt Fast Charging, Blue"/>
    <s v="Electronics|Mobiles&amp;Accessories|MobileAccessories|Chargers|PowerBanks"/>
    <x v="0"/>
    <n v="900"/>
    <n v="2499"/>
    <s v="Greater than 500"/>
    <n v="0.64"/>
    <n v="0.64"/>
    <s v="61% to 80%"/>
    <n v="4"/>
    <n v="36384"/>
    <n v="90923616"/>
    <n v="4.3638399999999997"/>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r>
  <r>
    <s v="B08HF4W2CT"/>
    <s v="URBN 20000 mAh lithium_polymer Power Bank with 12 Watt Fast Charging, Camo"/>
    <s v="Electronics|Mobiles&amp;Accessories|MobileAccessories|Chargers|PowerBanks"/>
    <x v="0"/>
    <n v="1599"/>
    <n v="3499"/>
    <s v="Greater than 500"/>
    <n v="0.54"/>
    <n v="0.54"/>
    <s v="41% to 60%"/>
    <n v="4"/>
    <n v="36384"/>
    <n v="127307616"/>
    <n v="4.3638399999999997"/>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r>
  <r>
    <s v="B00ABMASXG"/>
    <s v="Bajaj Immersion Rod Water Heater 1500 Watts, Silver"/>
    <s v="Home&amp;Kitchen|Heating,Cooling&amp;AirQuality|WaterHeaters&amp;Geysers|ImmersionRods"/>
    <x v="1"/>
    <n v="539"/>
    <n v="720"/>
    <s v="Greater than 500"/>
    <n v="0.25"/>
    <n v="0.25"/>
    <s v="21% to 40%"/>
    <n v="4.0999999999999996"/>
    <n v="36017"/>
    <n v="25932240"/>
    <n v="4.4601699999999997"/>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r>
  <r>
    <s v="B075ZTJ9XR"/>
    <s v="AmazonBasics High-Speed Braided HDMI Cable - 3 Feet - Supports Ethernet, 3D, 4K and Audio Return (Black)"/>
    <s v="Electronics|HomeTheater,TV&amp;Video|Accessories|Cables|HDMICables"/>
    <x v="0"/>
    <n v="269"/>
    <n v="650"/>
    <s v="Greater than 500"/>
    <n v="0.59"/>
    <n v="0.59"/>
    <s v="41% to 60%"/>
    <n v="4.4000000000000004"/>
    <n v="35877"/>
    <n v="23320050"/>
    <n v="4.7587700000000002"/>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r>
  <r>
    <s v="B078V8R9BS"/>
    <s v="Butterfly EKN 1.5-Litre Electric Kettle (Silver with Black)"/>
    <s v="Home&amp;Kitchen|Kitchen&amp;HomeAppliances|SmallKitchenAppliances|Kettles&amp;HotWaterDispensers|Kettle&amp;ToasterSets"/>
    <x v="1"/>
    <n v="749"/>
    <n v="1111"/>
    <s v="Greater than 500"/>
    <n v="0.33"/>
    <n v="0.33"/>
    <s v="21% to 40%"/>
    <n v="4.2"/>
    <n v="35693"/>
    <n v="39654923"/>
    <n v="4.5569300000000004"/>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r>
  <r>
    <s v="B07GVR9TG7"/>
    <s v="TP-Link Archer AC1200 Archer C6 Wi-Fi Speed Up to 867 Mbps/5 GHz + 400 Mbps/2.4 GHz, 5 Gigabit Ports, 4 External Antennas, MU-MIMO, Dual Band, WiFi Coverage with Access Point Mode, Black"/>
    <s v="Computers&amp;Accessories|NetworkingDevices|Routers"/>
    <x v="2"/>
    <n v="2499"/>
    <n v="4999"/>
    <s v="Greater than 500"/>
    <n v="0.5"/>
    <n v="0.5"/>
    <s v="41% to 60%"/>
    <n v="4.4000000000000004"/>
    <n v="35024"/>
    <n v="175084976"/>
    <n v="4.7502400000000007"/>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r>
  <r>
    <s v="B08B42LWKN"/>
    <s v="OnePlus 80 cm (32 inches) Y Series HD Ready LED Smart Android TV 32Y1 (Black)"/>
    <s v="Electronics|HomeTheater,TV&amp;Video|Televisions|SmartTelevisions"/>
    <x v="0"/>
    <n v="14999"/>
    <n v="19999"/>
    <s v="Greater than 500"/>
    <n v="0.25"/>
    <n v="0.25"/>
    <s v="21% to 40%"/>
    <n v="4.2"/>
    <n v="34899"/>
    <n v="697945101"/>
    <n v="4.5489899999999999"/>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r>
  <r>
    <s v="B09Q5SWVBJ"/>
    <s v="OnePlus 80 cm (32 inches) Y Series HD Ready Smart Android LED TV 32 Y1S (Black)"/>
    <s v="Electronics|HomeTheater,TV&amp;Video|Televisions|SmartTelevisions"/>
    <x v="0"/>
    <n v="15999"/>
    <n v="21999"/>
    <s v="Greater than 500"/>
    <n v="0.27"/>
    <n v="0.27"/>
    <s v="21% to 40%"/>
    <n v="4.2"/>
    <n v="34899"/>
    <n v="767743101"/>
    <n v="4.5489899999999999"/>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r>
  <r>
    <s v="B09Q5P2MT3"/>
    <s v="OnePlus 108 cm (43 inches) Y Series Full HD Smart Android LED TV 43 Y1S (Black)"/>
    <s v="Electronics|HomeTheater,TV&amp;Video|Televisions|SmartTelevisions"/>
    <x v="0"/>
    <n v="24999"/>
    <n v="31999"/>
    <s v="Greater than 500"/>
    <n v="0.22"/>
    <n v="0.22"/>
    <s v="21% to 40%"/>
    <n v="4.2"/>
    <n v="34899"/>
    <n v="1116733101"/>
    <n v="4.5489899999999999"/>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r>
  <r>
    <s v="B01M72LILF"/>
    <s v="Logitech M221 Wireless Mouse, Silent Buttons, 2.4 GHz with USB Mini Receiver, 1000 DPI Optical Tracking, 18-Month Battery Life, Ambidextrous PC / Mac / Laptop - Charcoal Grey"/>
    <s v="Computers&amp;Accessories|Accessories&amp;Peripherals|Keyboards,Mice&amp;InputDevices|Mice"/>
    <x v="2"/>
    <n v="799"/>
    <n v="1295"/>
    <s v="Greater than 500"/>
    <n v="0.38"/>
    <n v="0.38"/>
    <s v="21% to 40%"/>
    <n v="4.4000000000000004"/>
    <n v="34852"/>
    <n v="45133340"/>
    <n v="4.7485200000000001"/>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r>
  <r>
    <s v="B07DWFX9YS"/>
    <s v="Amazon Basics USB A to Lightning PVC Molded Nylon MFi Certified Charging Cable (Black, 1.2 meter)"/>
    <s v="Computers&amp;Accessories|Accessories&amp;Peripherals|Cables&amp;Accessories|Cables|USBCables"/>
    <x v="2"/>
    <n v="789"/>
    <n v="1999"/>
    <s v="Greater than 500"/>
    <n v="0.61"/>
    <n v="0.61"/>
    <s v="61% to 80%"/>
    <n v="4.2"/>
    <n v="34540"/>
    <n v="69045460"/>
    <n v="4.5453999999999999"/>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r>
  <r>
    <s v="B077T3BG5L"/>
    <s v="Zebronics ZEB-KM2100 Multimedia USB Keyboard Comes with 114 Keys Including 12 Dedicated Multimedia Keys &amp; with Rupee Key"/>
    <s v="Computers&amp;Accessories|Accessories&amp;Peripherals|Keyboards,Mice&amp;InputDevices|Keyboards"/>
    <x v="2"/>
    <n v="329"/>
    <n v="399"/>
    <s v="200 to 500"/>
    <n v="0.18"/>
    <n v="0.18"/>
    <s v="0% to 20%"/>
    <n v="3.6"/>
    <n v="33735"/>
    <n v="13460265"/>
    <n v="3.9373499999999999"/>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r>
  <r>
    <s v="B09T3H12GV"/>
    <s v="Dell USB Wireless Keyboard and Mouse Set- KM3322W, Anti-Fade &amp; Spill-Resistant Keys, up to 36 Month Battery Life, 3Y Advance Exchange Warranty, Black"/>
    <s v="Computers&amp;Accessories|Accessories&amp;Peripherals|Keyboards,Mice&amp;InputDevices|Keyboard&amp;MouseSets"/>
    <x v="2"/>
    <n v="1399"/>
    <n v="2498"/>
    <s v="Greater than 500"/>
    <n v="0.44"/>
    <n v="0.44"/>
    <s v="41% to 60%"/>
    <n v="4.2"/>
    <n v="33717"/>
    <n v="84225066"/>
    <n v="4.5371700000000006"/>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r>
  <r>
    <s v="B0856HNMR7"/>
    <s v="boAt Rockerz 370 On Ear Bluetooth Headphones with Upto 12 Hours Playtime, Cozy Padded Earcups and Bluetooth v5.0, with Mic (Buoyant Black)"/>
    <s v="Electronics|Headphones,Earbuds&amp;Accessories|Headphones|On-Ear"/>
    <x v="0"/>
    <n v="1199"/>
    <n v="2499"/>
    <s v="Greater than 500"/>
    <n v="0.52"/>
    <n v="0.52"/>
    <s v="41% to 60%"/>
    <n v="4"/>
    <n v="33584"/>
    <n v="83926416"/>
    <n v="4.3358400000000001"/>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r>
  <r>
    <s v="B01J1CFO5I"/>
    <s v="Redgear MP35 Speed-Type Gaming Mousepad (Black/Red)"/>
    <s v="Computers&amp;Accessories|Accessories&amp;Peripherals|PCGamingPeripherals|Gamepads"/>
    <x v="2"/>
    <n v="299"/>
    <n v="550"/>
    <s v="Greater than 500"/>
    <n v="0.46"/>
    <n v="0.46"/>
    <s v="41% to 60%"/>
    <n v="4.5999999999999996"/>
    <n v="33434"/>
    <n v="18388700"/>
    <n v="4.9343399999999997"/>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r>
  <r>
    <s v="B01HJI0FS2"/>
    <s v="Dell MS116 1000Dpi USB Wired Optical Mouse, Led Tracking, Scrolling Wheel, Plug and Play."/>
    <s v="Computers&amp;Accessories|Accessories&amp;Peripherals|Keyboards,Mice&amp;InputDevices|Mice"/>
    <x v="2"/>
    <n v="299"/>
    <n v="650"/>
    <s v="Greater than 500"/>
    <n v="0.54"/>
    <n v="0.54"/>
    <s v="41% to 60%"/>
    <n v="4.5"/>
    <n v="33176"/>
    <n v="21564400"/>
    <n v="4.8317600000000001"/>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r>
  <r>
    <s v="B00V9NHDI4"/>
    <s v="Eureka Forbes Trendy Zip 1000 Watts powerful suction vacuum cleaner with resuable dust bag &amp; 5 accessories,1 year warrantycompact,light weight &amp; easy to use (Black)"/>
    <s v="Home&amp;Kitchen|Kitchen&amp;HomeAppliances|Vacuum,Cleaning&amp;Ironing|Vacuums&amp;FloorCare|Vacuums|CanisterVacuums"/>
    <x v="1"/>
    <n v="2799"/>
    <n v="3799"/>
    <s v="Greater than 500"/>
    <n v="0.26"/>
    <n v="0.26"/>
    <s v="21% to 40%"/>
    <n v="3.9"/>
    <n v="32931"/>
    <n v="125104869"/>
    <n v="4.2293099999999999"/>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r>
  <r>
    <s v="B08VB34KJ1"/>
    <s v="OPPO A74 5G (Fantastic Purple,6GB RAM,128GB Storage) with No Cost EMI/Additional Exchange Offers"/>
    <s v="Electronics|Mobiles&amp;Accessories|Smartphones&amp;BasicMobiles|Smartphones"/>
    <x v="0"/>
    <n v="15490"/>
    <n v="20990"/>
    <s v="Greater than 500"/>
    <n v="0.26"/>
    <n v="0.26"/>
    <s v="21% to 40%"/>
    <n v="4.2"/>
    <n v="32916"/>
    <n v="690906840"/>
    <n v="4.5291600000000001"/>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r>
  <r>
    <s v="B08VB2CMR3"/>
    <s v="OPPO A74 5G (Fluid Black, 6GB RAM, 128GB Storage) with No Cost EMI/Additional Exchange Offers"/>
    <s v="Electronics|Mobiles&amp;Accessories|Smartphones&amp;BasicMobiles|Smartphones"/>
    <x v="0"/>
    <n v="15490"/>
    <n v="20990"/>
    <s v="Greater than 500"/>
    <n v="0.26"/>
    <n v="0.26"/>
    <s v="21% to 40%"/>
    <n v="4.2"/>
    <n v="32916"/>
    <n v="690906840"/>
    <n v="4.5291600000000001"/>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r>
  <r>
    <s v="B0B6F7LX4C"/>
    <s v="MI 80 cm (32 inches) 5A Series HD Ready Smart Android LED TV L32M7-5AIN (Black)"/>
    <s v="Electronics|HomeTheater,TV&amp;Video|Televisions|SmartTelevisions"/>
    <x v="0"/>
    <n v="13999"/>
    <n v="24999"/>
    <s v="Greater than 500"/>
    <n v="0.44"/>
    <n v="0.44"/>
    <s v="41% to 60%"/>
    <n v="4.2"/>
    <n v="32840"/>
    <n v="820967160"/>
    <n v="4.5284000000000004"/>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r>
  <r>
    <s v="B0B8CXTTG3"/>
    <s v="MI 80 cm (32 inches) HD Ready Smart Android LED TV 5A Pro | L32M7-EAIN (Black)"/>
    <s v="Electronics|HomeTheater,TV&amp;Video|Televisions|SmartTelevisions"/>
    <x v="0"/>
    <n v="16999"/>
    <n v="25999"/>
    <s v="Greater than 500"/>
    <n v="0.35"/>
    <n v="0.35"/>
    <s v="21% to 40%"/>
    <n v="4.2"/>
    <n v="32840"/>
    <n v="853807160"/>
    <n v="4.5284000000000004"/>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r>
  <r>
    <s v="B0B6F98KJJ"/>
    <s v="MI 100 cm (40 inches) 5A Series Full HD Smart Android LED TV with 24W Dolby Audio &amp; Metal Bezel-Less Frame (Black) (2022 Model)"/>
    <s v="Electronics|HomeTheater,TV&amp;Video|Televisions|SmartTelevisions"/>
    <x v="0"/>
    <n v="21999"/>
    <n v="29999"/>
    <s v="Greater than 500"/>
    <n v="0.27"/>
    <n v="0.27"/>
    <s v="21% to 40%"/>
    <n v="4.2"/>
    <n v="32840"/>
    <n v="985167160"/>
    <n v="4.5284000000000004"/>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r>
  <r>
    <s v="B09HQSV46W"/>
    <s v="Mi 100 cm (40 inches) Horizon Edition Full HD Android LED TV 4A | L40M6-EI (Black)"/>
    <s v="Electronics|HomeTheater,TV&amp;Video|Televisions|SmartTelevisions"/>
    <x v="0"/>
    <n v="21999"/>
    <n v="29999"/>
    <s v="Greater than 500"/>
    <n v="0.27"/>
    <n v="0.27"/>
    <s v="21% to 40%"/>
    <n v="4.2"/>
    <n v="32840"/>
    <n v="985167160"/>
    <n v="4.5284000000000004"/>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r>
  <r>
    <s v="B0B6F8HHR6"/>
    <s v="MI 108 cm (43 inches) 5A Series Full HD Smart Android LED TV L43M7-EAIN (Black)"/>
    <s v="Electronics|HomeTheater,TV&amp;Video|Televisions|SmartTelevisions"/>
    <x v="0"/>
    <n v="24999"/>
    <n v="35999"/>
    <s v="Greater than 500"/>
    <n v="0.31"/>
    <n v="0.31"/>
    <s v="21% to 40%"/>
    <n v="4.2"/>
    <n v="32840"/>
    <n v="1182207160"/>
    <n v="4.5284000000000004"/>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r>
  <r>
    <s v="B07DJLFMPS"/>
    <s v="HP 32GB Class 10 MicroSD Memory Card (U1 TF Card¬†32GB)"/>
    <s v="Electronics|Accessories|MemoryCards|MicroSD"/>
    <x v="0"/>
    <n v="369"/>
    <n v="1600"/>
    <s v="Greater than 500"/>
    <n v="0.77"/>
    <n v="0.77"/>
    <s v="61% to 80%"/>
    <n v="4"/>
    <n v="32625"/>
    <n v="52200000"/>
    <n v="4.3262499999999999"/>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r>
  <r>
    <s v="B07DJLFMPS"/>
    <s v="HP 32GB Class 10 MicroSD Memory Card (U1 TF Card¬†32GB)"/>
    <s v="Electronics|Accessories|MemoryCards|MicroSD"/>
    <x v="0"/>
    <n v="369"/>
    <n v="1600"/>
    <s v="Greater than 500"/>
    <n v="0.77"/>
    <n v="0.77"/>
    <s v="61% to 80%"/>
    <n v="4"/>
    <n v="32625"/>
    <n v="52200000"/>
    <n v="4.3262499999999999"/>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FMwebp_.jpg"/>
    <s v="https://www.amazon.in/HP-MicroSD-U1-TF-Card-32GB/dp/B07DJLFMPS/ref=sr_1_110?qid=1672903000&amp;s=computers&amp;sr=1-110"/>
  </r>
  <r>
    <s v="B09LHYZ3GJ"/>
    <s v="Redmi Note 11T 5G (Matte Black, 6GB RAM, 128GB ROM)| Dimensity 810 5G | 33W Pro Fast Charging | Charger Included | Additional Exchange Offers|Get 2 Months of YouTube Premium Free!"/>
    <s v="Electronics|Mobiles&amp;Accessories|Smartphones&amp;BasicMobiles|Smartphones"/>
    <x v="0"/>
    <n v="16999"/>
    <n v="20999"/>
    <s v="Greater than 500"/>
    <n v="0.19"/>
    <n v="0.19"/>
    <s v="0% to 20%"/>
    <n v="4.0999999999999996"/>
    <n v="31822"/>
    <n v="668230178"/>
    <n v="4.418219999999999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r>
  <r>
    <s v="B09LJ116B5"/>
    <s v="Redmi Note 11T 5G (Aquamarine Blue, 6GB RAM, 128GB ROM)| Dimensity 810 5G | 33W Pro Fast Charging | Charger Included | Additional Exchange Offers| Get 2 Months of YouTube Premium Free!"/>
    <s v="Electronics|Mobiles&amp;Accessories|Smartphones&amp;BasicMobiles|Smartphones"/>
    <x v="0"/>
    <n v="16999"/>
    <n v="20999"/>
    <s v="Greater than 500"/>
    <n v="0.19"/>
    <n v="0.19"/>
    <s v="0% to 20%"/>
    <n v="4.0999999999999996"/>
    <n v="31822"/>
    <n v="668230178"/>
    <n v="4.418219999999999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r>
  <r>
    <s v="B09LHZSMRR"/>
    <s v="Redmi Note 11T 5G (Stardust White, 6GB RAM, 128GB ROM)| Dimensity 810 5G | 33W Pro Fast Charging | Charger Included | Additional Exchange Offers|Get 2 Months of YouTube Premium Free!"/>
    <s v="Electronics|Mobiles&amp;Accessories|Smartphones&amp;BasicMobiles|Smartphones"/>
    <x v="0"/>
    <n v="16999"/>
    <n v="20999"/>
    <s v="Greater than 500"/>
    <n v="0.19"/>
    <n v="0.19"/>
    <s v="0% to 20%"/>
    <n v="4.0999999999999996"/>
    <n v="31822"/>
    <n v="668230178"/>
    <n v="4.418219999999999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r>
  <r>
    <s v="B07VNFP3C2"/>
    <s v="Prestige 1.5 Litre Kettle 1500-watts, Red"/>
    <s v="Home&amp;Kitchen|Kitchen&amp;HomeAppliances|SmallKitchenAppliances|Kettles&amp;HotWaterDispensers|ElectricKettles"/>
    <x v="1"/>
    <n v="749"/>
    <n v="1245"/>
    <s v="Greater than 500"/>
    <n v="0.4"/>
    <n v="0.4"/>
    <s v="21% to 40%"/>
    <n v="3.9"/>
    <n v="31783"/>
    <n v="39569835"/>
    <n v="4.2178300000000002"/>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r>
  <r>
    <s v="B00E3DVQFS"/>
    <s v="Duracell Rechargeable AA 2500mAh Batteries, 4 Pcs"/>
    <s v="Electronics|GeneralPurposeBatteries&amp;BatteryChargers|DisposableBatteries"/>
    <x v="0"/>
    <n v="879"/>
    <n v="1109"/>
    <s v="Greater than 500"/>
    <n v="0.21"/>
    <n v="0.21"/>
    <s v="21% to 40%"/>
    <n v="4.4000000000000004"/>
    <n v="31599"/>
    <n v="35043291"/>
    <n v="4.7159900000000006"/>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r>
  <r>
    <s v="B01F25X6RQ"/>
    <s v="Samsung Ehs64 Ehs64Avfwecinu Hands-Free Wired In Ear Earphones With Mic With Remote Note (White)"/>
    <s v="Electronics|Headphones,Earbuds&amp;Accessories|Headphones|In-Ear"/>
    <x v="0"/>
    <n v="499"/>
    <n v="499"/>
    <s v="200 to 500"/>
    <n v="0"/>
    <n v="0"/>
    <s v="0% to 20%"/>
    <n v="4.2"/>
    <n v="31539"/>
    <n v="15737961"/>
    <n v="4.51539"/>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r>
  <r>
    <s v="B01F262EUU"/>
    <s v="Samsung Original EHS64 Wired in Ear Earphones with Mic, Black"/>
    <s v="Electronics|Headphones,Earbuds&amp;Accessories|Headphones|In-Ear"/>
    <x v="0"/>
    <n v="949"/>
    <n v="999"/>
    <s v="Greater than 500"/>
    <n v="0.05"/>
    <n v="0.05"/>
    <s v="0% to 20%"/>
    <n v="4.2"/>
    <n v="31539"/>
    <n v="31507461"/>
    <n v="4.51539"/>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r>
  <r>
    <s v="B003L62T7W"/>
    <s v="Logitech B100 Wired USB Mouse, 3 yr Warranty, 800 DPI Optical Tracking, Ambidextrous PC/Mac/Laptop - Black"/>
    <s v="Computers&amp;Accessories|Accessories&amp;Peripherals|Keyboards,Mice&amp;InputDevices|Mice"/>
    <x v="2"/>
    <n v="279"/>
    <n v="375"/>
    <s v="200 to 500"/>
    <n v="0.26"/>
    <n v="0.26"/>
    <s v="21% to 40%"/>
    <n v="4.3"/>
    <n v="31534"/>
    <n v="11825250"/>
    <n v="4.6153399999999998"/>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r>
  <r>
    <s v="B00YMJ0OI8"/>
    <s v="Prestige PIC 20 1600 Watt Induction Cooktop with Push button (Black)"/>
    <s v="Home&amp;Kitchen|Kitchen&amp;HomeAppliances|SmallKitchenAppliances|InductionCooktop"/>
    <x v="1"/>
    <n v="2148"/>
    <n v="3645"/>
    <s v="Greater than 500"/>
    <n v="0.41"/>
    <n v="0.41"/>
    <s v="41% to 60%"/>
    <n v="4.0999999999999996"/>
    <n v="31388"/>
    <n v="114409260"/>
    <n v="4.4138799999999998"/>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r>
  <r>
    <s v="B09RKFBCV7"/>
    <s v="Fire-Boltt Ninja Calling 1.69&quot; Bluetooth Calling Smart Watch, Dial Pad, Speaker, AI Voice Assistant with 450 NITS Peak Brightness, Wrist Gaming &amp; 100+ Watch Faces with SpO2, HR, Multiple Sports Mode"/>
    <s v="Electronics|WearableTechnology|SmartWatches"/>
    <x v="0"/>
    <n v="1999"/>
    <n v="7999"/>
    <s v="Greater than 500"/>
    <n v="0.75"/>
    <n v="0.75"/>
    <s v="61% to 80%"/>
    <n v="4.2"/>
    <n v="31305"/>
    <n v="250408695"/>
    <n v="4.5130499999999998"/>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r>
  <r>
    <s v="B09FKDH6FS"/>
    <s v="realme narzo 50i (Mint Green, 2GB RAM+32GB Storage) Octa Core Processor | 6.5&quot; inch Large Display"/>
    <s v="Electronics|Mobiles&amp;Accessories|Smartphones&amp;BasicMobiles|Smartphones"/>
    <x v="0"/>
    <n v="7499"/>
    <n v="7999"/>
    <s v="Greater than 500"/>
    <n v="0.06"/>
    <n v="0.06"/>
    <s v="0% to 20%"/>
    <n v="4"/>
    <n v="30907"/>
    <n v="247225093"/>
    <n v="4.3090700000000002"/>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r>
  <r>
    <s v="B07W6VWZ8C"/>
    <s v="Infinity (JBL Fuze Pint, Wireless Ultra Portable Mini Speaker with Mic, Deep Bass, Dual Equalizer, Bluetooth 5.0 with Voice Assistant Support for Mobiles (Black)"/>
    <s v="Electronics|HomeAudio|Speakers|OutdoorSpeakers"/>
    <x v="0"/>
    <n v="899"/>
    <n v="1999"/>
    <s v="Greater than 500"/>
    <n v="0.55000000000000004"/>
    <n v="0.55000000000000004"/>
    <s v="41% to 60%"/>
    <n v="4.0999999999999996"/>
    <n v="30469"/>
    <n v="60907531"/>
    <n v="4.4046899999999996"/>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r>
  <r>
    <s v="B08DDRGWTJ"/>
    <s v="MI Usb Type-C Cable Smartphone (Black)"/>
    <s v="Computers&amp;Accessories|Accessories&amp;Peripherals|Cables&amp;Accessories|Cables|USBCables"/>
    <x v="2"/>
    <n v="229"/>
    <n v="299"/>
    <s v="200 to 500"/>
    <n v="0.23"/>
    <n v="0.23"/>
    <s v="21% to 40%"/>
    <n v="4.3"/>
    <n v="30411"/>
    <n v="9092889"/>
    <n v="4.6041099999999995"/>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r>
  <r>
    <s v="B08DDRGWTJ"/>
    <s v="MI Usb Type-C Cable Smartphone (Black)"/>
    <s v="Computers&amp;Accessories|Accessories&amp;Peripherals|Cables&amp;Accessories|Cables|USBCables"/>
    <x v="2"/>
    <n v="229"/>
    <n v="299"/>
    <s v="200 to 500"/>
    <n v="0.23"/>
    <n v="0.23"/>
    <s v="21% to 40%"/>
    <n v="4.3"/>
    <n v="30411"/>
    <n v="9092889"/>
    <n v="4.6041099999999995"/>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ML2_.jpg"/>
    <s v="https://www.amazon.in/MI-MTCY001IN-USB-Type-C-Cable/dp/B08DDRGWTJ/ref=sr_1_91?qid=1672895770&amp;s=electronics&amp;sr=1-91"/>
  </r>
  <r>
    <s v="B08DDRGWTJ"/>
    <s v="MI Usb Type-C Cable Smartphone (Black)"/>
    <s v="Computers&amp;Accessories|Accessories&amp;Peripherals|Cables&amp;Accessories|Cables|USBCables"/>
    <x v="2"/>
    <n v="229"/>
    <n v="299"/>
    <s v="200 to 500"/>
    <n v="0.23"/>
    <n v="0.23"/>
    <s v="21% to 40%"/>
    <n v="4.3"/>
    <n v="30411"/>
    <n v="9092889"/>
    <n v="4.6041099999999995"/>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0?qid=1672902998&amp;s=computers&amp;sr=1-90"/>
  </r>
  <r>
    <s v="B07YTNKVJQ"/>
    <s v="MI Xiaomi USB Type C HYperCharge Cable 6A 100cm Sturdy and Durable Black Supports 120W HyperCharging"/>
    <s v="Computers&amp;Accessories|Accessories&amp;Peripherals|Cables&amp;Accessories|Cables|USBCables"/>
    <x v="2"/>
    <n v="499"/>
    <n v="1299"/>
    <s v="Greater than 500"/>
    <n v="0.62"/>
    <n v="0.62"/>
    <s v="61% to 80%"/>
    <n v="4.3"/>
    <n v="30411"/>
    <n v="39503889"/>
    <n v="4.6041099999999995"/>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r>
  <r>
    <s v="B09TBCVJS3"/>
    <s v="Amazfit GTS2 Mini (New Version) Smart Watch with Always-on AMOLED Display, Alexa Built-in, SpO2, 14 Days' Battery Life, 68 Sports Modes, GPS, HR, Sleep &amp; Stress Monitoring (Meteor Black)"/>
    <s v="Electronics|WearableTechnology|SmartWatches"/>
    <x v="0"/>
    <n v="5998"/>
    <n v="7999"/>
    <s v="Greater than 500"/>
    <n v="0.25"/>
    <n v="0.25"/>
    <s v="21% to 40%"/>
    <n v="4.2"/>
    <n v="30355"/>
    <n v="242809645"/>
    <n v="4.5035500000000006"/>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r>
  <r>
    <s v="B09PNKXSKF"/>
    <s v="Noise ColorFit Pulse Grand Smart Watch with 1.69&quot; HD Display, 60 Sports Modes, 150 Watch Faces, Spo2 Monitoring, Call Notification, Quick Replies to Text &amp; Calls (Rose Pink)"/>
    <s v="Electronics|WearableTechnology|SmartWatches"/>
    <x v="0"/>
    <n v="1999"/>
    <n v="3990"/>
    <s v="Greater than 500"/>
    <n v="0.5"/>
    <n v="0.5"/>
    <s v="41% to 60%"/>
    <n v="4"/>
    <n v="30254"/>
    <n v="120713460"/>
    <n v="4.3025399999999996"/>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r>
  <r>
    <s v="B09NVPSCQT"/>
    <s v="Noise ColorFit Pulse Grand Smart Watch with 1.69&quot;(4.29cm) HD Display, 60 Sports Modes, 150 Watch Faces, Fast Charge, Spo2, Stress, Sleep, Heart Rate Monitoring &amp; IP68 Waterproof (Jet Black)"/>
    <s v="Electronics|WearableTechnology|SmartWatches"/>
    <x v="0"/>
    <n v="1599"/>
    <n v="3999"/>
    <s v="Greater than 500"/>
    <n v="0.6"/>
    <n v="0.6"/>
    <s v="41% to 60%"/>
    <n v="4"/>
    <n v="30254"/>
    <n v="120985746"/>
    <n v="4.3025399999999996"/>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r>
  <r>
    <s v="B09NVPSCQT"/>
    <s v="Noise ColorFit Pulse Grand Smart Watch with 1.69&quot;(4.29cm) HD Display, 60 Sports Modes, 150 Watch Faces, Fast Charge, Spo2, Stress, Sleep, Heart Rate Monitoring &amp; IP68 Waterproof (Jet Black)"/>
    <s v="Electronics|WearableTechnology|SmartWatches"/>
    <x v="0"/>
    <n v="1599"/>
    <n v="3999"/>
    <s v="Greater than 500"/>
    <n v="0.6"/>
    <n v="0.6"/>
    <s v="41% to 60%"/>
    <n v="4"/>
    <n v="30254"/>
    <n v="120985746"/>
    <n v="4.3025399999999996"/>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W/WEBP_402378-T1/images/I/41qqmdUWnhL._SX300_SY300_QL70_FMwebp_.jpg"/>
    <s v="https://www.amazon.in/Noise-ColorFit-Display-Monitoring-Smartwatches/dp/B09NVPSCQT/ref=sr_1_25?qid=1672902996&amp;s=computers&amp;sr=1-25"/>
  </r>
  <r>
    <s v="B09NVPJ3P4"/>
    <s v="Noise ColorFit Pulse Grand Smart Watch with 1.69&quot;(4.29cm) HD Display, 60 Sports Modes, 150 Watch Faces, Fast Charge, Spo2, Stress, Sleep, Heart Rate Monitoring &amp; IP68 Waterproof (Electric Blue)"/>
    <s v="Electronics|WearableTechnology|SmartWatches"/>
    <x v="0"/>
    <n v="1999"/>
    <n v="3999"/>
    <s v="Greater than 500"/>
    <n v="0.5"/>
    <n v="0.5"/>
    <s v="41% to 60%"/>
    <n v="4"/>
    <n v="30254"/>
    <n v="120985746"/>
    <n v="4.3025399999999996"/>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r>
  <r>
    <s v="B07SLMR1K6"/>
    <s v="SanDisk Ultra Flair 64GB USB 3.0 Pen Drive, Multicolor"/>
    <s v="Computers&amp;Accessories|ExternalDevices&amp;DataStorage|PenDrives"/>
    <x v="2"/>
    <n v="519"/>
    <n v="1350"/>
    <s v="Greater than 500"/>
    <n v="0.62"/>
    <n v="0.62"/>
    <s v="61% to 80%"/>
    <n v="4.3"/>
    <n v="30058"/>
    <n v="40578300"/>
    <n v="4.6005799999999999"/>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r>
  <r>
    <s v="B005LJQMCK"/>
    <s v="BlueRigger Digital Optical Audio Toslink Cable (3.3 Feet / 1 Meter) With 8 Channel (7.1) Audio Support (for Home Theatre, Xbox, Playstation etc.)"/>
    <s v="Electronics|HomeTheater,TV&amp;Video|Accessories|Cables|OpticalCables"/>
    <x v="0"/>
    <n v="416"/>
    <n v="599"/>
    <s v="Greater than 500"/>
    <n v="0.31"/>
    <n v="0.31"/>
    <s v="21% to 40%"/>
    <n v="4.2"/>
    <n v="30023"/>
    <n v="17983777"/>
    <n v="4.5002300000000002"/>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r>
  <r>
    <s v="B005LJQMZC"/>
    <s v="BlueRigger Digital Optical Audio Toslink Cable (6 Feet / 1.8 Meter) With 8 Channel (7.1) Audio Support (for Home Theatre, Xbox, Playstation etc.)"/>
    <s v="Electronics|HomeTheater,TV&amp;Video|Accessories|Cables|OpticalCables"/>
    <x v="0"/>
    <n v="486"/>
    <n v="1999"/>
    <s v="Greater than 500"/>
    <n v="0.76"/>
    <n v="0.76"/>
    <s v="61% to 80%"/>
    <n v="4.2"/>
    <n v="30023"/>
    <n v="60015977"/>
    <n v="4.5002300000000002"/>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r>
  <r>
    <s v="B01GGKZ0V6"/>
    <s v="AmazonBasics USB Type-C to USB Type-C 2.0 Cable - 3 Feet Laptop (0.9 Meters) - White"/>
    <s v="Computers&amp;Accessories|Accessories&amp;Peripherals|Cables&amp;Accessories|Cables|USBCables"/>
    <x v="2"/>
    <n v="329"/>
    <n v="845"/>
    <s v="Greater than 500"/>
    <n v="0.61"/>
    <n v="0.61"/>
    <s v="61% to 80%"/>
    <n v="4.2"/>
    <n v="29746"/>
    <n v="25135370"/>
    <n v="4.4974600000000002"/>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r>
  <r>
    <s v="B01GGKZ0V6"/>
    <s v="AmazonBasics USB Type-C to USB Type-C 2.0 Cable - 3 Feet Laptop (0.9 Meters) - White"/>
    <s v="Computers&amp;Accessories|Accessories&amp;Peripherals|Cables&amp;Accessories|Cables|USBCables"/>
    <x v="2"/>
    <n v="329"/>
    <n v="845"/>
    <s v="Greater than 500"/>
    <n v="0.61"/>
    <n v="0.61"/>
    <s v="61% to 80%"/>
    <n v="4.2"/>
    <n v="29746"/>
    <n v="25135370"/>
    <n v="4.4974600000000002"/>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4y0iu5NUL._SX300_SY300_QL70_FMwebp_.jpg"/>
    <s v="https://www.amazon.in/AmazonBasics-USB-Type-C-2-0-Cable/dp/B01GGKZ0V6/ref=sr_1_401?qid=1672903014&amp;s=computers&amp;sr=1-401"/>
  </r>
  <r>
    <s v="B01GGKZ4NU"/>
    <s v="AmazonBasics USB Type-C to USB Type-C 2.0 Cable for Charging Adapter, Smartphone - 9 Feet (2.7 Meters) - White"/>
    <s v="Computers&amp;Accessories|Accessories&amp;Peripherals|Cables&amp;Accessories|Cables|USBCables"/>
    <x v="2"/>
    <n v="549"/>
    <n v="995"/>
    <s v="Greater than 500"/>
    <n v="0.45"/>
    <n v="0.45"/>
    <s v="41% to 60%"/>
    <n v="4.2"/>
    <n v="29746"/>
    <n v="29597270"/>
    <n v="4.4974600000000002"/>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r>
  <r>
    <s v="B09YV4MW2T"/>
    <s v="Fire-Boltt India's No 1 Smartwatch Brand Talk 2 Bluetooth Calling Smartwatch with Dual Button, Hands On Voice Assistance, 60 Sports Modes, in Built Mic &amp; Speaker with IP68 Rating"/>
    <s v="Electronics|WearableTechnology|SmartWatches"/>
    <x v="0"/>
    <n v="2199"/>
    <n v="9999"/>
    <s v="Greater than 500"/>
    <n v="0.78"/>
    <n v="0.78"/>
    <s v="61% to 80%"/>
    <n v="4.2"/>
    <n v="29478"/>
    <n v="294750522"/>
    <n v="4.4947800000000004"/>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https://m.media-amazon.com/images/I/41Mce3f9faL._SX300_SY300_QL70_FMwebp_.jpg"/>
    <s v="https://www.amazon.in/Fire-Boltt-Smartwatch-Bluetooth-Calling-Assistance/dp/B09YV4MW2T/ref=sr_1_30?qid=1672902996&amp;s=computers&amp;sr=1-30"/>
  </r>
  <r>
    <s v="B09YV3K34W"/>
    <s v="Fire-Boltt India's No 1 Smartwatch Brand Talk 2 Bluetooth Calling Smartwatch with Dual Button, Hands On Voice Assistance, 60 Sports Modes, in Built Mic &amp; Speaker with IP68 Rating"/>
    <s v="Electronics|WearableTechnology|SmartWatches"/>
    <x v="0"/>
    <n v="2199"/>
    <n v="9999"/>
    <s v="Greater than 500"/>
    <n v="0.78"/>
    <n v="0.78"/>
    <s v="61% to 80%"/>
    <n v="4.2"/>
    <n v="29472"/>
    <n v="294690528"/>
    <n v="4.49472"/>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r>
  <r>
    <s v="B09YV4MW2T"/>
    <s v="Fire-Boltt India's No 1 Smartwatch Brand Talk 2 Bluetooth Calling Smartwatch with Dual Button, Hands On Voice Assistance, 60 Sports Modes, in Built Mic &amp; Speaker with IP68 Rating"/>
    <s v="Electronics|WearableTechnology|SmartWatches"/>
    <x v="0"/>
    <n v="2199"/>
    <n v="9999"/>
    <s v="Greater than 500"/>
    <n v="0.78"/>
    <n v="0.78"/>
    <s v="61% to 80%"/>
    <n v="4.2"/>
    <n v="29471"/>
    <n v="294680529"/>
    <n v="4.4947100000000004"/>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r>
  <r>
    <s v="B07Q4QV1DL"/>
    <s v="ELV Aluminum Adjustable Mobile Phone Foldable Tabletop Stand Dock Mount for All Smartphones, Tabs, Kindle, iPad (Black)"/>
    <s v="Electronics|Mobiles&amp;Accessories|MobileAccessories|Stands"/>
    <x v="0"/>
    <n v="269"/>
    <n v="1499"/>
    <s v="Greater than 500"/>
    <n v="0.82"/>
    <n v="0.82"/>
    <s v="81% to 100%"/>
    <n v="4.5"/>
    <n v="28978"/>
    <n v="43438022"/>
    <n v="4.7897800000000004"/>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r>
  <r>
    <s v="B088ZFJY82"/>
    <s v="Elv Aluminium Adjustable Mobile Phone Foldable Holder Tabletop Stand Dock Mount for All Smartphones, Tabs, Kindle, iPad (Moonlight Silver)"/>
    <s v="Electronics|Mobiles&amp;Accessories|MobileAccessories|Stands"/>
    <x v="0"/>
    <n v="314"/>
    <n v="1499"/>
    <s v="Greater than 500"/>
    <n v="0.79"/>
    <n v="0.79"/>
    <s v="61% to 80%"/>
    <n v="4.5"/>
    <n v="28978"/>
    <n v="43438022"/>
    <n v="4.7897800000000004"/>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r>
  <r>
    <s v="B00ZYLMQH0"/>
    <s v="Dell KB216 Wired Multimedia USB Keyboard with Super Quite Plunger Keys with Spill-Resistant ‚Äì Black"/>
    <s v="Computers&amp;Accessories|Accessories&amp;Peripherals|Keyboards,Mice&amp;InputDevices|Keyboards"/>
    <x v="2"/>
    <n v="549"/>
    <n v="1799"/>
    <s v="Greater than 500"/>
    <n v="0.69"/>
    <n v="0.69"/>
    <s v="61% to 80%"/>
    <n v="4.3"/>
    <n v="28829"/>
    <n v="51863371"/>
    <n v="4.5882899999999998"/>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r>
  <r>
    <s v="B08NCKT9FG"/>
    <s v="Boat A 350 Type C Cable 1.5m(Jet Black)"/>
    <s v="Computers&amp;Accessories|Accessories&amp;Peripherals|Cables&amp;Accessories|Cables|USBCables"/>
    <x v="2"/>
    <n v="299"/>
    <n v="798"/>
    <s v="Greater than 500"/>
    <n v="0.63"/>
    <n v="0.63"/>
    <s v="61% to 80%"/>
    <n v="4.4000000000000004"/>
    <n v="28791"/>
    <n v="22975218"/>
    <n v="4.6879100000000005"/>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r>
  <r>
    <s v="B0974H97TJ"/>
    <s v="boAt A 350 Type C Cable for Smartphone, Charging Adapter (1.5m, Carbon Black)"/>
    <s v="Computers&amp;Accessories|Accessories&amp;Peripherals|Cables&amp;Accessories|Cables|USBCables"/>
    <x v="2"/>
    <n v="299"/>
    <n v="799"/>
    <s v="Greater than 500"/>
    <n v="0.63"/>
    <n v="0.63"/>
    <s v="61% to 80%"/>
    <n v="4.4000000000000004"/>
    <n v="28791"/>
    <n v="23004009"/>
    <n v="4.6879100000000005"/>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r>
  <r>
    <s v="B015OW3M1W"/>
    <s v="AmazonBasics 6-Feet DisplayPort (not USB port) to HDMI Cable Black"/>
    <s v="Electronics|HomeTheater,TV&amp;Video|Accessories|Cables|HDMICables"/>
    <x v="0"/>
    <n v="799"/>
    <n v="1700"/>
    <s v="Greater than 500"/>
    <n v="0.53"/>
    <n v="0.53"/>
    <s v="41% to 60%"/>
    <n v="4.0999999999999996"/>
    <n v="28638"/>
    <n v="48684600"/>
    <n v="4.3863799999999999"/>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r>
  <r>
    <s v="B08Y5QJXSR"/>
    <s v="atomberg Renesa 1200mm BLDC Motor with Remote 3 Blade Energy Saving Ceiling Fan (Matt Black)"/>
    <s v="Home&amp;Kitchen|Heating,Cooling&amp;AirQuality|Fans|CeilingFans"/>
    <x v="1"/>
    <n v="3569"/>
    <n v="5190"/>
    <s v="Greater than 500"/>
    <n v="0.31"/>
    <n v="0.31"/>
    <s v="21% to 40%"/>
    <n v="4.3"/>
    <n v="28629"/>
    <n v="148584510"/>
    <n v="4.58629"/>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r>
  <r>
    <s v="B08D11DZ2W"/>
    <s v="Boult Audio AirBass PowerBuds with Inbuilt Powerbank, 120H Total Playtime, IPX7 Fully Waterproof, Lightning Boult Type-C Fast Charging, Low Latency Gaming, TWS Earbuds with Pro+ Calling Mic (Black)"/>
    <s v="Electronics|Headphones,Earbuds&amp;Accessories|Headphones|In-Ear"/>
    <x v="0"/>
    <n v="1499"/>
    <n v="8999"/>
    <s v="Greater than 500"/>
    <n v="0.83"/>
    <n v="0.83"/>
    <s v="81% to 100%"/>
    <n v="3.7"/>
    <n v="28324"/>
    <n v="254887676"/>
    <n v="3.9832400000000003"/>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r>
  <r>
    <s v="B014SZO90Y"/>
    <s v="Duracell Ultra Alkaline AA Battery, 8 Pcs"/>
    <s v="Electronics|GeneralPurposeBatteries&amp;BatteryChargers|DisposableBatteries"/>
    <x v="0"/>
    <n v="266"/>
    <n v="315"/>
    <s v="200 to 500"/>
    <n v="0.16"/>
    <n v="0.16"/>
    <s v="0% to 20%"/>
    <n v="4.5"/>
    <n v="28030"/>
    <n v="8829450"/>
    <n v="4.7803000000000004"/>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r>
  <r>
    <s v="B08VB57558"/>
    <s v="Samsung Galaxy S20 FE 5G (Cloud Navy, 8GB RAM, 128GB Storage) with No Cost EMI &amp; Additional Exchange Offers"/>
    <s v="Electronics|Mobiles&amp;Accessories|Smartphones&amp;BasicMobiles|Smartphones"/>
    <x v="0"/>
    <n v="37990"/>
    <n v="74999"/>
    <s v="Greater than 500"/>
    <n v="0.49"/>
    <n v="0.49"/>
    <s v="41% to 60%"/>
    <n v="4.2"/>
    <n v="27790"/>
    <n v="2084222210"/>
    <n v="4.4779"/>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r>
  <r>
    <s v="B0B3RRWSF6"/>
    <s v="Fire-Boltt Phoenix Smart Watch with Bluetooth Calling 1.3&quot;,120+ Sports Modes, 240*240 PX High Res with SpO2, Heart Rate Monitoring &amp; IP67 Rating"/>
    <s v="Electronics|WearableTechnology|SmartWatches"/>
    <x v="0"/>
    <n v="1998"/>
    <n v="9999"/>
    <s v="Greater than 500"/>
    <n v="0.8"/>
    <n v="0.8"/>
    <s v="61% to 80%"/>
    <n v="4.3"/>
    <n v="27709"/>
    <n v="277062291"/>
    <n v="4.5770900000000001"/>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FMwebp_.jpg"/>
    <s v="https://www.amazon.in/Fire-Boltt-Phoenix-Bluetooth-Calling-Monitoring/dp/B0B3RRWSF6/ref=sr_1_3?qid=1672902995&amp;s=computers&amp;sr=1-3"/>
  </r>
  <r>
    <s v="B0B3RS9DNF"/>
    <s v="Fire-Boltt Phoenix Smart Watch with Bluetooth Calling 1.3&quot;,120+ Sports Modes, 240*240 PX High Res with SpO2, Heart Rate Monitoring &amp; IP67 Rating"/>
    <s v="Electronics|WearableTechnology|SmartWatches"/>
    <x v="0"/>
    <n v="1999"/>
    <n v="9999"/>
    <s v="Greater than 500"/>
    <n v="0.8"/>
    <n v="0.8"/>
    <s v="61% to 80%"/>
    <n v="4.3"/>
    <n v="27704"/>
    <n v="277012296"/>
    <n v="4.5770400000000002"/>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r>
  <r>
    <s v="B0B3RRWSF6"/>
    <s v="Fire-Boltt Phoenix Smart Watch with Bluetooth Calling 1.3&quot;,120+ Sports Modes, 240*240 PX High Res with SpO2, Heart Rate Monitoring &amp; IP67 Rating"/>
    <s v="Electronics|WearableTechnology|SmartWatches"/>
    <x v="0"/>
    <n v="1998"/>
    <n v="9999"/>
    <s v="Greater than 500"/>
    <n v="0.8"/>
    <n v="0.8"/>
    <s v="61% to 80%"/>
    <n v="4.3"/>
    <n v="27696"/>
    <n v="276932304"/>
    <n v="4.5769599999999997"/>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r>
  <r>
    <s v="B0B3RSDSZ3"/>
    <s v="Fire-Boltt Phoenix Smart Watch with Bluetooth Calling 1.3&quot;,120+ Sports Modes, 240*240 PX High Res with SpO2, Heart Rate Monitoring &amp; IP67 Rating"/>
    <s v="Electronics|WearableTechnology|SmartWatches"/>
    <x v="0"/>
    <n v="1999"/>
    <n v="9999"/>
    <s v="Greater than 500"/>
    <n v="0.8"/>
    <n v="0.8"/>
    <s v="61% to 80%"/>
    <n v="4.3"/>
    <n v="27696"/>
    <n v="276932304"/>
    <n v="4.5769599999999997"/>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r>
  <r>
    <s v="B084872DQY"/>
    <s v="Mi 80 cm (32 inches) HD Ready Android Smart LED TV 4A PRO | L32M5-AL (Black)"/>
    <s v="Electronics|HomeTheater,TV&amp;Video|Televisions|SmartTelevisions"/>
    <x v="0"/>
    <n v="14999"/>
    <n v="14999"/>
    <s v="Greater than 500"/>
    <n v="0"/>
    <n v="0"/>
    <s v="0% to 20%"/>
    <n v="4.3"/>
    <n v="27508"/>
    <n v="412592492"/>
    <n v="4.5750799999999998"/>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r>
  <r>
    <s v="B082FTPRSK"/>
    <s v="Zinq Five Fan Cooling Pad and Laptop Stand with Dual Height Adjustment and Dual USB Port Extension (Black)"/>
    <s v="Computers&amp;Accessories|Accessories&amp;Peripherals|LaptopAccessories|CoolingPads"/>
    <x v="2"/>
    <n v="999"/>
    <n v="1999"/>
    <s v="Greater than 500"/>
    <n v="0.5"/>
    <n v="0.5"/>
    <s v="41% to 60%"/>
    <n v="4.2"/>
    <n v="27441"/>
    <n v="54854559"/>
    <n v="4.4744099999999998"/>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r>
  <r>
    <s v="B07BRKK9JQ"/>
    <s v="Zebronics Zeb-Transformer Gaming Keyboard and Mouse Combo (USB, Braided Cable)"/>
    <s v="Computers&amp;Accessories|Accessories&amp;Peripherals|Keyboards,Mice&amp;InputDevices|Keyboard&amp;MouseSets"/>
    <x v="2"/>
    <n v="1299"/>
    <n v="1599"/>
    <s v="Greater than 500"/>
    <n v="0.19"/>
    <n v="0.19"/>
    <s v="0% to 20%"/>
    <n v="4.3"/>
    <n v="27223"/>
    <n v="43529577"/>
    <n v="4.5722300000000002"/>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r>
  <r>
    <s v="B003B00484"/>
    <s v="Duracell Plus AAA Rechargeable Batteries (750 mAh) Pack of 4"/>
    <s v="Electronics|GeneralPurposeBatteries&amp;BatteryChargers|RechargeableBatteries"/>
    <x v="0"/>
    <n v="399"/>
    <n v="499"/>
    <s v="200 to 500"/>
    <n v="0.2"/>
    <n v="0.2"/>
    <s v="0% to 20%"/>
    <n v="4.3"/>
    <n v="27201"/>
    <n v="13573299"/>
    <n v="4.5720099999999997"/>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r>
  <r>
    <s v="B09JPC82QC"/>
    <s v="Mi 108 cm (43 inches) Full HD Android LED TV 4C | L43M6-INC (Black)"/>
    <s v="Electronics|HomeTheater,TV&amp;Video|Televisions|SmartTelevisions"/>
    <x v="0"/>
    <n v="19999"/>
    <n v="34999"/>
    <s v="Greater than 500"/>
    <n v="0.43"/>
    <n v="0.43"/>
    <s v="41% to 60%"/>
    <n v="4.3"/>
    <n v="27151"/>
    <n v="950257849"/>
    <n v="4.57151"/>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r>
  <r>
    <s v="B07N42JB4S"/>
    <s v="SYVO WT 3130 Aluminum Tripod (133CM), Universal Lightweight Tripod with Mobile Phone Holder Mount &amp; Carry Bag for All Smart Phones, Gopro, Cameras - Brown"/>
    <s v="Electronics|Cameras&amp;Photography|Accessories|Tripods&amp;Monopods|Tabletop&amp;TravelTripods"/>
    <x v="0"/>
    <n v="799"/>
    <n v="3990"/>
    <s v="Greater than 500"/>
    <n v="0.8"/>
    <n v="0.8"/>
    <s v="61% to 80%"/>
    <n v="4.3"/>
    <n v="27139"/>
    <n v="108284610"/>
    <n v="4.5713900000000001"/>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r>
  <r>
    <s v="B0949SBKMP"/>
    <s v="boAt Flash Edition Smart Watch with Activity Tracker, Multiple Sports Modes, 1.3&quot; Screen, 170+ Watch Faces, Sleep Monitor, Gesture, Camera &amp; Music Control, IP68 &amp; 7 Days Battery Life(Lightning Black)"/>
    <s v="Electronics|WearableTechnology|SmartWatches"/>
    <x v="0"/>
    <n v="1799"/>
    <n v="6990"/>
    <s v="Greater than 500"/>
    <n v="0.74"/>
    <n v="0.74"/>
    <s v="61% to 80%"/>
    <n v="4"/>
    <n v="26880"/>
    <n v="187891200"/>
    <n v="4.2687999999999997"/>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r>
  <r>
    <s v="B0949SBKMP"/>
    <s v="boAt Flash Edition Smart Watch with Activity Tracker, Multiple Sports Modes, 1.3&quot; Screen, 170+ Watch Faces, Sleep Monitor, Gesture, Camera &amp; Music Control, IP68 &amp; 7 Days Battery Life(Lightning Black)"/>
    <s v="Electronics|WearableTechnology|SmartWatches"/>
    <x v="0"/>
    <n v="1799"/>
    <n v="6990"/>
    <s v="Greater than 500"/>
    <n v="0.74"/>
    <n v="0.74"/>
    <s v="61% to 80%"/>
    <n v="4"/>
    <n v="26880"/>
    <n v="187891200"/>
    <n v="4.2687999999999997"/>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https://m.media-amazon.com/images/W/WEBP_402378-T2/images/I/416+IXsM9lL._SY300_SX300_.jpg"/>
    <s v="https://www.amazon.in/boAt-Flash-Smartwatch-Resistance-Lightning/dp/B0949SBKMP/ref=sr_1_199?qid=1672903005&amp;s=computers&amp;sr=1-199"/>
  </r>
  <r>
    <s v="B095RTJH1M"/>
    <s v="Spigen EZ Fit Tempered Glass Screen Protector Guard for iPhone 14/13/13 Pro - 2 Pack"/>
    <s v="Electronics|Mobiles&amp;Accessories|MobileAccessories|Maintenance,Upkeep&amp;Repairs|ScreenProtectors"/>
    <x v="0"/>
    <n v="999"/>
    <n v="2899"/>
    <s v="Greater than 500"/>
    <n v="0.66"/>
    <n v="0.66"/>
    <s v="61% to 80%"/>
    <n v="4.5999999999999996"/>
    <n v="26603"/>
    <n v="77122097"/>
    <n v="4.8660299999999994"/>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r>
  <r>
    <s v="B00LVMTA2A"/>
    <s v="Panasonic CR-2032/5BE Lithium Coin Battery - Pack of 5"/>
    <s v="Electronics|GeneralPurposeBatteries&amp;BatteryChargers"/>
    <x v="0"/>
    <n v="225"/>
    <n v="250"/>
    <s v="200 to 500"/>
    <n v="0.1"/>
    <n v="0.1"/>
    <s v="0% to 20%"/>
    <n v="4.4000000000000004"/>
    <n v="26556"/>
    <n v="6639000"/>
    <n v="4.6655600000000002"/>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r>
  <r>
    <s v="B01GZSQJPA"/>
    <s v="Philips HL7756/00 Mixer Grinder, 750W, 3 Jars (Black)"/>
    <s v="Home&amp;Kitchen|Kitchen&amp;HomeAppliances|SmallKitchenAppliances|MixerGrinders"/>
    <x v="1"/>
    <n v="3699"/>
    <n v="4295"/>
    <s v="Greater than 500"/>
    <n v="0.14000000000000001"/>
    <n v="0.14000000000000001"/>
    <s v="0% to 20%"/>
    <n v="4.0999999999999996"/>
    <n v="26543"/>
    <n v="114002185"/>
    <n v="4.3654299999999999"/>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r>
  <r>
    <s v="B08HQL67D6"/>
    <s v="OFIXO Multi-Purpose Laptop Table/Study Table/Bed Table/Foldable and Portable Wooden/Writing Desk (Wooden)"/>
    <s v="Computers&amp;Accessories|Accessories&amp;Peripherals|LaptopAccessories|Lapdesks"/>
    <x v="2"/>
    <n v="599"/>
    <n v="599"/>
    <s v="Greater than 500"/>
    <n v="0"/>
    <n v="0"/>
    <s v="0% to 20%"/>
    <n v="4"/>
    <n v="26423"/>
    <n v="15827377"/>
    <n v="4.2642300000000004"/>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r>
  <r>
    <s v="B08C4Z69LN"/>
    <s v="Crucial RAM 8GB DDR4 3200MHz CL22 (or 2933MHz or 2666MHz) Laptop Memory CT8G4SFRA32A"/>
    <s v="Computers&amp;Accessories|Components|Memory"/>
    <x v="2"/>
    <n v="1792"/>
    <n v="3500"/>
    <s v="Greater than 500"/>
    <n v="0.49"/>
    <n v="0.49"/>
    <s v="41% to 60%"/>
    <n v="4.5"/>
    <n v="26194"/>
    <n v="91679000"/>
    <n v="4.7619400000000001"/>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r>
  <r>
    <s v="B00W56GLOQ"/>
    <s v="Wonderchef Nutri-blend Mixer, Grinder &amp; Blender | Powerful 400W 22000 RPM motor | Stainless steel Blades | 2 unbreakable jars | 2 Years warranty | Online recipe book by Chef Sanjeev Kapoor | Black"/>
    <s v="Home&amp;Kitchen|Kitchen&amp;HomeAppliances|SmallKitchenAppliances|JuicerMixerGrinders"/>
    <x v="1"/>
    <n v="2699"/>
    <n v="5000"/>
    <s v="Greater than 500"/>
    <n v="0.46"/>
    <n v="0.46"/>
    <s v="41% to 60%"/>
    <n v="4"/>
    <n v="26164"/>
    <n v="130820000"/>
    <n v="4.2616399999999999"/>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r>
  <r>
    <s v="B075DB1F13"/>
    <s v="Panasonic Eneloop BQ-CC55N Advanced, Smart and Quick Charger for AA &amp; AAA Rechargeable Batteries, White"/>
    <s v="Electronics|GeneralPurposeBatteries&amp;BatteryChargers"/>
    <x v="0"/>
    <n v="1500"/>
    <n v="1500"/>
    <s v="Greater than 500"/>
    <n v="0"/>
    <n v="0"/>
    <s v="0% to 20%"/>
    <n v="4.4000000000000004"/>
    <n v="25996"/>
    <n v="38994000"/>
    <n v="4.6599600000000008"/>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r>
  <r>
    <s v="B08CFCK6CW"/>
    <s v="Boult Audio Truebuds with 30H Playtime, IPX7 Waterproof, Lightning Boult‚Ñ¢ Type C Fast Charging (10 Min=100Mins), BoomX‚Ñ¢ Tech Rich Bass, Pro+ Calling HD Mic, Touch Controls in Ear Earbuds TWS (Grey)"/>
    <s v="Electronics|Headphones,Earbuds&amp;Accessories|Headphones|In-Ear"/>
    <x v="0"/>
    <n v="1199"/>
    <n v="7999"/>
    <s v="Greater than 500"/>
    <n v="0.85"/>
    <n v="0.85"/>
    <s v="81% to 100%"/>
    <n v="3.6"/>
    <n v="25910"/>
    <n v="207254090"/>
    <n v="3.8591000000000002"/>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r>
  <r>
    <s v="B07TR5HSR9"/>
    <s v="MemeHo¬Æ Smart Standard Multi-Purpose Laptop Table with Dock Stand/Study Table/Bed Table/Foldable and Portable/Ergonomic &amp; Rounded Edges/Non-Slip Legs/Engineered Wood with Cup Holder (Black)"/>
    <s v="Computers&amp;Accessories|Accessories&amp;Peripherals|LaptopAccessories|Lapdesks"/>
    <x v="2"/>
    <n v="656"/>
    <n v="1499"/>
    <s v="Greater than 500"/>
    <n v="0.56000000000000005"/>
    <n v="0.56000000000000005"/>
    <s v="41% to 60%"/>
    <n v="4.3"/>
    <n v="25903"/>
    <n v="38828597"/>
    <n v="4.5590299999999999"/>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r>
  <r>
    <s v="B073BRXPZX"/>
    <s v="Lenovo 300 Wired Plug &amp; Play USB Mouse, High Resolution 1600 DPI Optical Sensor, 3-Button Design with clickable Scroll Wheel, Ambidextrous, Ergonomic Mouse for Comfortable All-Day Grip (GX30M39704)"/>
    <s v="Computers&amp;Accessories|Accessories&amp;Peripherals|Keyboards,Mice&amp;InputDevices|Mice"/>
    <x v="2"/>
    <n v="289"/>
    <n v="590"/>
    <s v="Greater than 500"/>
    <n v="0.51"/>
    <n v="0.51"/>
    <s v="41% to 60%"/>
    <n v="4.4000000000000004"/>
    <n v="25886"/>
    <n v="15272740"/>
    <n v="4.6588600000000007"/>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r>
  <r>
    <s v="B09T39K9YL"/>
    <s v="Redmi Note 11 Pro + 5G (Stealth Black, 6GB RAM, 128GB Storage) | 67W Turbo Charge | 120Hz Super AMOLED Display | Additional Exchange Offers | Charger Included"/>
    <s v="Electronics|Mobiles&amp;Accessories|Smartphones&amp;BasicMobiles|Smartphones"/>
    <x v="0"/>
    <n v="19999"/>
    <n v="24999"/>
    <s v="Greater than 500"/>
    <n v="0.2"/>
    <n v="0.2"/>
    <s v="0% to 20%"/>
    <n v="3.9"/>
    <n v="25824"/>
    <n v="645574176"/>
    <n v="4.1582400000000002"/>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r>
  <r>
    <s v="B09T2WRLJJ"/>
    <s v="Redmi Note 11 Pro + 5G (Phantom White, 8GB RAM, 128GB Storage) | 67W Turbo Charge | 120Hz Super AMOLED Display | Additional Exchange Offers | Charger Included"/>
    <s v="Electronics|Mobiles&amp;Accessories|Smartphones&amp;BasicMobiles|Smartphones"/>
    <x v="0"/>
    <n v="20999"/>
    <n v="26999"/>
    <s v="Greater than 500"/>
    <n v="0.22"/>
    <n v="0.22"/>
    <s v="21% to 40%"/>
    <n v="3.9"/>
    <n v="25824"/>
    <n v="697222176"/>
    <n v="4.1582400000000002"/>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r>
  <r>
    <s v="B09T2S8X9C"/>
    <s v="Redmi Note 11 Pro + 5G (Stealth Black, 8GB RAM, 256GB Storage) | 67W Turbo Charge | 120Hz Super AMOLED Display | Additional Exchange Offers | Charger Included"/>
    <s v="Electronics|Mobiles&amp;Accessories|Smartphones&amp;BasicMobiles|Smartphones"/>
    <x v="0"/>
    <n v="22999"/>
    <n v="28999"/>
    <s v="Greater than 500"/>
    <n v="0.21"/>
    <n v="0.21"/>
    <s v="21% to 40%"/>
    <n v="3.9"/>
    <n v="25824"/>
    <n v="748870176"/>
    <n v="4.1582400000000002"/>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r>
  <r>
    <s v="B012MQS060"/>
    <s v="Logitech MK215 Wireless Keyboard and Mouse Combo for Windows, 2.4 GHz Wireless, Compact Design, 2-Year Battery Life(Keyboard),5 Month Battery Life(Mouse) PC/Laptop- Black"/>
    <s v="Computers&amp;Accessories|Accessories&amp;Peripherals|Keyboards,Mice&amp;InputDevices|Keyboard&amp;MouseSets"/>
    <x v="2"/>
    <n v="1295"/>
    <n v="1795"/>
    <s v="Greater than 500"/>
    <n v="0.28000000000000003"/>
    <n v="0.28000000000000003"/>
    <s v="21% to 40%"/>
    <n v="4.0999999999999996"/>
    <n v="25771"/>
    <n v="46258945"/>
    <n v="4.35771"/>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r>
  <r>
    <s v="B017PDR9N0"/>
    <s v="GIZGA Essentials Portable Tabletop Tablet Stand Mobile Holder, Desktop Stand, Cradle, Dock for iPad, Smartphone, Kindle, E-Reader, Fully Foldable, Adjustable Angle, Anti-Slip Pads, Black"/>
    <s v="Computers&amp;Accessories|Accessories&amp;Peripherals|TabletAccessories|Stands"/>
    <x v="2"/>
    <n v="149"/>
    <n v="499"/>
    <s v="200 to 500"/>
    <n v="0.7"/>
    <n v="0.7"/>
    <s v="61% to 80%"/>
    <n v="4.0999999999999996"/>
    <n v="25607"/>
    <n v="12777893"/>
    <n v="4.3560699999999999"/>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r>
  <r>
    <s v="B0756CLQWL"/>
    <s v="Redgear Pro Wireless Gamepad with 2.4GHz Wireless Technology, Integrated Dual Intensity Motor, Illuminated Keys for PC(Compatible with Windows 7/8/8.1/10 only)"/>
    <s v="Computers&amp;Accessories|Accessories&amp;Peripherals|PCGamingPeripherals|Gamepads"/>
    <x v="2"/>
    <n v="1699"/>
    <n v="3999"/>
    <s v="Greater than 500"/>
    <n v="0.57999999999999996"/>
    <n v="0.57999999999999996"/>
    <s v="41% to 60%"/>
    <n v="4.2"/>
    <n v="25488"/>
    <n v="101926512"/>
    <n v="4.4548800000000002"/>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r>
  <r>
    <s v="B07DGD4Z4C"/>
    <s v="Butterfly Jet Elite Mixer Grinder, 750W, 4 Jars (Grey)"/>
    <s v="Home&amp;Kitchen|Kitchen&amp;HomeAppliances|SmallKitchenAppliances|MixerGrinders"/>
    <x v="1"/>
    <n v="3499"/>
    <n v="5795"/>
    <s v="Greater than 500"/>
    <n v="0.4"/>
    <n v="0.4"/>
    <s v="21% to 40%"/>
    <n v="3.9"/>
    <n v="25340"/>
    <n v="146845300"/>
    <n v="4.1533999999999995"/>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r>
  <r>
    <s v="B07W7Z6DVL"/>
    <s v="Infinity (JBL Fuze 100, Wireless Portable Bluetooth Speaker with Mic, Deep Bass, Dual Equalizer, IPX7 Waterproof, Rugged Fabric Design (Black)"/>
    <s v="Electronics|HomeAudio|Speakers|OutdoorSpeakers"/>
    <x v="0"/>
    <n v="1499"/>
    <n v="2999"/>
    <s v="Greater than 500"/>
    <n v="0.5"/>
    <n v="0.5"/>
    <s v="41% to 60%"/>
    <n v="4.0999999999999996"/>
    <n v="25262"/>
    <n v="75760738"/>
    <n v="4.3526199999999999"/>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r>
  <r>
    <s v="B01J8S6X2I"/>
    <s v="AmazonBasics 6 Feet DisplayPort to DisplayPort Cable - (Not HDMI Cable) (Gold)"/>
    <s v="Computers&amp;Accessories|Accessories&amp;Peripherals|Cables&amp;Accessories|Cables|DVICables"/>
    <x v="2"/>
    <n v="499"/>
    <n v="1100"/>
    <s v="Greater than 500"/>
    <n v="0.55000000000000004"/>
    <n v="0.55000000000000004"/>
    <s v="41% to 60%"/>
    <n v="4.4000000000000004"/>
    <n v="25177"/>
    <n v="27694700"/>
    <n v="4.65177"/>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r>
  <r>
    <s v="B06XDKWLJH"/>
    <s v="Western Digital WD 1.5TB Elements Portable Hard Disk Drive, USB 3.0, Compatible with PC, PS4 and Xbox, External HDD (WDBU6Y0015BBK-WESN)"/>
    <s v="Computers&amp;Accessories|ExternalDevices&amp;DataStorage|ExternalHardDisks"/>
    <x v="2"/>
    <n v="4449"/>
    <n v="5734"/>
    <s v="Greater than 500"/>
    <n v="0.22"/>
    <n v="0.22"/>
    <s v="21% to 40%"/>
    <n v="4.4000000000000004"/>
    <n v="25006"/>
    <n v="143384404"/>
    <n v="4.6500600000000007"/>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r>
  <r>
    <s v="B08Y1SJVV5"/>
    <s v="pTron Solero MB301 3A Micro USB Data &amp; Charging Cable, Made in India, 480Mbps Data Sync, Strong &amp; Durable 1.5-Meter Nylon Braided USB Cable for Micro USB Devices - (Black)"/>
    <s v="Computers&amp;Accessories|Accessories&amp;Peripherals|Cables&amp;Accessories|Cables|USBCables"/>
    <x v="2"/>
    <n v="99"/>
    <n v="666.66"/>
    <s v="Greater than 500"/>
    <n v="0.85"/>
    <n v="0.85"/>
    <s v="81% to 100%"/>
    <n v="3.9"/>
    <n v="24871"/>
    <n v="16580500.859999999"/>
    <n v="4.1487099999999995"/>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r>
  <r>
    <s v="B08Y5KXR6Z"/>
    <s v="PTron Solero T241 2.4A Type-C Data &amp; Charging USB Cable, Made in India, 480Mbps Data Sync, Durable 1-Meter Long USB Cable for Type-C USB Devices for Charging Adapter (Black)"/>
    <s v="Computers&amp;Accessories|Accessories&amp;Peripherals|Cables&amp;Accessories|Cables|USBCables"/>
    <x v="2"/>
    <n v="99"/>
    <n v="800"/>
    <s v="Greater than 500"/>
    <n v="0.88"/>
    <n v="0.88"/>
    <s v="81% to 100%"/>
    <n v="3.9"/>
    <n v="24871"/>
    <n v="19896800"/>
    <n v="4.148709999999999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r>
  <r>
    <s v="B08Y1TFSP6"/>
    <s v="pTron Solero TB301 3A Type-C Data and Fast Charging Cable, Made in India, 480Mbps Data Sync, Strong and Durable 1.5-Meter Nylon Braided USB Cable for Type-C Devices for Charging Adapter (Black)"/>
    <s v="Computers&amp;Accessories|Accessories&amp;Peripherals|Cables&amp;Accessories|Cables|USBCables"/>
    <x v="2"/>
    <n v="149"/>
    <n v="1000"/>
    <s v="Greater than 500"/>
    <n v="0.85"/>
    <n v="0.85"/>
    <s v="81% to 100%"/>
    <n v="3.9"/>
    <n v="24871"/>
    <n v="24871000"/>
    <n v="4.1487099999999995"/>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r>
  <r>
    <s v="B08Y1SJVV5"/>
    <s v="pTron Solero MB301 3A Micro USB Data &amp; Charging Cable, Made in India, 480Mbps Data Sync, Strong &amp; Durable 1.5-Meter Nylon Braided USB Cable for Micro USB Devices - (Black)"/>
    <s v="Computers&amp;Accessories|Accessories&amp;Peripherals|Cables&amp;Accessories|Cables|USBCables"/>
    <x v="2"/>
    <n v="99"/>
    <n v="666.66"/>
    <s v="Greater than 500"/>
    <n v="0.85"/>
    <n v="0.85"/>
    <s v="81% to 100%"/>
    <n v="3.9"/>
    <n v="24870"/>
    <n v="16579834.199999999"/>
    <n v="4.1486999999999998"/>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ew3okQR2L._SX300_SY300_QL70_ML2_.jpg"/>
    <s v="https://www.amazon.in/Solero-MB301-Charging-480Mbps-1-5-Meter/dp/B08Y1SJVV5/ref=sr_1_234?qid=1672895814&amp;s=electronics&amp;sr=1-234"/>
  </r>
  <r>
    <s v="B08Y1TFSP6"/>
    <s v="pTron Solero TB301 3A Type-C Data and Fast Charging Cable, Made in India, 480Mbps Data Sync, Strong and Durable 1.5-Meter Nylon Braided USB Cable for Type-C Devices for Charging Adapter (Black)"/>
    <s v="Computers&amp;Accessories|Accessories&amp;Peripherals|Cables&amp;Accessories|Cables|USBCables"/>
    <x v="2"/>
    <n v="149"/>
    <n v="1000"/>
    <s v="Greater than 500"/>
    <n v="0.85"/>
    <n v="0.85"/>
    <s v="81% to 100%"/>
    <n v="3.9"/>
    <n v="24870"/>
    <n v="24870000"/>
    <n v="4.1486999999999998"/>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wOPjcSxlL._SX300_SY300_QL70_ML2_.jpg"/>
    <s v="https://www.amazon.in/Solero-TB301-Charging-480Mbps-1-5-Meter/dp/B08Y1TFSP6/ref=sr_1_72?qid=1672895762&amp;s=electronics&amp;sr=1-72"/>
  </r>
  <r>
    <s v="B08Y1TFSP6"/>
    <s v="pTron Solero TB301 3A Type-C Data and Fast Charging Cable, Made in India, 480Mbps Data Sync, Strong and Durable 1.5-Meter Nylon Braided USB Cable for Type-C Devices for Charging Adapter (Black)"/>
    <s v="Computers&amp;Accessories|Accessories&amp;Peripherals|Cables&amp;Accessories|Cables|USBCables"/>
    <x v="2"/>
    <n v="149"/>
    <n v="1000"/>
    <s v="Greater than 500"/>
    <n v="0.85"/>
    <n v="0.85"/>
    <s v="81% to 100%"/>
    <n v="3.9"/>
    <n v="24870"/>
    <n v="24870000"/>
    <n v="4.1486999999999998"/>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1?qid=1672902997&amp;s=computers&amp;sr=1-61"/>
  </r>
  <r>
    <s v="B07XCM6T4N"/>
    <s v="STRIFF Adjustable Laptop Tabletop Stand Patented Riser Ventilated Portable Foldable Compatible with MacBook Notebook Tablet Tray Desk Table Book with Free Phone Stand (Black)"/>
    <s v="Computers&amp;Accessories|Accessories&amp;Peripherals|LaptopAccessories|NotebookComputerStands"/>
    <x v="2"/>
    <n v="349"/>
    <n v="1499"/>
    <s v="Greater than 500"/>
    <n v="0.77"/>
    <n v="0.77"/>
    <s v="61% to 80%"/>
    <n v="4.3"/>
    <n v="24791"/>
    <n v="37161709"/>
    <n v="4.5479099999999999"/>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r>
  <r>
    <s v="B07P681N66"/>
    <s v="TP-Link AC600 600 Mbps WiFi Wireless Network USB Adapter for Desktop PC with 2.4GHz/5GHz High Gain Dual Band 5dBi Antenna Wi-Fi, Supports Windows 11/10/8.1/8/7/XP, Mac OS 10.15 and earlier (Archer T2U Plus)"/>
    <s v="Computers&amp;Accessories|NetworkingDevices|NetworkAdapters|WirelessUSBAdapters"/>
    <x v="2"/>
    <n v="1199"/>
    <n v="2199"/>
    <s v="Greater than 500"/>
    <n v="0.45"/>
    <n v="0.45"/>
    <s v="41% to 60%"/>
    <n v="4.4000000000000004"/>
    <n v="24780"/>
    <n v="54491220"/>
    <n v="4.6478000000000002"/>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r>
  <r>
    <s v="B07P681N66"/>
    <s v="TP-Link AC600 600 Mbps WiFi Wireless Network USB Adapter for Desktop PC with 2.4GHz/5GHz High Gain Dual Band 5dBi Antenna Wi-Fi, Supports Windows 11/10/8.1/8/7/XP, Mac OS 10.15 and earlier (Archer T2U Plus)"/>
    <s v="Computers&amp;Accessories|NetworkingDevices|NetworkAdapters|WirelessUSBAdapters"/>
    <x v="2"/>
    <n v="1199"/>
    <n v="2199"/>
    <s v="Greater than 500"/>
    <n v="0.45"/>
    <n v="0.45"/>
    <s v="41% to 60%"/>
    <n v="4.4000000000000004"/>
    <n v="24780"/>
    <n v="54491220"/>
    <n v="4.6478000000000002"/>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341?qid=1672903012&amp;s=computers&amp;sr=1-341"/>
  </r>
  <r>
    <s v="B0859M539M"/>
    <s v="TP-LINK AC1300 Archer T3U Plus High Gain USB 3.0 Wi-Fi Dongle, Wireless Dual Band MU-MIMO WiFi Adapter with High Gain Antenna, Supports Windows 11/10/8.1/8/7/XP/MacOS"/>
    <s v="Computers&amp;Accessories|NetworkingDevices|NetworkAdapters|WirelessUSBAdapters"/>
    <x v="2"/>
    <n v="1699"/>
    <n v="2999"/>
    <s v="Greater than 500"/>
    <n v="0.43"/>
    <n v="0.43"/>
    <s v="41% to 60%"/>
    <n v="4.4000000000000004"/>
    <n v="24780"/>
    <n v="74315220"/>
    <n v="4.6478000000000002"/>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r>
  <r>
    <s v="B01IBRHE3E"/>
    <s v="Gizga Essentials Professional 3-in-1 Cleaning Kit for Camera, Lens, Binocular, Laptop, TV, Monitor, Smartphone, Tablet (Includes: Cleaning Liquid 100ml, Plush Microfiber Cloth, Dust Removal Brush)"/>
    <s v="Electronics|Cameras&amp;Photography|Accessories|Cleaners|CleaningKits"/>
    <x v="0"/>
    <n v="299"/>
    <n v="499"/>
    <s v="200 to 500"/>
    <n v="0.4"/>
    <n v="0.4"/>
    <s v="21% to 40%"/>
    <n v="4.2"/>
    <n v="24432"/>
    <n v="12191568"/>
    <n v="4.4443200000000003"/>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r>
  <r>
    <s v="B07JW9H4J1"/>
    <s v="Wayona Nylon Braided USB to Lightning Fast Charging and Data Sync Cable Compatible for iPhone 13, 12,11, X, 8, 7, 6, 5, iPad Air, Pro, Mini (3 FT Pack of 1, Grey)"/>
    <s v="Computers&amp;Accessories|Accessories&amp;Peripherals|Cables&amp;Accessories|Cables|USBCables"/>
    <x v="2"/>
    <n v="399"/>
    <n v="1099"/>
    <s v="Greater than 500"/>
    <n v="0.64"/>
    <n v="0.64"/>
    <s v="61% to 80%"/>
    <n v="4.2"/>
    <n v="24270"/>
    <n v="26672730"/>
    <n v="4.4427000000000003"/>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51UsScvHQNL._SX300_SY300_QL70_ML2_.jpg"/>
    <s v="https://www.amazon.in/Wayona-Braided-WN3LG1-Syncing-Charging/dp/B07JW9H4J1/ref=sr_1_38?qid=1672895755&amp;s=electronics&amp;sr=1-38"/>
  </r>
  <r>
    <s v="B07JW9H4J1"/>
    <s v="Wayona Nylon Braided USB to Lightning Fast Charging and Data Sync Cable Compatible for iPhone 13, 12,11, X, 8, 7, 6, 5, iPad Air, Pro, Mini (3 FT Pack of 1, Grey)"/>
    <s v="Computers&amp;Accessories|Accessories&amp;Peripherals|Cables&amp;Accessories|Cables|USBCables"/>
    <x v="2"/>
    <n v="399"/>
    <n v="1099"/>
    <s v="Greater than 500"/>
    <n v="0.64"/>
    <n v="0.64"/>
    <s v="61% to 80%"/>
    <n v="4.2"/>
    <n v="24269"/>
    <n v="26671631"/>
    <n v="4.4426899999999998"/>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r>
  <r>
    <s v="B07JW9H4J1"/>
    <s v="Wayona Nylon Braided USB to Lightning Fast Charging and Data Sync Cable Compatible for iPhone 13, 12,11, X, 8, 7, 6, 5, iPad Air, Pro, Mini (3 FT Pack of 1, Grey)"/>
    <s v="Computers&amp;Accessories|Accessories&amp;Peripherals|Cables&amp;Accessories|Cables|USBCables"/>
    <x v="2"/>
    <n v="399"/>
    <n v="1099"/>
    <s v="Greater than 500"/>
    <n v="0.64"/>
    <n v="0.64"/>
    <s v="61% to 80%"/>
    <n v="4.2"/>
    <n v="24269"/>
    <n v="26671631"/>
    <n v="4.4426899999999998"/>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51UsScvHQNL._SX300_SY300_QL70_FMwebp_.jpg"/>
    <s v="https://www.amazon.in/Wayona-Braided-WN3LG1-Syncing-Charging/dp/B07JW9H4J1/ref=sr_1_33?qid=1672902996&amp;s=computers&amp;sr=1-33"/>
  </r>
  <r>
    <s v="B07JW1Y6XV"/>
    <s v="Wayona Nylon Braided 3A Lightning to USB A Syncing and Fast Charging Data Cable for iPhone, Ipad (3 FT Pack of 1, Black)"/>
    <s v="Computers&amp;Accessories|Accessories&amp;Peripherals|Cables&amp;Accessories|Cables|USBCables"/>
    <x v="2"/>
    <n v="399"/>
    <n v="1099"/>
    <s v="Greater than 500"/>
    <n v="0.64"/>
    <n v="0.64"/>
    <s v="61% to 80%"/>
    <n v="4.2"/>
    <n v="24269"/>
    <n v="26671631"/>
    <n v="4.4426899999999998"/>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r>
  <r>
    <s v="B07LGT55SJ"/>
    <s v="Wayona Usb Nylon Braided Data Sync And Charging Cable For Iphone, Ipad Tablet (Red, Black)"/>
    <s v="Computers&amp;Accessories|Accessories&amp;Peripherals|Cables&amp;Accessories|Cables|USBCables"/>
    <x v="2"/>
    <n v="399"/>
    <n v="1099"/>
    <s v="Greater than 500"/>
    <n v="0.64"/>
    <n v="0.64"/>
    <s v="61% to 80%"/>
    <n v="4.2"/>
    <n v="24269"/>
    <n v="26671631"/>
    <n v="4.4426899999999998"/>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r>
  <r>
    <s v="B07JGDB5M1"/>
    <s v="Wayona Nylon Braided 2M / 6Ft Fast Charge Usb To Lightning Data Sync And Charging Cable For Iphone, Ipad Tablet (6 Ft Pack Of 1, Grey)"/>
    <s v="Computers&amp;Accessories|Accessories&amp;Peripherals|Cables&amp;Accessories|Cables|USBCables"/>
    <x v="2"/>
    <n v="449"/>
    <n v="1299"/>
    <s v="Greater than 500"/>
    <n v="0.65"/>
    <n v="0.65"/>
    <s v="61% to 80%"/>
    <n v="4.2"/>
    <n v="24269"/>
    <n v="31525431"/>
    <n v="4.4426899999999998"/>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r>
  <r>
    <s v="B07JH1C41D"/>
    <s v="Wayona Nylon Braided (2 Pack) Lightning Fast Usb Data Cable Fast Charger Cord For Iphone, Ipad Tablet (3 Ft Pack Of 2, Grey)"/>
    <s v="Computers&amp;Accessories|Accessories&amp;Peripherals|Cables&amp;Accessories|Cables|USBCables"/>
    <x v="2"/>
    <n v="649"/>
    <n v="1999"/>
    <s v="Greater than 500"/>
    <n v="0.68"/>
    <n v="0.68"/>
    <s v="61% to 80%"/>
    <n v="4.2"/>
    <n v="24269"/>
    <n v="48513731"/>
    <n v="4.4426899999999998"/>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r>
  <r>
    <s v="B07JH1CBGW"/>
    <s v="Wayona Nylon Braided Usb Syncing And Charging Cable Sync And Charging Cable For Iphone, Ipad (3 Ft, Black) - Pack Of 2"/>
    <s v="Computers&amp;Accessories|Accessories&amp;Peripherals|Cables&amp;Accessories|Cables|USBCables"/>
    <x v="2"/>
    <n v="649"/>
    <n v="1999"/>
    <s v="Greater than 500"/>
    <n v="0.68"/>
    <n v="0.68"/>
    <s v="61% to 80%"/>
    <n v="4.2"/>
    <n v="24269"/>
    <n v="48513731"/>
    <n v="4.4426899999999998"/>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r>
  <r>
    <s v="B01C8P29T4"/>
    <s v="Bajaj Majesty DX-11 1000W Dry Iron with Advance Soleplate and Anti-bacterial German Coating Technology, White and Blue"/>
    <s v="Home&amp;Kitchen|Kitchen&amp;HomeAppliances|Vacuum,Cleaning&amp;Ironing|Irons,Steamers&amp;Accessories|Irons|DryIrons"/>
    <x v="1"/>
    <n v="599"/>
    <n v="785"/>
    <s v="Greater than 500"/>
    <n v="0.24"/>
    <n v="0.24"/>
    <s v="21% to 40%"/>
    <n v="4.2"/>
    <n v="24247"/>
    <n v="19033895"/>
    <n v="4.4424700000000001"/>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r>
  <r>
    <s v="B083GKDRKR"/>
    <s v="Havells Aqua Plus 1.2 litre Double Wall Kettle / 304 Stainless Steel Inner Body / Cool touch outer body / Wider mouth/ 2 Year warranty (Black, 1500 Watt)"/>
    <s v="Home&amp;Kitchen|Kitchen&amp;HomeAppliances|SmallKitchenAppliances|Kettles&amp;HotWaterDispensers|ElectricKettles"/>
    <x v="1"/>
    <n v="1625"/>
    <n v="2995"/>
    <s v="Greater than 500"/>
    <n v="0.46"/>
    <n v="0.46"/>
    <s v="41% to 60%"/>
    <n v="4.5"/>
    <n v="23484"/>
    <n v="70334580"/>
    <n v="4.7348400000000002"/>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r>
  <r>
    <s v="B01C8P29N0"/>
    <s v="Bajaj DX-6 1000W Dry Iron with Advance Soleplate and Anti-bacterial German Coating Technology, White"/>
    <s v="Home&amp;Kitchen|Kitchen&amp;HomeAppliances|Vacuum,Cleaning&amp;Ironing|Irons,Steamers&amp;Accessories|Irons|DryIrons"/>
    <x v="1"/>
    <n v="625"/>
    <n v="1400"/>
    <s v="Greater than 500"/>
    <n v="0.55000000000000004"/>
    <n v="0.55000000000000004"/>
    <s v="41% to 60%"/>
    <n v="4.2"/>
    <n v="23316"/>
    <n v="32642400"/>
    <n v="4.43316"/>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r>
  <r>
    <s v="B01KK0HU3Y"/>
    <s v="HP Z3700 Wireless Optical Mouse with USB Receiver and 2.4GHz Wireless Connection/ 1200DPI / 16 Months Long Battery Life /Ambidextrous and Slim Design (Modern Gold)"/>
    <s v="Computers&amp;Accessories|Accessories&amp;Peripherals|Keyboards,Mice&amp;InputDevices|Mice"/>
    <x v="2"/>
    <n v="899"/>
    <n v="1499"/>
    <s v="Greater than 500"/>
    <n v="0.4"/>
    <n v="0.4"/>
    <s v="21% to 40%"/>
    <n v="4.2"/>
    <n v="23174"/>
    <n v="34737826"/>
    <n v="4.4317400000000005"/>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r>
  <r>
    <s v="B07M69276N"/>
    <s v="TP-Link AC1300 USB WiFi Adapter (Archer T3U) - 2.4G/5G Dual Band Mini Wireless Network Adapter for PC Desktop, MU-MIMO Wi-Fi Dongle, USB 3.0, Supports Windows 11,10, 8.1, 8, 7, XP/Mac OS 10.15 and earlier"/>
    <s v="Computers&amp;Accessories|NetworkingDevices|NetworkAdapters|WirelessUSBAdapters"/>
    <x v="2"/>
    <n v="1399"/>
    <n v="2499"/>
    <s v="Greater than 500"/>
    <n v="0.44"/>
    <n v="0.44"/>
    <s v="41% to 60%"/>
    <n v="4.4000000000000004"/>
    <n v="23169"/>
    <n v="57899331"/>
    <n v="4.6316900000000008"/>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r>
  <r>
    <s v="B084PJSSQ1"/>
    <s v="SanDisk Ultra Dual Drive Luxe USB Type C Flash Drive (Silver, 128 GB, 5Y - SDDDC4-128G-I35)"/>
    <s v="Computers&amp;Accessories|ExternalDevices&amp;DataStorage|PenDrives"/>
    <x v="2"/>
    <n v="1299"/>
    <n v="3000"/>
    <s v="Greater than 500"/>
    <n v="0.56999999999999995"/>
    <n v="0.56999999999999995"/>
    <s v="41% to 60%"/>
    <n v="4.3"/>
    <n v="23022"/>
    <n v="69066000"/>
    <n v="4.5302199999999999"/>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r>
  <r>
    <s v="B00C3GBCIS"/>
    <s v="GIZGA Club-laptop Neoprene Reversible for 15.6-inches Laptop Sleeve - Black-Red"/>
    <s v="Computers&amp;Accessories|Accessories&amp;Peripherals|LaptopAccessories|Bags&amp;Sleeves|LaptopSleeves&amp;Slipcases"/>
    <x v="2"/>
    <n v="249"/>
    <n v="499"/>
    <s v="200 to 500"/>
    <n v="0.5"/>
    <n v="0.5"/>
    <s v="41% to 60%"/>
    <n v="4.2"/>
    <n v="22860"/>
    <n v="11407140"/>
    <n v="4.4286000000000003"/>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r>
  <r>
    <s v="B09YV4RG4D"/>
    <s v="Fire-Boltt Ninja 3 Smartwatch Full Touch 1.69 &amp; 60 Sports Modes with IP68, Sp02 Tracking, Over 100 Cloud based watch faces - Black"/>
    <s v="Electronics|WearableTechnology|SmartWatches"/>
    <x v="0"/>
    <n v="1499"/>
    <n v="7999"/>
    <s v="Greater than 500"/>
    <n v="0.81"/>
    <n v="0.81"/>
    <s v="81% to 100%"/>
    <n v="4.2"/>
    <n v="22638"/>
    <n v="181081362"/>
    <n v="4.4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W/WEBP_402378-T2/images/I/41ApzUQQFVL._SX300_SY300_QL70_FMwebp_.jpg"/>
    <s v="https://www.amazon.in/Fire-Boltt-Ninja-Smartwatch-Sports-Tracking/dp/B09YV4RG4D/ref=sr_1_27?qid=1672902996&amp;s=computers&amp;sr=1-27"/>
  </r>
  <r>
    <s v="B09YV42QHZ"/>
    <s v="Fire-Boltt Ninja 3 Smartwatch Full Touch 1.69 &quot; &amp; 60 Sports Modes with IP68, Sp02 Tracking, Over 100 Cloud based watch faces ( Green )"/>
    <s v="Electronics|WearableTechnology|SmartWatches"/>
    <x v="0"/>
    <n v="1499"/>
    <n v="7999"/>
    <s v="Greater than 500"/>
    <n v="0.81"/>
    <n v="0.81"/>
    <s v="81% to 100%"/>
    <n v="4.2"/>
    <n v="22638"/>
    <n v="181081362"/>
    <n v="4.4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r>
  <r>
    <s v="B09YV463SW"/>
    <s v="Fire-Boltt Ninja 3 Smartwatch Full Touch 1.69 &quot; &amp; 60 Sports Modes with IP68, Sp02 Tracking, Over 100 Cloud based watch faces ( Silver )"/>
    <s v="Electronics|WearableTechnology|SmartWatches"/>
    <x v="0"/>
    <n v="1499"/>
    <n v="9999"/>
    <s v="Greater than 500"/>
    <n v="0.85"/>
    <n v="0.85"/>
    <s v="81% to 100%"/>
    <n v="4.2"/>
    <n v="22638"/>
    <n v="226357362"/>
    <n v="4.4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r>
  <r>
    <s v="B09YV4RG4D"/>
    <s v="Fire-Boltt Ninja 3 Smartwatch Full Touch 1.69 &amp; 60 Sports Modes with IP68, Sp02 Tracking, Over 100 Cloud based watch faces - Black"/>
    <s v="Electronics|WearableTechnology|SmartWatches"/>
    <x v="0"/>
    <n v="1499"/>
    <n v="7999"/>
    <s v="Greater than 500"/>
    <n v="0.81"/>
    <n v="0.81"/>
    <s v="81% to 100%"/>
    <n v="4.2"/>
    <n v="22636"/>
    <n v="181065364"/>
    <n v="4.4263599999999999"/>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r>
  <r>
    <s v="B00MUTWLW4"/>
    <s v="Logitech K480 Wireless Multi-Device Keyboard for Windows, macOS, iPadOS, Android or Chrome OS, Bluetooth, Compact, Compatible with PC, Mac, Laptop, Smartphone, Tablet - Black"/>
    <s v="Computers&amp;Accessories|Accessories&amp;Peripherals|Keyboards,Mice&amp;InputDevices|Keyboards"/>
    <x v="2"/>
    <n v="2595"/>
    <n v="3295"/>
    <s v="Greater than 500"/>
    <n v="0.21"/>
    <n v="0.21"/>
    <s v="21% to 40%"/>
    <n v="4.4000000000000004"/>
    <n v="22618"/>
    <n v="74526310"/>
    <n v="4.6261800000000006"/>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r>
  <r>
    <s v="B00V4BGDKU"/>
    <s v="TP-Link UE300 USB 3.0 to RJ45 Gigabit Ethernet Network Adapter - Plug and Play"/>
    <s v="Computers&amp;Accessories|NetworkingDevices|NetworkAdapters|WirelessUSBAdapters"/>
    <x v="2"/>
    <n v="1099"/>
    <n v="1899"/>
    <s v="Greater than 500"/>
    <n v="0.42"/>
    <n v="0.42"/>
    <s v="41% to 60%"/>
    <n v="4.5"/>
    <n v="22420"/>
    <n v="42575580"/>
    <n v="4.7241999999999997"/>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r>
  <r>
    <s v="B08FYB5HHK"/>
    <s v="TP-Link UE300C USB Type-C to RJ45 Gigabit Ethernet Network Adapter/RJ45 LAN Wired Adapter for Ultrabook, Chromebook, Laptop, Desktop, Plug &amp; Play, USB 3.0, Foldable and Portable Design"/>
    <s v="Computers&amp;Accessories|NetworkingDevices|NetworkAdapters|PowerLANAdapters"/>
    <x v="2"/>
    <n v="1199"/>
    <n v="1999"/>
    <s v="Greater than 500"/>
    <n v="0.4"/>
    <n v="0.4"/>
    <s v="21% to 40%"/>
    <n v="4.5"/>
    <n v="22420"/>
    <n v="44817580"/>
    <n v="4.7241999999999997"/>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r>
  <r>
    <s v="B0085IATT6"/>
    <s v="D-Link DIR-615 Wi-fi Ethernet-N300 Single_band 300Mbps Router, Mobile App Support, Router | AP | Repeater | Client Modes(Black)"/>
    <s v="Computers&amp;Accessories|NetworkingDevices|Routers"/>
    <x v="2"/>
    <n v="899"/>
    <n v="1800"/>
    <s v="Greater than 500"/>
    <n v="0.5"/>
    <n v="0.5"/>
    <s v="41% to 60%"/>
    <n v="4.0999999999999996"/>
    <n v="22375"/>
    <n v="40275000"/>
    <n v="4.3237499999999995"/>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r>
  <r>
    <s v="B09TWH8YHM"/>
    <s v="Samsung Galaxy M33 5G (Emerald Brown, 6GB, 128GB Storage) | 6000mAh Battery | Upto 12GB RAM with RAM Plus | Travel Adapter to be Purchased Separately"/>
    <s v="Electronics|Mobiles&amp;Accessories|Smartphones&amp;BasicMobiles|Smartphones"/>
    <x v="0"/>
    <n v="16999"/>
    <n v="24999"/>
    <s v="Greater than 500"/>
    <n v="0.32"/>
    <n v="0.32"/>
    <s v="21% to 40%"/>
    <n v="4.0999999999999996"/>
    <n v="22318"/>
    <n v="557927682"/>
    <n v="4.323179999999999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r>
  <r>
    <s v="B0B14MR9L1"/>
    <s v="Samsung Galaxy M33 5G (Emerald Brown, 6GB, 128GB Storage) | 6000mAh Battery | Upto 12GB RAM with RAM Plus | Travel Adapter to be Purchased Separately"/>
    <s v="Electronics|Mobiles&amp;Accessories|Smartphones&amp;BasicMobiles|Smartphones"/>
    <x v="0"/>
    <n v="16999"/>
    <n v="24999"/>
    <s v="Greater than 500"/>
    <n v="0.32"/>
    <n v="0.32"/>
    <s v="21% to 40%"/>
    <n v="4.0999999999999996"/>
    <n v="22318"/>
    <n v="557927682"/>
    <n v="4.323179999999999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r>
  <r>
    <s v="B09TWHTBKQ"/>
    <s v="Samsung Galaxy M33 5G (Mystique Green, 8GB, 128GB Storage) | 6000mAh Battery | Upto 16GB RAM with RAM Plus | Travel Adapter to be Purchased Separately"/>
    <s v="Electronics|Mobiles&amp;Accessories|Smartphones&amp;BasicMobiles|Smartphones"/>
    <x v="0"/>
    <n v="18499"/>
    <n v="25999"/>
    <s v="Greater than 500"/>
    <n v="0.28999999999999998"/>
    <n v="0.28999999999999998"/>
    <s v="21% to 40%"/>
    <n v="4.0999999999999996"/>
    <n v="22318"/>
    <n v="580245682"/>
    <n v="4.323179999999999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r>
  <r>
    <s v="B085CZ3SR1"/>
    <s v="Mi 10W Wall Charger for Mobile Phones with Micro USB Cable (Black)"/>
    <s v="Electronics|Mobiles&amp;Accessories|MobileAccessories|Chargers|WallChargers"/>
    <x v="0"/>
    <n v="499"/>
    <n v="599"/>
    <s v="Greater than 500"/>
    <n v="0.17"/>
    <n v="0.17"/>
    <s v="0% to 20%"/>
    <n v="4.2"/>
    <n v="21916"/>
    <n v="13127684"/>
    <n v="4.4191599999999998"/>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r>
  <r>
    <s v="B09V12K8NT"/>
    <s v="boAt Wave Lite Smartwatch with 1.69&quot; HD Display, Sleek Metal Body, HR &amp; SpO2 Level Monitor, 140+ Watch Faces, Activity Tracker, Multiple Sports Modes, IP68 &amp; 7 Days Battery Life(Active Black)"/>
    <s v="Electronics|WearableTechnology|SmartWatches"/>
    <x v="0"/>
    <n v="1499"/>
    <n v="6990"/>
    <s v="Greater than 500"/>
    <n v="0.79"/>
    <n v="0.79"/>
    <s v="61% to 80%"/>
    <n v="3.9"/>
    <n v="21797"/>
    <n v="152361030"/>
    <n v="4.1179699999999997"/>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s v="Overall good except connectivity,Ideal Product,Ok,‡§â‡§™‡§Ø‡•ã‡§ó‡•Ä ‡§è‡§µ‡§Ç ‡§∏‡§Ç‡§§‡•ã‡§∑‡§ú‡§®‡§ï,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https://m.media-amazon.com/images/W/WEBP_402378-T1/images/I/41rxRY5TDSL._SX300_SY300_QL70_FMwebp_.jpg"/>
    <s v="https://www.amazon.in/boAt-Wave-Lite-Smartwatch-Activity/dp/B09V12K8NT/ref=sr_1_17?qid=1672902995&amp;s=computers&amp;sr=1-17"/>
  </r>
  <r>
    <s v="B09V12K8NT"/>
    <s v="boAt Wave Lite Smartwatch with 1.69&quot; HD Display, Sleek Metal Body, HR &amp; SpO2 Level Monitor, 140+ Watch Faces, Activity Tracker, Multiple Sports Modes, IP68 &amp; 7 Days Battery Life(Active Black)"/>
    <s v="Electronics|WearableTechnology|SmartWatches"/>
    <x v="0"/>
    <n v="1499"/>
    <n v="6990"/>
    <s v="Greater than 500"/>
    <n v="0.79"/>
    <n v="0.79"/>
    <s v="61% to 80%"/>
    <n v="3.9"/>
    <n v="21796"/>
    <n v="152354040"/>
    <n v="4.1179600000000001"/>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r>
  <r>
    <s v="B09V17S2BG"/>
    <s v="boAt Wave Lite Smartwatch with 1.69&quot; HD Display, Heart Rate &amp; SpO2 Level Monitor, Multiple Watch Faces, Activity Tracker, Multiple Sports Modes &amp; IP68 (Deep Blue)"/>
    <s v="Electronics|WearableTechnology|SmartWatches"/>
    <x v="0"/>
    <n v="1499"/>
    <n v="6990"/>
    <s v="Greater than 500"/>
    <n v="0.79"/>
    <n v="0.79"/>
    <s v="61% to 80%"/>
    <n v="3.9"/>
    <n v="21796"/>
    <n v="152354040"/>
    <n v="4.1179600000000001"/>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r>
  <r>
    <s v="B09V175NP7"/>
    <s v="boAt Wave Lite Smartwatch with 1.69 Inches(4.29cm) HD Display, Heart Rate &amp; SpO2 Level Monitor, Multiple Watch Faces, Activity Tracker, Multiple Sports Modes &amp; IP68 (Scarlet Red)"/>
    <s v="Electronics|WearableTechnology|SmartWatches"/>
    <x v="0"/>
    <n v="1499"/>
    <n v="6990"/>
    <s v="Greater than 500"/>
    <n v="0.79"/>
    <n v="0.79"/>
    <s v="61% to 80%"/>
    <n v="3.9"/>
    <n v="21796"/>
    <n v="152354040"/>
    <n v="4.1179600000000001"/>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r>
  <r>
    <s v="B097R2V1W8"/>
    <s v="Bajaj Splendora 3 Litre 3KW IWH Instant Water Heater (Geyser), White"/>
    <s v="Home&amp;Kitchen|Heating,Cooling&amp;AirQuality|WaterHeaters&amp;Geysers|InstantWaterHeaters"/>
    <x v="1"/>
    <n v="2599"/>
    <n v="5890"/>
    <s v="Greater than 500"/>
    <n v="0.56000000000000005"/>
    <n v="0.56000000000000005"/>
    <s v="41% to 60%"/>
    <n v="4.0999999999999996"/>
    <n v="21783"/>
    <n v="128301870"/>
    <n v="4.3178299999999998"/>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r>
  <r>
    <s v="B07T5DKR5D"/>
    <s v="ZEBRONICS Zeb-Bro in Ear Wired Earphones with Mic, 3.5mm Audio Jack, 10mm Drivers, Phone/Tablet Compatible(Black)"/>
    <s v="Electronics|Headphones,Earbuds&amp;Accessories|Headphones|In-Ear"/>
    <x v="0"/>
    <n v="149"/>
    <n v="399"/>
    <s v="200 to 500"/>
    <n v="0.63"/>
    <n v="0.63"/>
    <s v="61% to 80%"/>
    <n v="3.5"/>
    <n v="21764"/>
    <n v="8683836"/>
    <n v="3.7176399999999998"/>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r>
  <r>
    <s v="B08D9NDZ1Y"/>
    <s v="HP Deskjet 2331 Colour Printer, Scanner and Copier for Home/Small Office, Compact Size, Reliable, Easy Set-Up Through Smart App On Your Pc Connected Through USB, Ideal for Home."/>
    <s v="Computers&amp;Accessories|Printers,Inks&amp;Accessories|Printers"/>
    <x v="2"/>
    <n v="3999"/>
    <n v="4332.96"/>
    <s v="Greater than 500"/>
    <n v="0.08"/>
    <n v="0.08"/>
    <s v="0% to 20%"/>
    <n v="3.5"/>
    <n v="21762"/>
    <n v="94293875.519999996"/>
    <n v="3.7176200000000001"/>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r>
  <r>
    <s v="B08LPJZSSW"/>
    <s v="DIGITEK¬Æ (DTR 260 GT) Gorilla Tripod/Mini 33 cm (13 Inch) Tripod for Mobile Phone with Phone Mount &amp; Remote, Flexible Gorilla Stand for DSLR &amp; Action Cameras"/>
    <s v="Electronics|Cameras&amp;Photography|Accessories|Tripods&amp;Monopods|TripodLegs"/>
    <x v="0"/>
    <n v="399"/>
    <n v="995"/>
    <s v="Greater than 500"/>
    <n v="0.6"/>
    <n v="0.6"/>
    <s v="41% to 60%"/>
    <n v="3.9"/>
    <n v="21372"/>
    <n v="21265140"/>
    <n v="4.1137199999999998"/>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r>
  <r>
    <s v="B07WJWRNVK"/>
    <s v="iQOO vivo Z6 5G (Dynamo Black, 6GB RAM, 128GB Storage) | Snapdragon 695-6nm Processor | 120Hz FHD+ Display | 5000mAh Battery"/>
    <s v="Electronics|Mobiles&amp;Accessories|Smartphones&amp;BasicMobiles|Smartphones"/>
    <x v="0"/>
    <n v="16499"/>
    <n v="20990"/>
    <s v="Greater than 500"/>
    <n v="0.21"/>
    <n v="0.21"/>
    <s v="21% to 40%"/>
    <n v="4"/>
    <n v="21350"/>
    <n v="448136500"/>
    <n v="4.2134999999999998"/>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r>
  <r>
    <s v="B07WGMMQGP"/>
    <s v="iQOO vivo Z6 5G (Chromatic Blue, 6GB RAM, 128GB Storage) | Snapdragon 695-6nm Processor | 120Hz FHD+ Display | 5000mAh Battery"/>
    <s v="Electronics|Mobiles&amp;Accessories|Smartphones&amp;BasicMobiles|Smartphones"/>
    <x v="0"/>
    <n v="16499"/>
    <n v="20999"/>
    <s v="Greater than 500"/>
    <n v="0.21"/>
    <n v="0.21"/>
    <s v="21% to 40%"/>
    <n v="4"/>
    <n v="21350"/>
    <n v="448328650"/>
    <n v="4.2134999999999998"/>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r>
  <r>
    <s v="B07WHQBZLS"/>
    <s v="iQOO vivo Z6 5G (Chromatic Blue, 8GB RAM, 128GB Storage) | Snapdragon 695-6nm Processor | 120Hz FHD+ Display | 5000mAh Battery"/>
    <s v="Electronics|Mobiles&amp;Accessories|Smartphones&amp;BasicMobiles|Smartphones"/>
    <x v="0"/>
    <n v="17999"/>
    <n v="21990"/>
    <s v="Greater than 500"/>
    <n v="0.18"/>
    <n v="0.18"/>
    <s v="0% to 20%"/>
    <n v="4"/>
    <n v="21350"/>
    <n v="469486500"/>
    <n v="4.2134999999999998"/>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r>
  <r>
    <s v="B09MJ77786"/>
    <s v="MI 108 cm (43 inches) 5X Series 4K Ultra HD LED Smart Android TV L43M6-ES (Grey)"/>
    <s v="Electronics|HomeTheater,TV&amp;Video|Televisions|SmartTelevisions"/>
    <x v="0"/>
    <n v="31999"/>
    <n v="49999"/>
    <s v="Greater than 500"/>
    <n v="0.36"/>
    <n v="0.36"/>
    <s v="21% to 40%"/>
    <n v="4.3"/>
    <n v="21252"/>
    <n v="1062578748"/>
    <n v="4.5125199999999994"/>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r>
  <r>
    <s v="B09RWQ7YR6"/>
    <s v="MI 138.8 cm (55 inches) 5X Series 4K Ultra HD LED Smart Android TV L55M6-ES (Grey)"/>
    <s v="Electronics|HomeTheater,TV&amp;Video|Televisions|SmartTelevisions"/>
    <x v="0"/>
    <n v="46999"/>
    <n v="69999"/>
    <s v="Greater than 500"/>
    <n v="0.33"/>
    <n v="0.33"/>
    <s v="21% to 40%"/>
    <n v="4.3"/>
    <n v="21252"/>
    <n v="1487618748"/>
    <n v="4.5125199999999994"/>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r>
  <r>
    <s v="B00NNQMYNE"/>
    <s v="AirCase Rugged Hard Drive Case for 2.5-inch Western Digital, Seagate, Toshiba, Portable Storage Shell for Gadget Hard Disk USB Cable Power Bank Mobile Charger Earphone, Waterproof (Black)"/>
    <s v="Computers&amp;Accessories|Accessories&amp;Peripherals|HardDiskBags"/>
    <x v="2"/>
    <n v="299"/>
    <n v="499"/>
    <s v="200 to 500"/>
    <n v="0.4"/>
    <n v="0.4"/>
    <s v="21% to 40%"/>
    <n v="4.5"/>
    <n v="21010"/>
    <n v="10483990"/>
    <n v="4.7100999999999997"/>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r>
  <r>
    <s v="B0B3MWYCHQ"/>
    <s v="Fire-Boltt Ring 3 Smart Watch 1.8 Biggest Display with Advanced Bluetooth Calling Chip, Voice Assistance,118 Sports Modes, in Built Calculator &amp; Games, SpO2, Heart Rate Monitoring"/>
    <s v="Electronics|WearableTechnology|SmartWatches"/>
    <x v="0"/>
    <n v="2999"/>
    <n v="9999"/>
    <s v="Greater than 500"/>
    <n v="0.7"/>
    <n v="0.7"/>
    <s v="61% to 80%"/>
    <n v="4.2"/>
    <n v="20881"/>
    <n v="208789119"/>
    <n v="4.4088099999999999"/>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FMwebp_.jpg"/>
    <s v="https://www.amazon.in/Fire-Boltt-Bluetooth-Assistance-Calculator-Monitoring/dp/B0B3MWYCHQ/ref=sr_1_130?qid=1672903001&amp;s=computers&amp;sr=1-130"/>
  </r>
  <r>
    <s v="B0B3MWYCHQ"/>
    <s v="Fire-Boltt Ring 3 Smart Watch 1.8 Biggest Display with Advanced Bluetooth Calling Chip, Voice Assistance,118 Sports Modes, in Built Calculator &amp; Games, SpO2, Heart Rate Monitoring"/>
    <s v="Electronics|WearableTechnology|SmartWatches"/>
    <x v="0"/>
    <n v="2999"/>
    <n v="9999"/>
    <s v="Greater than 500"/>
    <n v="0.7"/>
    <n v="0.7"/>
    <s v="61% to 80%"/>
    <n v="4.2"/>
    <n v="20879"/>
    <n v="208769121"/>
    <n v="4.4087899999999998"/>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r>
  <r>
    <s v="B075JJ5NQC"/>
    <s v="Butterfly Smart Mixer Grinder, 750W, 4 Jars (Grey)"/>
    <s v="Home&amp;Kitchen|Kitchen&amp;HomeAppliances|SmallKitchenAppliances|MixerGrinders"/>
    <x v="1"/>
    <n v="3199"/>
    <n v="4999"/>
    <s v="Greater than 500"/>
    <n v="0.36"/>
    <n v="0.36"/>
    <s v="21% to 40%"/>
    <n v="4"/>
    <n v="20869"/>
    <n v="104324131"/>
    <n v="4.2086899999999998"/>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r>
  <r>
    <s v="B071SDRGWL"/>
    <s v="boAt Type-c A400 Type-c to USB A Cable for All Type C Phones (Lg nexus 5x), 1Mtr(Black)"/>
    <s v="Computers&amp;Accessories|Accessories&amp;Peripherals|Cables&amp;Accessories|Cables|USBCables"/>
    <x v="2"/>
    <n v="349"/>
    <n v="699"/>
    <s v="Greater than 500"/>
    <n v="0.5"/>
    <n v="0.5"/>
    <s v="41% to 60%"/>
    <n v="4.3"/>
    <n v="20850"/>
    <n v="14574150"/>
    <n v="4.5084999999999997"/>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r>
  <r>
    <s v="B077Z65HSD"/>
    <s v="boAt A400 USB Type-C to USB-A 2.0 Male Data Cable, 2 Meter (Black)"/>
    <s v="Computers&amp;Accessories|Accessories&amp;Peripherals|Cables&amp;Accessories|Cables|USBCables"/>
    <x v="2"/>
    <n v="299"/>
    <n v="999"/>
    <s v="Greater than 500"/>
    <n v="0.7"/>
    <n v="0.7"/>
    <s v="61% to 80%"/>
    <n v="4.3"/>
    <n v="20850"/>
    <n v="20829150"/>
    <n v="4.5084999999999997"/>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r>
  <r>
    <s v="B077Z65HSD"/>
    <s v="boAt A400 USB Type-C to USB-A 2.0 Male Data Cable, 2 Meter (Black)"/>
    <s v="Computers&amp;Accessories|Accessories&amp;Peripherals|Cables&amp;Accessories|Cables|USBCables"/>
    <x v="2"/>
    <n v="299"/>
    <n v="999"/>
    <s v="Greater than 500"/>
    <n v="0.7"/>
    <n v="0.7"/>
    <s v="61% to 80%"/>
    <n v="4.3"/>
    <n v="20850"/>
    <n v="20829150"/>
    <n v="4.5084999999999997"/>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https://m.media-amazon.com/images/I/41jk4zYjTsL._SX300_SY300_QL70_ML2_.jpg"/>
    <s v="https://www.amazon.in/A400-Type-C-Cable-Meter-Black/dp/B077Z65HSD/ref=sr_1_204?qid=1672895806&amp;s=electronics&amp;sr=1-204"/>
  </r>
  <r>
    <s v="B077Z65HSD"/>
    <s v="boAt A400 USB Type-C to USB-A 2.0 Male Data Cable, 2 Meter (Black)"/>
    <s v="Computers&amp;Accessories|Accessories&amp;Peripherals|Cables&amp;Accessories|Cables|USBCables"/>
    <x v="2"/>
    <n v="299"/>
    <n v="999"/>
    <s v="Greater than 500"/>
    <n v="0.7"/>
    <n v="0.7"/>
    <s v="61% to 80%"/>
    <n v="4.3"/>
    <n v="20850"/>
    <n v="20829150"/>
    <n v="4.5084999999999997"/>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204?qid=1672903005&amp;s=computers&amp;sr=1-204"/>
  </r>
  <r>
    <s v="B0974G5Q2Y"/>
    <s v="boAt Laptop, Smartphone Type-c A400 Male Data Cable (Carbon Black)"/>
    <s v="Computers&amp;Accessories|Accessories&amp;Peripherals|Cables&amp;Accessories|Cables|USBCables"/>
    <x v="2"/>
    <n v="273.10000000000002"/>
    <n v="999"/>
    <s v="Greater than 500"/>
    <n v="0.73"/>
    <n v="0.73"/>
    <s v="61% to 80%"/>
    <n v="4.3"/>
    <n v="20850"/>
    <n v="20829150"/>
    <n v="4.5084999999999997"/>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r>
  <r>
    <s v="B0083T231O"/>
    <s v="Belkin Essential Series 4-Socket Surge Protector Universal Socket with 5ft Heavy Duty Cable (Grey)"/>
    <s v="Electronics|PowerAccessories|SurgeProtectors"/>
    <x v="0"/>
    <n v="1289"/>
    <n v="1499"/>
    <s v="Greater than 500"/>
    <n v="0.14000000000000001"/>
    <n v="0.14000000000000001"/>
    <s v="0% to 20%"/>
    <n v="4.5"/>
    <n v="20668"/>
    <n v="30981332"/>
    <n v="4.7066800000000004"/>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r>
  <r>
    <s v="B08MZQBFLN"/>
    <s v="Callas Multipurpose Foldable Laptop Table with Cup Holder | Drawer | Mac Holder | Table Holder Study Table, Breakfast Table, Foldable and Portable/Ergonomic &amp; Rounded Edges/Non-Slip Legs (WA-27-Black)"/>
    <s v="Computers&amp;Accessories|Accessories&amp;Peripherals|LaptopAccessories|Lapdesks"/>
    <x v="2"/>
    <n v="849"/>
    <n v="4999"/>
    <s v="Greater than 500"/>
    <n v="0.83"/>
    <n v="0.83"/>
    <s v="81% to 100%"/>
    <n v="4"/>
    <n v="20457"/>
    <n v="102264543"/>
    <n v="4.2045700000000004"/>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r>
  <r>
    <s v="B008QS9J6Y"/>
    <s v="Logitech C270 Digital HD Webcam with Widescreen HD Video Calling, HD Light Correction, Noise-Reducing Mic, for Skype, FaceTime, Hangouts, WebEx, PC/Mac/Laptop/MacBook/Tablet - (Black, HD 720p/30fps)"/>
    <s v="Computers&amp;Accessories|Accessories&amp;Peripherals|Audio&amp;VideoAccessories|Webcams&amp;VoIPEquipment|Webcams"/>
    <x v="2"/>
    <n v="1990"/>
    <n v="2595"/>
    <s v="Greater than 500"/>
    <n v="0.23"/>
    <n v="0.23"/>
    <s v="21% to 40%"/>
    <n v="4.3"/>
    <n v="20398"/>
    <n v="52932810"/>
    <n v="4.5039799999999994"/>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r>
  <r>
    <s v="B017NC2IPM"/>
    <s v="RESONATE RouterUPS CRU12V2A | Zero Drop | UPS for WiFi Router | Mini UPS | Up to 4 Hours PowerBackup | Battery Replacement Program | Router UPS Compatible with 12V &lt;2A Routers, FTTH, Modem, Set Top Box, Alexa, Mini Camera"/>
    <s v="Computers&amp;Accessories|NetworkingDevices|Routers"/>
    <x v="2"/>
    <n v="1799"/>
    <n v="2911"/>
    <s v="Greater than 500"/>
    <n v="0.38"/>
    <n v="0.38"/>
    <s v="21% to 40%"/>
    <n v="4.3"/>
    <n v="20342"/>
    <n v="59215562"/>
    <n v="4.503420000000000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r>
  <r>
    <s v="B07WDKLDRX"/>
    <s v="iQOO Neo 6 5G (Dark Nova, 8GB RAM, 128GB Storage) | Snapdragon¬Æ 870 5G | 80W FlashCharge"/>
    <s v="Electronics|Mobiles&amp;Accessories|Smartphones&amp;BasicMobiles|Smartphones"/>
    <x v="0"/>
    <n v="28999"/>
    <n v="34999"/>
    <s v="Greater than 500"/>
    <n v="0.17"/>
    <n v="0.17"/>
    <s v="0% to 20%"/>
    <n v="4.4000000000000004"/>
    <n v="20311"/>
    <n v="710864689"/>
    <n v="4.60311"/>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r>
  <r>
    <s v="B07JF9B592"/>
    <s v="MAONO AU-400 Lavalier Auxiliary Omnidirectional Microphone (Black)"/>
    <s v="MusicalInstruments|Microphones|Condenser"/>
    <x v="3"/>
    <n v="478"/>
    <n v="699"/>
    <s v="Greater than 500"/>
    <n v="0.32"/>
    <n v="0.32"/>
    <s v="21% to 40%"/>
    <n v="3.8"/>
    <n v="20218"/>
    <n v="14132382"/>
    <n v="4.0021800000000001"/>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r>
  <r>
    <s v="B01GGKYKQM"/>
    <s v="Amazon Basics USB Type-C to USB-A 2.0 Male Fast Charging Cable for Laptop - 3 Feet (0.9 Meters), Black"/>
    <s v="Computers&amp;Accessories|Accessories&amp;Peripherals|Cables&amp;Accessories|Cables|USBCables"/>
    <x v="2"/>
    <n v="219"/>
    <n v="700"/>
    <s v="Greater than 500"/>
    <n v="0.69"/>
    <n v="0.69"/>
    <s v="61% to 80%"/>
    <n v="4.3"/>
    <n v="20053"/>
    <n v="14037100"/>
    <n v="4.5005299999999995"/>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r>
  <r>
    <s v="B01GGKYKQM"/>
    <s v="Amazon Basics USB Type-C to USB-A 2.0 Male Fast Charging Cable for Laptop - 3 Feet (0.9 Meters), Black"/>
    <s v="Computers&amp;Accessories|Accessories&amp;Peripherals|Cables&amp;Accessories|Cables|USBCables"/>
    <x v="2"/>
    <n v="219"/>
    <n v="700"/>
    <s v="Greater than 500"/>
    <n v="0.69"/>
    <n v="0.69"/>
    <s v="61% to 80%"/>
    <n v="4.3"/>
    <n v="20053"/>
    <n v="14037100"/>
    <n v="4.5005299999999995"/>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435?qid=1672903017&amp;s=computers&amp;sr=1-435"/>
  </r>
  <r>
    <s v="B01GGKYKQM"/>
    <s v="Amazon Basics USB Type-C to USB-A 2.0 Male Fast Charging Cable for Laptop - 3 Feet (0.9 Meters), Black"/>
    <s v="Computers&amp;Accessories|Accessories&amp;Peripherals|Cables&amp;Accessories|Cables|USBCables"/>
    <x v="2"/>
    <n v="219"/>
    <n v="700"/>
    <s v="Greater than 500"/>
    <n v="0.69"/>
    <n v="0.69"/>
    <s v="61% to 80%"/>
    <n v="4.3"/>
    <n v="20052"/>
    <n v="14036400"/>
    <n v="4.5005199999999999"/>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I/31-BRsjrvDL._SY300_SX300_QL70_ML2_.jpg"/>
    <s v="https://www.amazon.in/AmazonBasics-Type-C-USB-Male-Cable/dp/B01GGKYKQM/ref=sr_1_418?qid=1672895872&amp;s=electronics&amp;sr=1-418"/>
  </r>
  <r>
    <s v="B01M0505SJ"/>
    <s v="Orient Electric Apex-FX 1200mm Ultra High Speed 400 RPM Ceiling Fan (Brown)"/>
    <s v="Home&amp;Kitchen|Heating,Cooling&amp;AirQuality|Fans|CeilingFans"/>
    <x v="1"/>
    <n v="1400"/>
    <n v="2485"/>
    <s v="Greater than 500"/>
    <n v="0.44"/>
    <n v="0.44"/>
    <s v="41% to 60%"/>
    <n v="4.0999999999999996"/>
    <n v="19998"/>
    <n v="49695030"/>
    <n v="4.2999799999999997"/>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r>
  <r>
    <s v="B086JTMRYL"/>
    <s v="ESR USB C to Lightning Cable, 10 ft (3 m), MFi-Certified, Braided Nylon Power Delivery Fast Charging for iPhone 14/14 Plus/14 Pro/14 Pro Max, iPhone 13/12/11/X/8 Series, Use with Type-C Chargers, Black"/>
    <s v="Computers&amp;Accessories|Accessories&amp;Peripherals|Cables&amp;Accessories|Cables|USBCables"/>
    <x v="2"/>
    <n v="1519"/>
    <n v="1899"/>
    <s v="Greater than 500"/>
    <n v="0.2"/>
    <n v="0.2"/>
    <s v="0% to 20%"/>
    <n v="4.4000000000000004"/>
    <n v="19763"/>
    <n v="37529937"/>
    <n v="4.5976300000000005"/>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r>
  <r>
    <s v="B0B2DD66GS"/>
    <s v="SanDisk Extreme microSD UHS I Card 128GB for 4K Video on Smartphones,Action Cams 190MB/s Read,90MB/s Write"/>
    <s v="Electronics|Accessories|MemoryCards|MicroSD"/>
    <x v="0"/>
    <n v="1329"/>
    <n v="2900"/>
    <s v="Greater than 500"/>
    <n v="0.54"/>
    <n v="0.54"/>
    <s v="41% to 60%"/>
    <n v="4.5"/>
    <n v="19624"/>
    <n v="56909600"/>
    <n v="4.6962400000000004"/>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r>
  <r>
    <s v="B08F47T4X5"/>
    <s v="VR 18 Pcs - 3 Different Size Plastic Food Snack Bag Pouch Clip Sealer Large, Medium, Small Plastic Snack Seal Sealing Bag Clips Vacuum Sealer (Set of 18, Multi-Color) (Multicolor)"/>
    <s v="Home&amp;Kitchen|Kitchen&amp;HomeAppliances|SmallKitchenAppliances|VacuumSealers"/>
    <x v="1"/>
    <n v="89"/>
    <n v="89"/>
    <s v="Less than 200"/>
    <n v="0"/>
    <n v="0"/>
    <s v="0% to 20%"/>
    <n v="4.2"/>
    <n v="19621"/>
    <n v="1746269"/>
    <n v="4.39621"/>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r>
  <r>
    <s v="B07WGPKMP5"/>
    <s v="iQOO Z6 44W by vivo (Raven Black, 6GB RAM, 128GB Storage) | 6.44&quot; FHD+ AMOLED Display | 50% Charge in just 27 mins | in-Display Fingerprint Scanning"/>
    <s v="Electronics|Mobiles&amp;Accessories|Smartphones&amp;BasicMobiles|Smartphones"/>
    <x v="0"/>
    <n v="15499"/>
    <n v="20999"/>
    <s v="Greater than 500"/>
    <n v="0.26"/>
    <n v="0.26"/>
    <s v="21% to 40%"/>
    <n v="4.0999999999999996"/>
    <n v="19253"/>
    <n v="404293747"/>
    <n v="4.2925299999999993"/>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r>
  <r>
    <s v="B07WJV6P1R"/>
    <s v="iQOO Z6 Lite 5G by vivo (Stellar Green, 6GB RAM, 128GB Storage) | World's First Snapdragon 4 Gen 1 | 120Hz Refresh Rate | 5000mAh Battery | Travel Adapter to be Purchased Separately"/>
    <s v="Electronics|Mobiles&amp;Accessories|Smartphones&amp;BasicMobiles|Smartphones"/>
    <x v="0"/>
    <n v="15499"/>
    <n v="18999"/>
    <s v="Greater than 500"/>
    <n v="0.18"/>
    <n v="0.18"/>
    <s v="0% to 20%"/>
    <n v="4.0999999999999996"/>
    <n v="19252"/>
    <n v="365768748"/>
    <n v="4.2925199999999997"/>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r>
  <r>
    <s v="B07WDK3ZS6"/>
    <s v="iQOO Z6 Lite 5G by vivo (Mystic Night, 6GB RAM, 128GB Storage) | World's First Snapdragon 4 Gen 1 | 120Hz Refresh Rate | 5000mAh Battery | Travel Adapter to be Purchased Separately"/>
    <s v="Electronics|Mobiles&amp;Accessories|Smartphones&amp;BasicMobiles|Smartphones"/>
    <x v="0"/>
    <n v="15499"/>
    <n v="18999"/>
    <s v="Greater than 500"/>
    <n v="0.18"/>
    <n v="0.18"/>
    <s v="0% to 20%"/>
    <n v="4.0999999999999996"/>
    <n v="19252"/>
    <n v="365768748"/>
    <n v="4.2925199999999997"/>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r>
  <r>
    <s v="B07WDKLRM4"/>
    <s v="iQOO Z6 44W by vivo (Lumina Blue, 4GB RAM, 128GB Storage) | 6.44&quot; FHD+ AMOLED Display | 50% Charge in just 27 mins | in-Display Fingerprint Scanning"/>
    <s v="Electronics|Mobiles&amp;Accessories|Smartphones&amp;BasicMobiles|Smartphones"/>
    <x v="0"/>
    <n v="13999"/>
    <n v="19999"/>
    <s v="Greater than 500"/>
    <n v="0.3"/>
    <n v="0.3"/>
    <s v="21% to 40%"/>
    <n v="4.0999999999999996"/>
    <n v="19252"/>
    <n v="385020748"/>
    <n v="4.2925199999999997"/>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r>
  <r>
    <s v="B07WGPKTS4"/>
    <s v="iQOO Z6 44W by vivo (Raven Black, 4GB RAM, 128GB Storage) | 6.44&quot; FHD+ AMOLED Display | 50% Charge in just 27 mins | in-Display Fingerprint Scanning"/>
    <s v="Electronics|Mobiles&amp;Accessories|Smartphones&amp;BasicMobiles|Smartphones"/>
    <x v="0"/>
    <n v="13999"/>
    <n v="19999"/>
    <s v="Greater than 500"/>
    <n v="0.3"/>
    <n v="0.3"/>
    <s v="21% to 40%"/>
    <n v="4.0999999999999996"/>
    <n v="19252"/>
    <n v="385020748"/>
    <n v="4.2925199999999997"/>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r>
  <r>
    <s v="B07WHQWXL7"/>
    <s v="iQOO Z6 44W by vivo (Lumina Blue, 6GB RAM, 128GB Storage) | 6.44&quot; FHD+ AMOLED Display | 50% Charge in just 27 mins | in-Display Fingerprint Scanning"/>
    <s v="Electronics|Mobiles&amp;Accessories|Smartphones&amp;BasicMobiles|Smartphones"/>
    <x v="0"/>
    <n v="15499"/>
    <n v="20999"/>
    <s v="Greater than 500"/>
    <n v="0.26"/>
    <n v="0.26"/>
    <s v="21% to 40%"/>
    <n v="4.0999999999999996"/>
    <n v="19252"/>
    <n v="404272748"/>
    <n v="4.2925199999999997"/>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r>
  <r>
    <s v="B0B4F2TTTS"/>
    <s v="Samsung Galaxy M13 (Aqua Green, 4GB, 64GB Storage) | 6000mAh Battery | Upto 8GB RAM with RAM Plus"/>
    <s v="Electronics|Mobiles&amp;Accessories|Smartphones&amp;BasicMobiles|Smartphones"/>
    <x v="0"/>
    <n v="10999"/>
    <n v="14999"/>
    <s v="Greater than 500"/>
    <n v="0.27"/>
    <n v="0.27"/>
    <s v="21% to 40%"/>
    <n v="4.0999999999999996"/>
    <n v="18998"/>
    <n v="284951002"/>
    <n v="4.2899799999999999"/>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r>
  <r>
    <s v="B0B4F52B5X"/>
    <s v="Samsung Galaxy M13 (Midnight Blue, 4GB, 64GB Storage) | 6000mAh Battery | Upto 8GB RAM with RAM Plus"/>
    <s v="Electronics|Mobiles&amp;Accessories|Smartphones&amp;BasicMobiles|Smartphones"/>
    <x v="0"/>
    <n v="10999"/>
    <n v="14999"/>
    <s v="Greater than 500"/>
    <n v="0.27"/>
    <n v="0.27"/>
    <s v="21% to 40%"/>
    <n v="4.0999999999999996"/>
    <n v="18998"/>
    <n v="284951002"/>
    <n v="4.2899799999999999"/>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r>
  <r>
    <s v="B0B4F2XCK3"/>
    <s v="Samsung Galaxy M13 (Aqua Green, 6GB, 128GB Storage) | 6000mAh Battery | Upto 12GB RAM with RAM Plus"/>
    <s v="Electronics|Mobiles&amp;Accessories|Smartphones&amp;BasicMobiles|Smartphones"/>
    <x v="0"/>
    <n v="12999"/>
    <n v="17999"/>
    <s v="Greater than 500"/>
    <n v="0.28000000000000003"/>
    <n v="0.28000000000000003"/>
    <s v="21% to 40%"/>
    <n v="4.0999999999999996"/>
    <n v="18998"/>
    <n v="341945002"/>
    <n v="4.2899799999999999"/>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r>
  <r>
    <s v="B0B4F2ZWL3"/>
    <s v="Samsung Galaxy M13 (Stardust Brown, 6GB, 128GB Storage) | 6000mAh Battery | Upto 12GB RAM with RAM Plus"/>
    <s v="Electronics|Mobiles&amp;Accessories|Smartphones&amp;BasicMobiles|Smartphones"/>
    <x v="0"/>
    <n v="12999"/>
    <n v="17999"/>
    <s v="Greater than 500"/>
    <n v="0.28000000000000003"/>
    <n v="0.28000000000000003"/>
    <s v="21% to 40%"/>
    <n v="4.0999999999999996"/>
    <n v="18998"/>
    <n v="341945002"/>
    <n v="4.2899799999999999"/>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r>
  <r>
    <s v="B0B4F3QNDM"/>
    <s v="Samsung Galaxy M13 5G (Aqua Green, 6GB, 128GB Storage) | 5000mAh Battery | Upto 12GB RAM with RAM Plus"/>
    <s v="Electronics|Mobiles&amp;Accessories|Smartphones&amp;BasicMobiles|Smartphones"/>
    <x v="0"/>
    <n v="13999"/>
    <n v="19499"/>
    <s v="Greater than 500"/>
    <n v="0.28000000000000003"/>
    <n v="0.28000000000000003"/>
    <s v="21% to 40%"/>
    <n v="4.0999999999999996"/>
    <n v="18998"/>
    <n v="370442002"/>
    <n v="4.2899799999999999"/>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r>
  <r>
    <s v="B0B4F5L738"/>
    <s v="Samsung Galaxy M13 5G (Aqua Green, 6GB, 128GB Storage) | 5000mAh Battery | Upto 12GB RAM with RAM Plus"/>
    <s v="Electronics|Mobiles&amp;Accessories|Smartphones&amp;BasicMobiles|Smartphones"/>
    <x v="0"/>
    <n v="13999"/>
    <n v="19499"/>
    <s v="Greater than 500"/>
    <n v="0.28000000000000003"/>
    <n v="0.28000000000000003"/>
    <s v="21% to 40%"/>
    <n v="4.0999999999999996"/>
    <n v="18998"/>
    <n v="370442002"/>
    <n v="4.2899799999999999"/>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r>
  <r>
    <s v="B0B4F1YC3J"/>
    <s v="Samsung Galaxy M13 5G (Aqua Green, 6GB, 128GB Storage) | 5000mAh Battery | Upto 12GB RAM with RAM Plus"/>
    <s v="Electronics|Mobiles&amp;Accessories|Smartphones&amp;BasicMobiles|Smartphones"/>
    <x v="0"/>
    <n v="13999"/>
    <n v="19499"/>
    <s v="Greater than 500"/>
    <n v="0.28000000000000003"/>
    <n v="0.28000000000000003"/>
    <s v="21% to 40%"/>
    <n v="4.0999999999999996"/>
    <n v="18998"/>
    <n v="370442002"/>
    <n v="4.2899799999999999"/>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r>
  <r>
    <s v="B0B4F4QZ1H"/>
    <s v="Samsung Galaxy M13 5G (Stardust Brown, 6GB, 128GB Storage) | 5000mAh Battery | Upto 12GB RAM with RAM Plus"/>
    <s v="Electronics|Mobiles&amp;Accessories|Smartphones&amp;BasicMobiles|Smartphones"/>
    <x v="0"/>
    <n v="13999"/>
    <n v="19499"/>
    <s v="Greater than 500"/>
    <n v="0.28000000000000003"/>
    <n v="0.28000000000000003"/>
    <s v="21% to 40%"/>
    <n v="4.0999999999999996"/>
    <n v="18998"/>
    <n v="370442002"/>
    <n v="4.2899799999999999"/>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r>
  <r>
    <s v="B06XR9PR5X"/>
    <s v="Amazon Basics HDMI Coupler,Black"/>
    <s v="Electronics|HomeAudio|Accessories|Adapters"/>
    <x v="0"/>
    <n v="209"/>
    <n v="600"/>
    <s v="Greater than 500"/>
    <n v="0.65"/>
    <n v="0.65"/>
    <s v="61% to 80%"/>
    <n v="4.4000000000000004"/>
    <n v="18872"/>
    <n v="11323200"/>
    <n v="4.5887200000000004"/>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r>
  <r>
    <s v="B083342NKJ"/>
    <s v="MI Braided USB Type-C Cable for Charging Adapter (Red)"/>
    <s v="Computers&amp;Accessories|Accessories&amp;Peripherals|Cables&amp;Accessories|Cables|USBCables"/>
    <x v="2"/>
    <n v="349"/>
    <n v="399"/>
    <s v="200 to 500"/>
    <n v="0.13"/>
    <n v="0.13"/>
    <s v="0% to 20%"/>
    <n v="4.4000000000000004"/>
    <n v="18757"/>
    <n v="7484043"/>
    <n v="4.5875700000000004"/>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r>
  <r>
    <s v="B083342NKJ"/>
    <s v="MI Braided USB Type-C Cable for Charging Adapter (Red)"/>
    <s v="Computers&amp;Accessories|Accessories&amp;Peripherals|Cables&amp;Accessories|Cables|USBCables"/>
    <x v="2"/>
    <n v="349"/>
    <n v="399"/>
    <s v="200 to 500"/>
    <n v="0.13"/>
    <n v="0.13"/>
    <s v="0% to 20%"/>
    <n v="4.4000000000000004"/>
    <n v="18757"/>
    <n v="7484043"/>
    <n v="4.5875700000000004"/>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ML2_.jpg"/>
    <s v="https://www.amazon.in/Mi-Braided-USB-Type-C-Cable/dp/B083342NKJ/ref=sr_1_135?qid=1672895784&amp;s=electronics&amp;sr=1-135"/>
  </r>
  <r>
    <s v="B083342NKJ"/>
    <s v="MI Braided USB Type-C Cable for Charging Adapter (Red)"/>
    <s v="Computers&amp;Accessories|Accessories&amp;Peripherals|Cables&amp;Accessories|Cables|USBCables"/>
    <x v="2"/>
    <n v="349"/>
    <n v="399"/>
    <s v="200 to 500"/>
    <n v="0.13"/>
    <n v="0.13"/>
    <s v="0% to 20%"/>
    <n v="4.4000000000000004"/>
    <n v="18757"/>
    <n v="7484043"/>
    <n v="4.5875700000000004"/>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FMwebp_.jpg"/>
    <s v="https://www.amazon.in/Mi-Braided-USB-Type-C-Cable/dp/B083342NKJ/ref=sr_1_125?qid=1672903001&amp;s=computers&amp;sr=1-125"/>
  </r>
  <r>
    <s v="B07RD611Z8"/>
    <s v="Ambrane 20000mAh Power Bank with 20W Fast Charging, Triple Output, Power Delivery, Type C Input, Made in India, Multi-Layer Protection, Li-Polymer + Type C Cable (Stylo-20k, Black)"/>
    <s v="Electronics|Mobiles&amp;Accessories|MobileAccessories|Chargers|PowerBanks"/>
    <x v="0"/>
    <n v="1799"/>
    <n v="2499"/>
    <s v="Greater than 500"/>
    <n v="0.28000000000000003"/>
    <n v="0.28000000000000003"/>
    <s v="21% to 40%"/>
    <n v="4.0999999999999996"/>
    <n v="18678"/>
    <n v="46676322"/>
    <n v="4.2867799999999994"/>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r>
  <r>
    <s v="B07RD611Z8"/>
    <s v="Ambrane 20000mAh Power Bank with 20W Fast Charging, Triple Output, Power Delivery, Type C Input, Made in India, Multi-Layer Protection, Li-Polymer + Type C Cable (Stylo-20k, Black)"/>
    <s v="Electronics|Mobiles&amp;Accessories|MobileAccessories|Chargers|PowerBanks"/>
    <x v="0"/>
    <n v="1799"/>
    <n v="2499"/>
    <s v="Greater than 500"/>
    <n v="0.28000000000000003"/>
    <n v="0.28000000000000003"/>
    <s v="21% to 40%"/>
    <n v="4.0999999999999996"/>
    <n v="18678"/>
    <n v="46676322"/>
    <n v="4.2867799999999994"/>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W/WEBP_402378-T1/images/I/31RktQKvhoL._SX300_SY300_QL70_FMwebp_.jpg"/>
    <s v="https://www.amazon.in/Ambrane-20000mAh-Lithium-Polymer-Stylo-20K/dp/B07RD611Z8/ref=sr_1_77?qid=1672902998&amp;s=computers&amp;sr=1-77"/>
  </r>
  <r>
    <s v="B08JD36C6H"/>
    <s v="Kingston DataTraveler Exodia DTX/32 GB Pen Drive USB 3.2 Gen 1 (Multicolor)"/>
    <s v="Computers&amp;Accessories|ExternalDevices&amp;DataStorage|PenDrives"/>
    <x v="2"/>
    <n v="349"/>
    <n v="450"/>
    <s v="200 to 500"/>
    <n v="0.22"/>
    <n v="0.22"/>
    <s v="21% to 40%"/>
    <n v="4.0999999999999996"/>
    <n v="18656"/>
    <n v="8395200"/>
    <n v="4.2865599999999997"/>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r>
  <r>
    <s v="B07GNC2592"/>
    <s v="Portronics CLAMP X Car-Vent Mobile Holder 360 Degree Rotational(Black)"/>
    <s v="Electronics|Mobiles&amp;Accessories|MobileAccessories|AutomobileAccessories|Cradles"/>
    <x v="0"/>
    <n v="599"/>
    <n v="999"/>
    <s v="Greater than 500"/>
    <n v="0.4"/>
    <n v="0.4"/>
    <s v="21% to 40%"/>
    <n v="4"/>
    <n v="18654"/>
    <n v="18635346"/>
    <n v="4.1865399999999999"/>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r>
  <r>
    <s v="B07VX71FZP"/>
    <s v="Amazon Brand - Solimo 2000/1000 Watts Room Heater with Adjustable Thermostat (ISI certified, White colour, Ideal for small to medium room/area)"/>
    <s v="Home&amp;Kitchen|Heating,Cooling&amp;AirQuality|RoomHeaters|FanHeaters"/>
    <x v="1"/>
    <n v="1199"/>
    <n v="2000"/>
    <s v="Greater than 500"/>
    <n v="0.4"/>
    <n v="0.4"/>
    <s v="21% to 40%"/>
    <n v="4"/>
    <n v="18543"/>
    <n v="37086000"/>
    <n v="4.1854300000000002"/>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r>
  <r>
    <s v="B07YC8JHMB"/>
    <s v="Aquasure From Aquaguard Amaze RO+UV+MTDS,7L storage water purifier,suitable for borewell,tanker,municipal water (Grey) from Eureka Forbes"/>
    <s v="Home&amp;Kitchen|Kitchen&amp;HomeAppliances|WaterPurifiers&amp;Accessories|WaterFilters&amp;Purifiers"/>
    <x v="1"/>
    <n v="8199"/>
    <n v="16000"/>
    <s v="Greater than 500"/>
    <n v="0.49"/>
    <n v="0.49"/>
    <s v="41% to 60%"/>
    <n v="3.9"/>
    <n v="18497"/>
    <n v="295952000"/>
    <n v="4.0849700000000002"/>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r>
  <r>
    <s v="B00A7PLVU6"/>
    <s v="Orpat HHB-100E WOB 250-Watt Hand Blender (White)"/>
    <s v="Home&amp;Kitchen|Kitchen&amp;HomeAppliances|SmallKitchenAppliances|HandBlenders"/>
    <x v="1"/>
    <n v="753"/>
    <n v="899"/>
    <s v="Greater than 500"/>
    <n v="0.16"/>
    <n v="0.16"/>
    <s v="0% to 20%"/>
    <n v="4.2"/>
    <n v="18462"/>
    <n v="16597338"/>
    <n v="4.38462"/>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r>
  <r>
    <s v="B08JMC1988"/>
    <s v="boAt Stone 180 5W Bluetooth Speaker with Upto 10 Hours Playback, 1.75&quot; Driver, IPX7 &amp; TWS Feature(Black)"/>
    <s v="Electronics|HomeAudio|Speakers|OutdoorSpeakers"/>
    <x v="0"/>
    <n v="999"/>
    <n v="2490"/>
    <s v="Greater than 500"/>
    <n v="0.6"/>
    <n v="0.6"/>
    <s v="41% to 60%"/>
    <n v="4.0999999999999996"/>
    <n v="18331"/>
    <n v="45644190"/>
    <n v="4.2833099999999993"/>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r>
  <r>
    <s v="B08D75R3Z1"/>
    <s v="PTron Boom Ultima 4D Dual Driver, in-Ear Gaming Wired Headphones with in-line Mic, Volume Control &amp; Passive Noise Cancelling Boom 3 Earphones - (Dark Blue)"/>
    <s v="Electronics|Headphones,Earbuds&amp;Accessories|Headphones|In-Ear"/>
    <x v="0"/>
    <n v="299"/>
    <n v="1900"/>
    <s v="Greater than 500"/>
    <n v="0.84"/>
    <n v="0.84"/>
    <s v="81% to 100%"/>
    <n v="3.6"/>
    <n v="18202"/>
    <n v="34583800"/>
    <n v="3.7820200000000002"/>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r>
  <r>
    <s v="B0819HZPXL"/>
    <s v="Zebronics Zeb-Transformer-M Optical USB Gaming Mouse with LED Effect(Black)"/>
    <s v="Computers&amp;Accessories|Accessories&amp;Peripherals|PCGamingPeripherals|GamingMice"/>
    <x v="2"/>
    <n v="399"/>
    <n v="549"/>
    <s v="Greater than 500"/>
    <n v="0.27"/>
    <n v="0.27"/>
    <s v="21% to 40%"/>
    <n v="4.4000000000000004"/>
    <n v="18139"/>
    <n v="9958311"/>
    <n v="4.5813900000000007"/>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r>
  <r>
    <s v="B072J83V9W"/>
    <s v="Philips PowerPro FC9352/01 Compact Bagless Vacuum Cleaner (Blue)"/>
    <s v="Home&amp;Kitchen|Kitchen&amp;HomeAppliances|Vacuum,Cleaning&amp;Ironing|Vacuums&amp;FloorCare|Vacuums|CanisterVacuums"/>
    <x v="1"/>
    <n v="8999"/>
    <n v="9995"/>
    <s v="Greater than 500"/>
    <n v="0.1"/>
    <n v="0.1"/>
    <s v="0% to 20%"/>
    <n v="4.4000000000000004"/>
    <n v="17994"/>
    <n v="179850030"/>
    <n v="4.5799400000000006"/>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r>
  <r>
    <s v="B0B5B6PQCT"/>
    <s v="boAt Wave Call Smart Watch, Smart Talk with Advanced Dedicated Bluetooth Calling Chip, 1.69‚Äù HD Display with 550 NITS &amp; 70% Color Gamut, 150+ Watch Faces, Multi-Sport Modes,HR,SpO2, IP68(Active Black)"/>
    <s v="Electronics|WearableTechnology|SmartWatches"/>
    <x v="0"/>
    <n v="1799"/>
    <n v="7990"/>
    <s v="Greater than 500"/>
    <n v="0.77"/>
    <n v="0.77"/>
    <s v="61% to 80%"/>
    <n v="3.8"/>
    <n v="17833"/>
    <n v="142485670"/>
    <n v="3.9783299999999997"/>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FMwebp_.jpg"/>
    <s v="https://www.amazon.in/boAt-Wave-Call-Dedicated-Multi-Sport/dp/B0B5B6PQCT/ref=sr_1_4?qid=1672902995&amp;s=computers&amp;sr=1-4"/>
  </r>
  <r>
    <s v="B0B5CGTBKV"/>
    <s v="boAt Wave Call Smart Watch, Smart Talk with Advanced Dedicated Bluetooth Calling Chip, 1.69‚Äù HD Display with 550 NITS &amp; 70% Color Gamut, 150+ Watch Faces, Multi-Sport Modes,HR,SpO2(Caribbean Green)"/>
    <s v="Electronics|WearableTechnology|SmartWatches"/>
    <x v="0"/>
    <n v="1999"/>
    <n v="7990"/>
    <s v="Greater than 500"/>
    <n v="0.75"/>
    <n v="0.75"/>
    <s v="61% to 80%"/>
    <n v="3.8"/>
    <n v="17833"/>
    <n v="142485670"/>
    <n v="3.9783299999999997"/>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r>
  <r>
    <s v="B0B5B6PQCT"/>
    <s v="boAt Wave Call Smart Watch, Smart Talk with Advanced Dedicated Bluetooth Calling Chip, 1.69‚Äù HD Display with 550 NITS &amp; 70% Color Gamut, 150+ Watch Faces, Multi-Sport Modes,HR,SpO2, IP68(Active Black)"/>
    <s v="Electronics|WearableTechnology|SmartWatches"/>
    <x v="0"/>
    <n v="1999"/>
    <n v="7990"/>
    <s v="Greater than 500"/>
    <n v="0.75"/>
    <n v="0.75"/>
    <s v="61% to 80%"/>
    <n v="3.8"/>
    <n v="17831"/>
    <n v="142469690"/>
    <n v="3.9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r>
  <r>
    <s v="B0B5DDJNH4"/>
    <s v="boAt Wave Call Smart Watch, Smart Talk with Advanced Dedicated Bluetooth Calling Chip, 1.69‚Äù HD Display with 550 NITS &amp; 70% Color Gamut, 150+ Watch Faces, Multi-Sport Modes, HR, SpO2, IP68(Mauve)"/>
    <s v="Electronics|WearableTechnology|SmartWatches"/>
    <x v="0"/>
    <n v="1999"/>
    <n v="7990"/>
    <s v="Greater than 500"/>
    <n v="0.75"/>
    <n v="0.75"/>
    <s v="61% to 80%"/>
    <n v="3.8"/>
    <n v="17831"/>
    <n v="142469690"/>
    <n v="3.9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r>
  <r>
    <s v="B0B5D39BCD"/>
    <s v="boAt Wave Call Smart Watch, Smart Talk with Advanced Dedicated Bluetooth Calling Chip, 1.69‚Äù HD Display with 550 NITS &amp; 70% Color Gamut, 150+ Watch Faces, Multi-Sport Modes, HR, SpO2, IP68(Deep Blue)"/>
    <s v="Electronics|WearableTechnology|SmartWatches"/>
    <x v="0"/>
    <n v="1999"/>
    <n v="7990"/>
    <s v="Greater than 500"/>
    <n v="0.75"/>
    <n v="0.75"/>
    <s v="61% to 80%"/>
    <n v="3.8"/>
    <n v="17831"/>
    <n v="142469690"/>
    <n v="3.9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r>
  <r>
    <s v="B01DJJVFPC"/>
    <s v="Duracell Ultra Alkaline AAA Battery, 8 Pcs"/>
    <s v="Electronics|GeneralPurposeBatteries&amp;BatteryChargers|DisposableBatteries"/>
    <x v="0"/>
    <n v="269"/>
    <n v="315"/>
    <s v="200 to 500"/>
    <n v="0.15"/>
    <n v="0.15"/>
    <s v="0% to 20%"/>
    <n v="4.5"/>
    <n v="17810"/>
    <n v="5610150"/>
    <n v="4.6780999999999997"/>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r>
  <r>
    <s v="B07WGPBXY9"/>
    <s v="Pigeon by Stovekraft Quartz Electric Kettle (14299) 1.7 Litre with Stainless Steel Body, used for boiling Water, making tea and coffee, instant noodles, soup etc. 1500 Watt (Silver)"/>
    <s v="Home&amp;Kitchen|Kitchen&amp;HomeAppliances|SmallKitchenAppliances|Kettles&amp;HotWaterDispensers|ElectricKettles"/>
    <x v="1"/>
    <n v="899"/>
    <n v="1249"/>
    <s v="Greater than 500"/>
    <n v="0.28000000000000003"/>
    <n v="0.28000000000000003"/>
    <s v="21% to 40%"/>
    <n v="3.9"/>
    <n v="17424"/>
    <n v="21762576"/>
    <n v="4.0742399999999996"/>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r>
  <r>
    <s v="B0B3CPQ5PF"/>
    <s v="OnePlus Nord 2T 5G (Jade Fog, 8GB RAM, 128GB Storage)"/>
    <s v="Electronics|Mobiles&amp;Accessories|Smartphones&amp;BasicMobiles|Smartphones"/>
    <x v="0"/>
    <n v="28999"/>
    <n v="28999"/>
    <s v="Greater than 500"/>
    <n v="0"/>
    <n v="0"/>
    <s v="0% to 20%"/>
    <n v="4.3"/>
    <n v="17415"/>
    <n v="505017585"/>
    <n v="4.4741499999999998"/>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r>
  <r>
    <s v="B0B3CQBRB4"/>
    <s v="OnePlus Nord 2T 5G (Gray Shadow, 8GB RAM, 128GB Storage)"/>
    <s v="Electronics|Mobiles&amp;Accessories|Smartphones&amp;BasicMobiles|Smartphones"/>
    <x v="0"/>
    <n v="28999"/>
    <n v="28999"/>
    <s v="Greater than 500"/>
    <n v="0"/>
    <n v="0"/>
    <s v="0% to 20%"/>
    <n v="4.3"/>
    <n v="17415"/>
    <n v="505017585"/>
    <n v="4.4741499999999998"/>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r>
  <r>
    <s v="B0B3D39RKV"/>
    <s v="OnePlus Nord 2T 5G (Jade Fog, 12GB RAM, 256GB Storage)"/>
    <s v="Electronics|Mobiles&amp;Accessories|Smartphones&amp;BasicMobiles|Smartphones"/>
    <x v="0"/>
    <n v="33999"/>
    <n v="33999"/>
    <s v="Greater than 500"/>
    <n v="0"/>
    <n v="0"/>
    <s v="0% to 20%"/>
    <n v="4.3"/>
    <n v="17415"/>
    <n v="592092585"/>
    <n v="4.4741499999999998"/>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r>
  <r>
    <s v="B00CEQEGPI"/>
    <s v="Logitech MK270r USB Wireless Keyboard and Mouse Set for Windows, 2.4 GHz Wireless, Spill-resistant Design, 8 Multimedia &amp; Shortcut Keys, 2-Year Battery Life, PC/Laptop- Black"/>
    <s v="Computers&amp;Accessories|Accessories&amp;Peripherals|Keyboards,Mice&amp;InputDevices|Keyboard&amp;MouseSets"/>
    <x v="2"/>
    <n v="1345"/>
    <n v="2295"/>
    <s v="Greater than 500"/>
    <n v="0.41"/>
    <n v="0.41"/>
    <s v="41% to 60%"/>
    <n v="4.2"/>
    <n v="17413"/>
    <n v="39962835"/>
    <n v="4.3741300000000001"/>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r>
  <r>
    <s v="B0798PJPCL"/>
    <s v="Portronics My buddy plus Adjustable Laptop cooling Table (Brown)"/>
    <s v="Computers&amp;Accessories|Accessories&amp;Peripherals|LaptopAccessories|Lapdesks"/>
    <x v="2"/>
    <n v="1889"/>
    <n v="2699"/>
    <s v="Greater than 500"/>
    <n v="0.3"/>
    <n v="0.3"/>
    <s v="21% to 40%"/>
    <n v="4.3"/>
    <n v="17394"/>
    <n v="46946406"/>
    <n v="4.4739399999999998"/>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r>
  <r>
    <s v="B07KR5P3YD"/>
    <s v="Zebronics Wired Keyboard and Mouse Combo with 104 Keys and a USB Mouse with 1200 DPI - JUDWAA 750"/>
    <s v="Computers&amp;Accessories|Accessories&amp;Peripherals|Keyboards,Mice&amp;InputDevices|Keyboard&amp;MouseSets"/>
    <x v="2"/>
    <n v="448"/>
    <n v="699"/>
    <s v="Greater than 500"/>
    <n v="0.36"/>
    <n v="0.36"/>
    <s v="21% to 40%"/>
    <n v="3.9"/>
    <n v="17348"/>
    <n v="12126252"/>
    <n v="4.07348"/>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r>
  <r>
    <s v="B01N6IJG0F"/>
    <s v="Morphy Richards Daisy 1000W Dry Iron with American Heritage Non-Stick Coated Soleplate, White"/>
    <s v="Home&amp;Kitchen|Kitchen&amp;HomeAppliances|Vacuum,Cleaning&amp;Ironing|Irons,Steamers&amp;Accessories|Irons|DryIrons"/>
    <x v="1"/>
    <n v="559"/>
    <n v="1010"/>
    <s v="Greater than 500"/>
    <n v="0.45"/>
    <n v="0.45"/>
    <s v="41% to 60%"/>
    <n v="4.0999999999999996"/>
    <n v="17325"/>
    <n v="17498250"/>
    <n v="4.27325"/>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r>
  <r>
    <s v="B088ZTJT2R"/>
    <s v="Havells Immersion HB15 1500 Watt (White Blue)"/>
    <s v="Home&amp;Kitchen|Heating,Cooling&amp;AirQuality|WaterHeaters&amp;Geysers|ImmersionRods"/>
    <x v="1"/>
    <n v="719"/>
    <n v="1295"/>
    <s v="Greater than 500"/>
    <n v="0.44"/>
    <n v="0.44"/>
    <s v="41% to 60%"/>
    <n v="4.2"/>
    <n v="17218"/>
    <n v="22297310"/>
    <n v="4.3721800000000002"/>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r>
  <r>
    <s v="B0B3N7LR6K"/>
    <s v="Fire-Boltt Visionary 1.78&quot; AMOLED Bluetooth Calling Smartwatch with 368*448 Pixel Resolution 100+ Sports Mode, TWS Connection, Voice Assistance, SPO2 &amp; Heart Rate Monitoring"/>
    <s v="Electronics|WearableTechnology|SmartWatches"/>
    <x v="0"/>
    <n v="3999"/>
    <n v="16999"/>
    <s v="Greater than 500"/>
    <n v="0.76"/>
    <n v="0.76"/>
    <s v="61% to 80%"/>
    <n v="4.3"/>
    <n v="17162"/>
    <n v="291736838"/>
    <n v="4.4716199999999997"/>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FMwebp_.jpg"/>
    <s v="https://www.amazon.in/Fire-Boltt-Smartwatch-Resolution-Connection-Assistance/dp/B0B3N7LR6K/ref=sr_1_38?qid=1672902996&amp;s=computers&amp;sr=1-38"/>
  </r>
  <r>
    <s v="B0B3NDPCS9"/>
    <s v="Fire-Boltt Visionary 1.78&quot; AMOLED Bluetooth Calling Smartwatch with 368*448 Pixel Resolution 100+ Sports Mode, TWS Connection, Voice Assistance, SPO2 &amp; Heart Rate Monitoring"/>
    <s v="Electronics|WearableTechnology|SmartWatches"/>
    <x v="0"/>
    <n v="3999"/>
    <n v="17999"/>
    <s v="Greater than 500"/>
    <n v="0.78"/>
    <n v="0.78"/>
    <s v="61% to 80%"/>
    <n v="4.3"/>
    <n v="17161"/>
    <n v="308880839"/>
    <n v="4.471610000000000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r>
  <r>
    <s v="B0B3N7LR6K"/>
    <s v="Fire-Boltt Visionary 1.78&quot; AMOLED Bluetooth Calling Smartwatch with 368*448 Pixel Resolution 100+ Sports Mode, TWS Connection, Voice Assistance, SPO2 &amp; Heart Rate Monitoring"/>
    <s v="Electronics|WearableTechnology|SmartWatches"/>
    <x v="0"/>
    <n v="3999"/>
    <n v="16999"/>
    <s v="Greater than 500"/>
    <n v="0.76"/>
    <n v="0.76"/>
    <s v="61% to 80%"/>
    <n v="4.3"/>
    <n v="17159"/>
    <n v="291685841"/>
    <n v="4.4715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r>
  <r>
    <s v="B09KGV7WSV"/>
    <s v="KINGONE Upgraded Stylus Pen, iPad Pencil, Ultra High Precision &amp; Sensitivity, Palm Rejection, Prevents False ON/Off Touch, Power Display, Tilt Sensitivity, Magnetic Adsorption for iPad 2018 and Later"/>
    <s v="Electronics|Mobiles&amp;Accessories|MobileAccessories|StylusPens"/>
    <x v="0"/>
    <n v="2099"/>
    <n v="5999"/>
    <s v="Greater than 500"/>
    <n v="0.65"/>
    <n v="0.65"/>
    <s v="61% to 80%"/>
    <n v="4.3"/>
    <n v="17129"/>
    <n v="102756871"/>
    <n v="4.4712899999999998"/>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r>
  <r>
    <s v="B09KGV7WSV"/>
    <s v="KINGONE Upgraded Stylus Pen, iPad Pencil, Ultra High Precision &amp; Sensitivity, Palm Rejection, Prevents False ON/Off Touch, Power Display, Tilt Sensitivity, Magnetic Adsorption for iPad 2018 and Later"/>
    <s v="Electronics|Mobiles&amp;Accessories|MobileAccessories|StylusPens"/>
    <x v="0"/>
    <n v="2099"/>
    <n v="5999"/>
    <s v="Greater than 500"/>
    <n v="0.65"/>
    <n v="0.65"/>
    <s v="61% to 80%"/>
    <n v="4.3"/>
    <n v="17129"/>
    <n v="102756871"/>
    <n v="4.4712899999999998"/>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FMwebp_.jpg"/>
    <s v="https://www.amazon.in/Upgraded-Precision-Sensitivity-Rejection-Adsorption/dp/B09KGV7WSV/ref=sr_1_139?qid=1672903001&amp;s=computers&amp;sr=1-139"/>
  </r>
  <r>
    <s v="B08CF3B7N1"/>
    <s v="Portronics Konnect L 1.2M Fast Charging 3A 8 Pin USB Cable with Charge &amp; Sync Function for iPhone, iPad (Grey)"/>
    <s v="Computers&amp;Accessories|Accessories&amp;Peripherals|Cables&amp;Accessories|Cables|USBCables"/>
    <x v="2"/>
    <n v="154"/>
    <n v="399"/>
    <s v="200 to 500"/>
    <n v="0.61"/>
    <n v="0.61"/>
    <s v="61% to 80%"/>
    <n v="4.2"/>
    <n v="16905"/>
    <n v="6745095"/>
    <n v="4.36905000000000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r>
  <r>
    <s v="B08CF3B7N1"/>
    <s v="Portronics Konnect L 1.2M Fast Charging 3A 8 Pin USB Cable with Charge &amp; Sync Function for iPhone, iPad (Grey)"/>
    <s v="Computers&amp;Accessories|Accessories&amp;Peripherals|Cables&amp;Accessories|Cables|USBCables"/>
    <x v="2"/>
    <n v="154"/>
    <n v="399"/>
    <s v="200 to 500"/>
    <n v="0.61"/>
    <n v="0.61"/>
    <s v="61% to 80%"/>
    <n v="4.2"/>
    <n v="16905"/>
    <n v="6745095"/>
    <n v="4.36905000000000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ML2_.jpg"/>
    <s v="https://www.amazon.in/Portronics-Konnect-POR-1080-Charging-Function/dp/B08CF3B7N1/ref=sr_1_62?qid=1672895762&amp;s=electronics&amp;sr=1-62"/>
  </r>
  <r>
    <s v="B08CF3B7N1"/>
    <s v="Portronics Konnect L 1.2M Fast Charging 3A 8 Pin USB Cable with Charge &amp; Sync Function for iPhone, iPad (Grey)"/>
    <s v="Computers&amp;Accessories|Accessories&amp;Peripherals|Cables&amp;Accessories|Cables|USBCables"/>
    <x v="2"/>
    <n v="154"/>
    <n v="399"/>
    <s v="200 to 500"/>
    <n v="0.61"/>
    <n v="0.61"/>
    <s v="61% to 80%"/>
    <n v="4.2"/>
    <n v="16905"/>
    <n v="6745095"/>
    <n v="4.36905000000000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FMwebp_.jpg"/>
    <s v="https://www.amazon.in/Portronics-Konnect-POR-1080-Charging-Function/dp/B08CF3B7N1/ref=sr_1_51?qid=1672902997&amp;s=computers&amp;sr=1-51"/>
  </r>
  <r>
    <s v="B07N8RQ6W7"/>
    <s v="Portronics MODESK POR-122 Universal Mobile Tabletop Holder (Black)"/>
    <s v="Electronics|Mobiles&amp;Accessories|MobileAccessories|Stands"/>
    <x v="0"/>
    <n v="134"/>
    <n v="699"/>
    <s v="Greater than 500"/>
    <n v="0.81"/>
    <n v="0.81"/>
    <s v="81% to 100%"/>
    <n v="4.0999999999999996"/>
    <n v="16685"/>
    <n v="11662815"/>
    <n v="4.2668499999999998"/>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r>
  <r>
    <s v="B07TMCXRFV"/>
    <s v="ESR Screen Protector Compatible with iPad Pro 11 Inch (2022/2021/2020/2018) and iPad Air 5/4 (2022/2020, 10.9 Inch), Tempered-Glass Film with Alignment Frame, Scratch Resistant, HD Clarity, 2 Pack"/>
    <s v="Computers&amp;Accessories|Accessories&amp;Peripherals|TabletAccessories|ScreenProtectors"/>
    <x v="2"/>
    <n v="1234"/>
    <n v="1599"/>
    <s v="Greater than 500"/>
    <n v="0.23"/>
    <n v="0.23"/>
    <s v="21% to 40%"/>
    <n v="4.5"/>
    <n v="16680"/>
    <n v="26671320"/>
    <n v="4.6668000000000003"/>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r>
  <r>
    <s v="B08K4PSZ3V"/>
    <s v="Tukzer Capacitive Stylus Pen for Touch Screens Devices, Fine Point, Lightweight Metal Body with Magnetism Cover Cap for Smartphones/Tablets/iPad/iPad Pro/iPhone (Grey)"/>
    <s v="Electronics|Mobiles&amp;Accessories|MobileAccessories|StylusPens"/>
    <x v="0"/>
    <n v="349"/>
    <n v="999"/>
    <s v="Greater than 500"/>
    <n v="0.65"/>
    <n v="0.65"/>
    <s v="61% to 80%"/>
    <n v="3.8"/>
    <n v="16557"/>
    <n v="16540443"/>
    <n v="3.9655699999999996"/>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r>
  <r>
    <s v="B08K4PSZ3V"/>
    <s v="Tukzer Capacitive Stylus Pen for Touch Screens Devices, Fine Point, Lightweight Metal Body with Magnetism Cover Cap for Smartphones/Tablets/iPad/iPad Pro/iPhone (Grey)"/>
    <s v="Electronics|Mobiles&amp;Accessories|MobileAccessories|StylusPens"/>
    <x v="0"/>
    <n v="349"/>
    <n v="999"/>
    <s v="Greater than 500"/>
    <n v="0.65"/>
    <n v="0.65"/>
    <s v="61% to 80%"/>
    <n v="3.8"/>
    <n v="16557"/>
    <n v="16540443"/>
    <n v="3.9655699999999996"/>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W/WEBP_402378-T1/images/I/31bKIZtFGWL._SX300_SY300_QL70_FMwebp_.jpg"/>
    <s v="https://www.amazon.in/Tukzer-Capacitive-Lightweight-Magnetism-Smartphones/dp/B08K4PSZ3V/ref=sr_1_169?qid=1672903004&amp;s=computers&amp;sr=1-169"/>
  </r>
  <r>
    <s v="B08K4RDQ71"/>
    <s v="Tukzer Capacitive Stylus Pen for Touch Screens Devices, Fine Point, Lightweight Metal Body with Magnetism Cover Cap for Smartphones/Tablets/iPad/iPad Pro/iPhone (White)"/>
    <s v="Electronics|Mobiles&amp;Accessories|MobileAccessories|StylusPens"/>
    <x v="0"/>
    <n v="349"/>
    <n v="999"/>
    <s v="Greater than 500"/>
    <n v="0.65"/>
    <n v="0.65"/>
    <s v="61% to 80%"/>
    <n v="3.8"/>
    <n v="16557"/>
    <n v="16540443"/>
    <n v="3.9655699999999996"/>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r>
  <r>
    <s v="B08PV1X771"/>
    <s v="Samsung 80 cm (32 inches) Wondertainment Series HD Ready LED Smart TV UA32TE40AAKBXL (Titan Gray)"/>
    <s v="Electronics|HomeTheater,TV&amp;Video|Televisions|SmartTelevisions"/>
    <x v="0"/>
    <n v="15490"/>
    <n v="20900"/>
    <s v="Greater than 500"/>
    <n v="0.26"/>
    <n v="0.26"/>
    <s v="21% to 40%"/>
    <n v="4.3"/>
    <n v="16299"/>
    <n v="340649100"/>
    <n v="4.4629899999999996"/>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r>
  <r>
    <s v="B09F6S8BT6"/>
    <s v="Samsung 80 cm (32 Inches) Wondertainment Series HD Ready LED Smart TV UA32T4340BKXXL (Glossy Black)"/>
    <s v="Electronics|HomeTheater,TV&amp;Video|Televisions|SmartTelevisions"/>
    <x v="0"/>
    <n v="13490"/>
    <n v="22900"/>
    <s v="Greater than 500"/>
    <n v="0.41"/>
    <n v="0.41"/>
    <s v="41% to 60%"/>
    <n v="4.3"/>
    <n v="16299"/>
    <n v="373247100"/>
    <n v="4.4629899999999996"/>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r>
  <r>
    <s v="B09F6S8BT6"/>
    <s v="Samsung 80 cm (32 Inches) Wondertainment Series HD Ready LED Smart TV UA32T4340BKXXL (Glossy Black)"/>
    <s v="Electronics|HomeTheater,TV&amp;Video|Televisions|SmartTelevisions"/>
    <x v="0"/>
    <n v="13490"/>
    <n v="22900"/>
    <s v="Greater than 500"/>
    <n v="0.41"/>
    <n v="0.41"/>
    <s v="41% to 60%"/>
    <n v="4.3"/>
    <n v="16299"/>
    <n v="373247100"/>
    <n v="4.4629899999999996"/>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I/51q3+E64azL._SX300_SY300_.jpg"/>
    <s v="https://www.amazon.in/Samsung-Inches-Wondertainment-UA32T4340BKXXL-Glossy/dp/B09F6S8BT6/ref=sr_1_150?qid=1672903002&amp;s=computers&amp;sr=1-150"/>
  </r>
  <r>
    <s v="B00EYW1U68"/>
    <s v="TP-Link TL-WA855RE 300 Mbps Wi-Fi Range Extender (White)"/>
    <s v="Computers&amp;Accessories|NetworkingDevices|Repeaters&amp;Extenders"/>
    <x v="2"/>
    <n v="1599"/>
    <n v="3599"/>
    <s v="Greater than 500"/>
    <n v="0.56000000000000005"/>
    <n v="0.56000000000000005"/>
    <s v="41% to 60%"/>
    <n v="4.2"/>
    <n v="16182"/>
    <n v="58239018"/>
    <n v="4.3618199999999998"/>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r>
  <r>
    <s v="B0883KDSXC"/>
    <s v="USHA Armor AR1100WB 1100 W Dry Iron with Black Weilburger Soleplate (Purple)"/>
    <s v="Home&amp;Kitchen|Kitchen&amp;HomeAppliances|Vacuum,Cleaning&amp;Ironing|Irons,Steamers&amp;Accessories|Irons|DryIrons"/>
    <x v="1"/>
    <n v="599"/>
    <n v="990"/>
    <s v="Greater than 500"/>
    <n v="0.39"/>
    <n v="0.39"/>
    <s v="21% to 40%"/>
    <n v="3.9"/>
    <n v="16166"/>
    <n v="16004340"/>
    <n v="4.0616599999999998"/>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r>
  <r>
    <s v="B0148NPH9I"/>
    <s v="Logitech K380 Wireless Multi-Device Keyboard for Windows, Apple iOS, Apple TV Android or Chrome, Bluetooth, Compact Space-Saving Design, PC/Mac/Laptop/Smartphone/Tablet (Dark Grey)"/>
    <s v="Computers&amp;Accessories|Accessories&amp;Peripherals|Keyboards,Mice&amp;InputDevices|Keyboards"/>
    <x v="2"/>
    <n v="2640"/>
    <n v="3195"/>
    <s v="Greater than 500"/>
    <n v="0.17"/>
    <n v="0.17"/>
    <s v="0% to 20%"/>
    <n v="4.5"/>
    <n v="16146"/>
    <n v="51586470"/>
    <n v="4.6614599999999999"/>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r>
  <r>
    <s v="B09YLWT89W"/>
    <s v="Sure From Aquaguard Delight NXT RO+UV+UF+Taste Adjuster(MTDS),6L water purifier,8 stages purification,Suitable for borewell,tanker,municipal water(Black) from Eureka Forbes"/>
    <s v="Home&amp;Kitchen|Kitchen&amp;HomeAppliances|WaterPurifiers&amp;Accessories|WaterFilters&amp;Purifiers"/>
    <x v="1"/>
    <n v="9199"/>
    <n v="18000"/>
    <s v="Greater than 500"/>
    <n v="0.49"/>
    <n v="0.49"/>
    <s v="41% to 60%"/>
    <n v="4"/>
    <n v="16020"/>
    <n v="288360000"/>
    <n v="4.1601999999999997"/>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r>
  <r>
    <s v="B08MC57J31"/>
    <s v="MI 10000mAh Lithium Ion, Lithium Polymer Power Bank Pocket Pro with 22.5 Watt Fast Charging, Dual Input Ports(Micro-USB and Type C), Triple Output Ports, (Black)"/>
    <s v="Electronics|Mobiles&amp;Accessories|MobileAccessories|Chargers|PowerBanks"/>
    <x v="0"/>
    <n v="1499"/>
    <n v="2499"/>
    <s v="Greater than 500"/>
    <n v="0.4"/>
    <n v="0.4"/>
    <s v="21% to 40%"/>
    <n v="4.3"/>
    <n v="15970"/>
    <n v="39909030"/>
    <n v="4.4596999999999998"/>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r>
  <r>
    <s v="B00DJ5N9VK"/>
    <s v="Faber-Castell Connector Pen Set - Pack of 25 (Assorted)"/>
    <s v="Toys&amp;Games|Arts&amp;Crafts|Drawing&amp;PaintingSupplies|ColouringPens&amp;Markers"/>
    <x v="4"/>
    <n v="150"/>
    <n v="150"/>
    <s v="Less than 200"/>
    <n v="0"/>
    <n v="0"/>
    <s v="0% to 20%"/>
    <n v="4.3"/>
    <n v="15867"/>
    <n v="2380050"/>
    <n v="4.4586699999999997"/>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r>
  <r>
    <s v="B08CHZ3ZQ7"/>
    <s v="Redgear A-15 Wired Gaming Mouse with Upto 6400 DPI, RGB &amp; Driver Customization for PC(Black)"/>
    <s v="Computers&amp;Accessories|Accessories&amp;Peripherals|PCGamingPeripherals|GamingMice"/>
    <x v="2"/>
    <n v="599"/>
    <n v="799"/>
    <s v="Greater than 500"/>
    <n v="0.25"/>
    <n v="0.25"/>
    <s v="21% to 40%"/>
    <n v="4.3"/>
    <n v="15790"/>
    <n v="12616210"/>
    <n v="4.4578999999999995"/>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r>
  <r>
    <s v="B016XVRKZM"/>
    <s v="APC Back-UPS BX600C-IN 600VA / 360W, 230V, UPS System, an Ideal Power Backup &amp; Protection for Home Office, Desktop PC &amp; Home Electronics"/>
    <s v="Computers&amp;Accessories|Accessories&amp;Peripherals|UninterruptedPowerSupplies"/>
    <x v="2"/>
    <n v="3299"/>
    <n v="4100"/>
    <s v="Greater than 500"/>
    <n v="0.2"/>
    <n v="0.2"/>
    <s v="0% to 20%"/>
    <n v="3.9"/>
    <n v="15783"/>
    <n v="64710300"/>
    <n v="4.05783"/>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r>
  <r>
    <s v="B07H3WDC4X"/>
    <s v="Simxen Egg Boiler Electric Automatic Off 7 Egg Poacher for Steaming, Cooking Also Boiling and Frying 400 W (Blue, Pink)"/>
    <s v="Home&amp;Kitchen|Kitchen&amp;HomeAppliances|SmallKitchenAppliances|EggBoilers"/>
    <x v="1"/>
    <n v="349"/>
    <n v="999"/>
    <s v="Greater than 500"/>
    <n v="0.65"/>
    <n v="0.65"/>
    <s v="61% to 80%"/>
    <n v="4"/>
    <n v="15646"/>
    <n v="15630354"/>
    <n v="4.15646"/>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r>
  <r>
    <s v="B00NW4UWN6"/>
    <s v="Prestige PKGSS 1.7L 1500W Electric Kettle (Stainless Steel)"/>
    <s v="Home&amp;Kitchen|Kitchen&amp;HomeAppliances|SmallKitchenAppliances|Kettles&amp;HotWaterDispensers|ElectricKettles"/>
    <x v="1"/>
    <n v="1043"/>
    <n v="1345"/>
    <s v="Greater than 500"/>
    <n v="0.22"/>
    <n v="0.22"/>
    <s v="21% to 40%"/>
    <n v="3.8"/>
    <n v="15592"/>
    <n v="20971240"/>
    <n v="3.9559199999999999"/>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r>
  <r>
    <s v="B01EY310UM"/>
    <s v="Philips GC181 Heavy Weight 1000-Watt Dry Iron, Pack of 1"/>
    <s v="Home&amp;Kitchen|Kitchen&amp;HomeAppliances|Vacuum,Cleaning&amp;Ironing|Irons,Steamers&amp;Accessories|Irons|DryIrons"/>
    <x v="1"/>
    <n v="1321"/>
    <n v="1545"/>
    <s v="Greater than 500"/>
    <n v="0.14000000000000001"/>
    <n v="0.14000000000000001"/>
    <s v="0% to 20%"/>
    <n v="4.3"/>
    <n v="15453"/>
    <n v="23874885"/>
    <n v="4.4545300000000001"/>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r>
  <r>
    <s v="B095PWLLY6"/>
    <s v="Crompton Hill Briz Deco 1200mm (48 inch) High Speed Designer Ceiling Fan (Smoked Brown)"/>
    <s v="Home&amp;Kitchen|Heating,Cooling&amp;AirQuality|Fans|CeilingFans"/>
    <x v="1"/>
    <n v="1804"/>
    <n v="2380"/>
    <s v="Greater than 500"/>
    <n v="0.24"/>
    <n v="0.24"/>
    <s v="21% to 40%"/>
    <n v="4"/>
    <n v="15382"/>
    <n v="36609160"/>
    <n v="4.1538199999999996"/>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r>
  <r>
    <s v="B087FXHB6J"/>
    <s v="Zebronics Zeb-Companion 107 USB Wireless Keyboard and Mouse Set with Nano Receiver (Black)"/>
    <s v="Computers&amp;Accessories|Accessories&amp;Peripherals|Keyboards,Mice&amp;InputDevices|Keyboard&amp;MouseSets"/>
    <x v="2"/>
    <n v="699"/>
    <n v="999"/>
    <s v="Greater than 500"/>
    <n v="0.3"/>
    <n v="0.3"/>
    <s v="21% to 40%"/>
    <n v="3.5"/>
    <n v="15295"/>
    <n v="15279705"/>
    <n v="3.6529500000000001"/>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r>
  <r>
    <s v="B013B2WGT6"/>
    <s v="HealthSense Chef-Mate KS 33 Digital Kitchen Weighing Scale &amp; Food Weight Machine for Health, Fitness, Home Baking &amp; Cooking with Free Bowl, 1 Year Warranty &amp; Batteries Included"/>
    <s v="Home&amp;Kitchen|Kitchen&amp;HomeAppliances|SmallKitchenAppliances|DigitalKitchenScales"/>
    <x v="1"/>
    <n v="1099"/>
    <n v="1899"/>
    <s v="Greater than 500"/>
    <n v="0.42"/>
    <n v="0.42"/>
    <s v="41% to 60%"/>
    <n v="4.3"/>
    <n v="15276"/>
    <n v="29009124"/>
    <n v="4.4527599999999996"/>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r>
  <r>
    <s v="B075K76YW1"/>
    <s v="Inalsa Hand Blender| Hand Mixer|Beater - Easy Mix, Powerful 250 Watt Motor | Variable 7 Speed Control | 1 Year Warranty | (White/Red)"/>
    <s v="Home&amp;Kitchen|Kitchen&amp;HomeAppliances|SmallKitchenAppliances|HandMixers"/>
    <x v="1"/>
    <n v="979"/>
    <n v="1395"/>
    <s v="Greater than 500"/>
    <n v="0.3"/>
    <n v="0.3"/>
    <s v="21% to 40%"/>
    <n v="4.2"/>
    <n v="15252"/>
    <n v="21276540"/>
    <n v="4.3525200000000002"/>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r>
  <r>
    <s v="B00MFPCY5C"/>
    <s v="GIZGA essentials Universal Silicone Keyboard Protector Skin for 15.6-inches Laptop (5 x 6 x 3 inches)"/>
    <s v="Computers&amp;Accessories|Accessories&amp;Peripherals|Keyboards,Mice&amp;InputDevices|Keyboard&amp;MiceAccessories|DustCovers"/>
    <x v="2"/>
    <n v="39"/>
    <n v="299"/>
    <s v="200 to 500"/>
    <n v="0.87"/>
    <n v="0.87"/>
    <s v="81% to 100%"/>
    <n v="3.5"/>
    <n v="15233"/>
    <n v="4554667"/>
    <n v="3.6523300000000001"/>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r>
  <r>
    <s v="B08WRWPM22"/>
    <s v="boAt Micro USB 55 Tangle-free, Sturdy Micro USB Cable with 3A Fast Charging &amp; 480mbps Data Transmission (Black)"/>
    <s v="Computers&amp;Accessories|Accessories&amp;Peripherals|Cables&amp;Accessories|Cables|USBCables"/>
    <x v="2"/>
    <n v="176.63"/>
    <n v="499"/>
    <s v="200 to 500"/>
    <n v="0.65"/>
    <n v="0.65"/>
    <s v="61% to 80%"/>
    <n v="4.0999999999999996"/>
    <n v="15189"/>
    <n v="7579311"/>
    <n v="4.2518899999999995"/>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I/41jlwEZpa5L._SX300_SY300_QL70_ML2_.jpg"/>
    <s v="https://www.amazon.in/boAt-Micro-USB-Tangle-Free-Transmission/dp/B08WRWPM22/ref=sr_1_87?qid=1672895770&amp;s=electronics&amp;sr=1-87"/>
  </r>
  <r>
    <s v="B08WRWPM22"/>
    <s v="boAt Micro USB 55 Tangle-free, Sturdy Micro USB Cable with 3A Fast Charging &amp; 480mbps Data Transmission (Black)"/>
    <s v="Computers&amp;Accessories|Accessories&amp;Peripherals|Cables&amp;Accessories|Cables|USBCables"/>
    <x v="2"/>
    <n v="176.63"/>
    <n v="499"/>
    <s v="200 to 500"/>
    <n v="0.65"/>
    <n v="0.65"/>
    <s v="61% to 80%"/>
    <n v="4.0999999999999996"/>
    <n v="15189"/>
    <n v="7579311"/>
    <n v="4.2518899999999995"/>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78?qid=1672902998&amp;s=computers&amp;sr=1-78"/>
  </r>
  <r>
    <s v="B08WRWPM22"/>
    <s v="boAt Micro USB 55 Tangle-free, Sturdy Micro USB Cable with 3A Fast Charging &amp; 480mbps Data Transmission (Black)"/>
    <s v="Computers&amp;Accessories|Accessories&amp;Peripherals|Cables&amp;Accessories|Cables|USBCables"/>
    <x v="2"/>
    <n v="176.63"/>
    <n v="499"/>
    <s v="200 to 500"/>
    <n v="0.65"/>
    <n v="0.65"/>
    <s v="61% to 80%"/>
    <n v="4.0999999999999996"/>
    <n v="15188"/>
    <n v="7578812"/>
    <n v="4.251879999999999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r>
  <r>
    <s v="B074CWD7MS"/>
    <s v="Digitek DTR 550 LW (67 Inch) Tripod For DSLR, Camera |Operating Height: 5.57 Feet | Maximum Load Capacity up to 4.5kg | Portable Lightweight Aluminum Tripod with 360 Degree Ball Head | Carry Bag Included (Black) (DTR 550LW)"/>
    <s v="Electronics|Cameras&amp;Photography|Accessories|Tripods&amp;Monopods|CompleteTripodUnits"/>
    <x v="0"/>
    <n v="1549"/>
    <n v="2495"/>
    <s v="Greater than 500"/>
    <n v="0.38"/>
    <n v="0.38"/>
    <s v="21% to 40%"/>
    <n v="4.4000000000000004"/>
    <n v="15137"/>
    <n v="37766815"/>
    <n v="4.5513700000000004"/>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r>
  <r>
    <s v="B00NM6MO26"/>
    <s v="Prestige PIC 16.0+ 1900W Induction Cooktop with Soft Touch Push Buttons (Black)"/>
    <s v="Home&amp;Kitchen|Kitchen&amp;HomeAppliances|SmallKitchenAppliances|InductionCooktop"/>
    <x v="1"/>
    <n v="2698"/>
    <n v="3945"/>
    <s v="Greater than 500"/>
    <n v="0.32"/>
    <n v="0.32"/>
    <s v="21% to 40%"/>
    <n v="4"/>
    <n v="15034"/>
    <n v="59309130"/>
    <n v="4.1503399999999999"/>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r>
  <r>
    <s v="B07DKZCZ89"/>
    <s v="Gizga Essentials Earphone Carrying Case, Multi-Purpose Pocket Storage Travel Organizer for Earphones, Headset, Pen Drives, SD Cards, Shock-Proof Ballistic Nylon, Soft Fabric, Mesh Pocket, Green"/>
    <s v="Electronics|Headphones,Earbuds&amp;Accessories|Cases"/>
    <x v="0"/>
    <n v="119"/>
    <n v="499"/>
    <s v="200 to 500"/>
    <n v="0.76"/>
    <n v="0.76"/>
    <s v="61% to 80%"/>
    <n v="4.3"/>
    <n v="15032"/>
    <n v="7500968"/>
    <n v="4.4503199999999996"/>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r>
  <r>
    <s v="B08SCCG9D4"/>
    <s v="JBL Commercial CSLM20B Auxiliary Omnidirectional Lavalier Microphone with Battery for Content Creation, Voiceover/Dubbing, Recording (Black,Small)"/>
    <s v="Computers&amp;Accessories|Accessories&amp;Peripherals|Audio&amp;VideoAccessories|PCMicrophones"/>
    <x v="2"/>
    <n v="949"/>
    <n v="2000"/>
    <s v="Greater than 500"/>
    <n v="0.53"/>
    <n v="0.53"/>
    <s v="41% to 60%"/>
    <n v="3.9"/>
    <n v="14969"/>
    <n v="29938000"/>
    <n v="4.04969"/>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r>
  <r>
    <s v="B09NR6G588"/>
    <s v="Boult Audio ZCharge Bluetooth Wireless in Ear Earphones with Mic, 40H Playtime and Super Fast Charging, Environmental Noise Cancellation for Pro+ Calling and IPX5 Water Resistant (Black)"/>
    <s v="Electronics|Headphones,Earbuds&amp;Accessories|Headphones|In-Ear"/>
    <x v="0"/>
    <n v="1199"/>
    <n v="4999"/>
    <s v="Greater than 500"/>
    <n v="0.76"/>
    <n v="0.76"/>
    <s v="61% to 80%"/>
    <n v="3.8"/>
    <n v="14961"/>
    <n v="74790039"/>
    <n v="3.9496099999999998"/>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r>
  <r>
    <s v="B09WMTJPG7"/>
    <s v="Crompton InstaBliss 3-L Instant Water Heater (Geyser) with Advanced 4 Level Safety"/>
    <s v="Home&amp;Kitchen|Heating,Cooling&amp;AirQuality|WaterHeaters&amp;Geysers|InstantWaterHeaters"/>
    <x v="1"/>
    <n v="2599"/>
    <n v="4400"/>
    <s v="Greater than 500"/>
    <n v="0.41"/>
    <n v="0.41"/>
    <s v="41% to 60%"/>
    <n v="4.0999999999999996"/>
    <n v="14947"/>
    <n v="65766800"/>
    <n v="4.2494699999999996"/>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r>
  <r>
    <s v="B01LONQBDG"/>
    <s v="AmazonBasics USB Type-C to Micro-B 2.0 Cable - 6 Inches (15.2 Centimeters) - White"/>
    <s v="Computers&amp;Accessories|Accessories&amp;Peripherals|Cables&amp;Accessories|Cables|USBCables"/>
    <x v="2"/>
    <n v="349"/>
    <n v="899"/>
    <s v="Greater than 500"/>
    <n v="0.61"/>
    <n v="0.61"/>
    <s v="61% to 80%"/>
    <n v="4.0999999999999996"/>
    <n v="14896"/>
    <n v="13391504"/>
    <n v="4.2489599999999994"/>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r>
  <r>
    <s v="B00N1U9AJS"/>
    <s v="3M Scotch Double Sided Heavy Duty Tape(1m holds 4.5Kgs) for indoor hanging applications (Photo frames, Mirrors, Key Holders, Car Interiors, Extension Boards, Wall decoration, etc)(L: 3m, W: 24mm)"/>
    <s v="Home&amp;Kitchen|CraftMaterials|Scrapbooking|Tape"/>
    <x v="1"/>
    <n v="130"/>
    <n v="165"/>
    <s v="Less than 200"/>
    <n v="0.21"/>
    <n v="0.21"/>
    <s v="21% to 40%"/>
    <n v="3.9"/>
    <n v="14778"/>
    <n v="2438370"/>
    <n v="4.0477799999999995"/>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r>
  <r>
    <s v="B01I1LDZGA"/>
    <s v="Pigeon Kessel Multipurpose Kettle (12173) 1.2 litres with Stainless Steel Body, used for boiling Water and milk, Tea, Coffee, Oats, Noodles, Soup etc. 600 Watt (Black &amp; Silver)"/>
    <s v="Home&amp;Kitchen|Kitchen&amp;HomeAppliances|SmallKitchenAppliances|Kettles&amp;HotWaterDispensers|ElectricKettles"/>
    <x v="1"/>
    <n v="1499"/>
    <n v="1775"/>
    <s v="Greater than 500"/>
    <n v="0.16"/>
    <n v="0.16"/>
    <s v="0% to 20%"/>
    <n v="3.9"/>
    <n v="14667"/>
    <n v="26033925"/>
    <n v="4.0466699999999998"/>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r>
  <r>
    <s v="B08ZN4B121"/>
    <s v="WeCool Bluetooth Extendable Selfie Sticks with Wireless Remote and Tripod Stand, 3-in-1 Multifunctional Selfie Stick with Tripod Stand Compatible with iPhone/OnePlus/Samsung/Oppo/Vivo and All Phones"/>
    <s v="Electronics|Mobiles&amp;Accessories|MobileAccessories|Photo&amp;VideoAccessories|Tripods"/>
    <x v="0"/>
    <n v="539"/>
    <n v="1599"/>
    <s v="Greater than 500"/>
    <n v="0.66"/>
    <n v="0.66"/>
    <s v="61% to 80%"/>
    <n v="3.8"/>
    <n v="14648"/>
    <n v="23422152"/>
    <n v="3.9464799999999998"/>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r>
  <r>
    <s v="B098R25TGC"/>
    <s v="Noise Buds VS201 V2 in-Ear Truly Wireless Earbuds with Dual Equalizer | with Mic | Total 14-Hour Playtime | Full Touch Control | IPX5 Water Resistance and Bluetooth v5.1 (Olive Green)"/>
    <s v="Electronics|Headphones,Earbuds&amp;Accessories|Headphones|In-Ear"/>
    <x v="0"/>
    <n v="1299"/>
    <n v="2999"/>
    <s v="Greater than 500"/>
    <n v="0.56999999999999995"/>
    <n v="0.56999999999999995"/>
    <s v="41% to 60%"/>
    <n v="3.8"/>
    <n v="14629"/>
    <n v="43872371"/>
    <n v="3.9462899999999999"/>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r>
  <r>
    <s v="B07QCWY5XV"/>
    <s v="Mobilife Bluetooth Extendable Selfie Stick with Tripod Stand and Wireless Remote,3-in-1 Multifunctional Selfie Stick Tripod for iPhone Samsung Mi Realme Oppo Vivo Google More,Black"/>
    <s v="Electronics|Mobiles&amp;Accessories|MobileAccessories|Photo&amp;VideoAccessories|SelfieSticks"/>
    <x v="0"/>
    <n v="599"/>
    <n v="1399"/>
    <s v="Greater than 500"/>
    <n v="0.56999999999999995"/>
    <n v="0.56999999999999995"/>
    <s v="41% to 60%"/>
    <n v="4.0999999999999996"/>
    <n v="14560"/>
    <n v="20369440"/>
    <n v="4.2455999999999996"/>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r>
  <r>
    <s v="B089WB69Y1"/>
    <s v="USB Charger, Oraimo Elite Dual Port 5V/2.4A Wall Charger, USB Wall Charger Adapter for iPhone 11/Xs/XS Max/XR/X/8/7/6/Plus, iPad Pro/Air 2/Mini 3/Mini 4, Samsung S4/S5, and More"/>
    <s v="Electronics|Mobiles&amp;Accessories|MobileAccessories|Chargers|WallChargers"/>
    <x v="0"/>
    <n v="249"/>
    <n v="649"/>
    <s v="Greater than 500"/>
    <n v="0.62"/>
    <n v="0.62"/>
    <s v="61% to 80%"/>
    <n v="4"/>
    <n v="14404"/>
    <n v="9348196"/>
    <n v="4.1440400000000004"/>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r>
  <r>
    <s v="B078G6ZF5Z"/>
    <s v="Oraimo 18W USB &amp; Type-C Dual Output Super Fast Charger Wall Adapter PE2.0&amp;Quick Charge 3.0 &amp; Power Delivery 3.0 Compatible for iPhone 13/13 Mini/13 Pro Max/12/12 Pro Max, iPad Mini/Pro, Pixel, Galaxy, Airpods Pro"/>
    <s v="Electronics|Mobiles&amp;Accessories|MobileAccessories|Chargers|WallChargers"/>
    <x v="0"/>
    <n v="699"/>
    <n v="1199"/>
    <s v="Greater than 500"/>
    <n v="0.42"/>
    <n v="0.42"/>
    <s v="41% to 60%"/>
    <n v="4"/>
    <n v="14404"/>
    <n v="17270396"/>
    <n v="4.1440400000000004"/>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r>
  <r>
    <s v="B078G6ZF5Z"/>
    <s v="Oraimo 18W USB &amp; Type-C Dual Output Super Fast Charger Wall Adapter PE2.0&amp;Quick Charge 3.0 &amp; Power Delivery 3.0 Compatible for iPhone 13/13 Mini/13 Pro Max/12/12 Pro Max, iPad Mini/Pro, Pixel, Galaxy, Airpods Pro"/>
    <s v="Electronics|Mobiles&amp;Accessories|MobileAccessories|Chargers|WallChargers"/>
    <x v="0"/>
    <n v="699"/>
    <n v="1199"/>
    <s v="Greater than 500"/>
    <n v="0.42"/>
    <n v="0.42"/>
    <s v="41% to 60%"/>
    <n v="4"/>
    <n v="14403"/>
    <n v="17269197"/>
    <n v="4.1440299999999999"/>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FMwebp_.jpg"/>
    <s v="https://www.amazon.in/ORAIMO-SUPER-FAST-CHARGER/dp/B078G6ZF5Z/ref=sr_1_419?qid=1672903016&amp;s=computers&amp;sr=1-419"/>
  </r>
  <r>
    <s v="B08GSQXLJ2"/>
    <s v="Crompton Arno Neo 15-L 5 Star Rated Storage Water Heater (Geyser) with Advanced 3 Level Safety (Grey)"/>
    <s v="Home&amp;Kitchen|Heating,Cooling&amp;AirQuality|WaterHeaters&amp;Geysers|StorageWaterHeaters"/>
    <x v="1"/>
    <n v="6199"/>
    <n v="10400"/>
    <s v="Greater than 500"/>
    <n v="0.4"/>
    <n v="0.4"/>
    <s v="21% to 40%"/>
    <n v="4.0999999999999996"/>
    <n v="14391"/>
    <n v="149666400"/>
    <n v="4.2439099999999996"/>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r>
  <r>
    <s v="B09BN2NPBD"/>
    <s v="DIGITEK¬Æ (DRL-14C) Professional (31cm) Dual Temperature LED Ring Light with Tripod Stand &amp; Mini Tripod for YouTube, Photo-Shoot, Video Shoot, Live Stream, Makeup, Vlogging &amp; More"/>
    <s v="Electronics|Mobiles&amp;Accessories|MobileAccessories|Photo&amp;VideoAccessories|Flashes&amp;SelfieLights|SelfieLights"/>
    <x v="0"/>
    <n v="1699"/>
    <n v="3495"/>
    <s v="Greater than 500"/>
    <n v="0.51"/>
    <n v="0.51"/>
    <s v="41% to 60%"/>
    <n v="4.0999999999999996"/>
    <n v="14371"/>
    <n v="50226645"/>
    <n v="4.2437100000000001"/>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r>
  <r>
    <s v="B07SRM58TP"/>
    <s v="AGARO Regal 800 Watts Handheld Vacuum Cleaner, Lightweight &amp; Durable Body, Small/Mini Size ( Black)"/>
    <s v="Home&amp;Kitchen|Kitchen&amp;HomeAppliances|Vacuum,Cleaning&amp;Ironing|Vacuums&amp;FloorCare|Vacuums|HandheldVacuums"/>
    <x v="1"/>
    <n v="1665"/>
    <n v="2099"/>
    <s v="Greater than 500"/>
    <n v="0.21"/>
    <n v="0.21"/>
    <s v="21% to 40%"/>
    <n v="4"/>
    <n v="14368"/>
    <n v="30158432"/>
    <n v="4.1436799999999998"/>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r>
  <r>
    <s v="B00YQLG7GK"/>
    <s v="PHILIPS HL1655/00 Hand Blender, White Jar 250W"/>
    <s v="Home&amp;Kitchen|Kitchen&amp;HomeAppliances|SmallKitchenAppliances|HandBlenders"/>
    <x v="1"/>
    <n v="1695"/>
    <n v="1695"/>
    <s v="Greater than 500"/>
    <n v="0"/>
    <n v="0"/>
    <s v="0% to 20%"/>
    <n v="4.2"/>
    <n v="14290"/>
    <n v="24221550"/>
    <n v="4.3429000000000002"/>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r>
  <r>
    <s v="B07WG8PDCW"/>
    <s v="pTron Bullet Pro 36W PD Quick Charger, 3 Port Fast Car Charger Adapter - Compatible with All Smartphones &amp; Tablets (Black)"/>
    <s v="Electronics|Mobiles&amp;Accessories|MobileAccessories|Chargers|AutomobileChargers"/>
    <x v="0"/>
    <n v="349"/>
    <n v="1299"/>
    <s v="Greater than 500"/>
    <n v="0.73"/>
    <n v="0.73"/>
    <s v="61% to 80%"/>
    <n v="4"/>
    <n v="14283"/>
    <n v="18553617"/>
    <n v="4.14283"/>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W/WEBP_402378-T2/images/I/41LZP1CmYRL._SX300_SY300_QL70_FMwebp_.jpg"/>
    <s v="https://www.amazon.in/PTron-Bullet-Pro-Lightweight-Smartphones/dp/B07WG8PDCW/ref=sr_1_20?qid=1672902995&amp;s=computers&amp;sr=1-20"/>
  </r>
  <r>
    <s v="B07WG8PDCW"/>
    <s v="pTron Bullet Pro 36W PD Quick Charger, 3 Port Fast Car Charger Adapter - Compatible with All Smartphones &amp; Tablets (Black)"/>
    <s v="Electronics|Mobiles&amp;Accessories|MobileAccessories|Chargers|AutomobileChargers"/>
    <x v="0"/>
    <n v="349"/>
    <n v="1299"/>
    <s v="Greater than 500"/>
    <n v="0.73"/>
    <n v="0.73"/>
    <s v="61% to 80%"/>
    <n v="4"/>
    <n v="14282"/>
    <n v="18552318"/>
    <n v="4.1428200000000004"/>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r>
  <r>
    <s v="B08H21B6V7"/>
    <s v="Nokia 150 (2020) (Cyan)"/>
    <s v="Electronics|Mobiles&amp;Accessories|Smartphones&amp;BasicMobiles|BasicMobiles"/>
    <x v="0"/>
    <n v="2599"/>
    <n v="2999"/>
    <s v="Greater than 500"/>
    <n v="0.13"/>
    <n v="0.13"/>
    <s v="0% to 20%"/>
    <n v="3.9"/>
    <n v="14266"/>
    <n v="42783734"/>
    <n v="4.0426599999999997"/>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r>
  <r>
    <s v="B079S811J3"/>
    <s v="Redgear Cosmo 7,1 Usb Gaming Wired Over Ear Headphones With Mic With Virtual Surround Sound,50Mm Driver, Rgb Leds &amp; Remote Control(Black)"/>
    <s v="Computers&amp;Accessories|Accessories&amp;Peripherals|PCGamingPeripherals|Headsets"/>
    <x v="2"/>
    <n v="1990"/>
    <n v="2999"/>
    <s v="Greater than 500"/>
    <n v="0.34"/>
    <n v="0.34"/>
    <s v="21% to 40%"/>
    <n v="4.3"/>
    <n v="14237"/>
    <n v="42696763"/>
    <n v="4.4423699999999995"/>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r>
  <r>
    <s v="B07PFJ5W31"/>
    <s v="AGARO Blaze USB 3.0 to USB Type C OTG Adapter"/>
    <s v="Electronics|Mobiles&amp;Accessories|MobileAccessories|Cables&amp;Adapters|OTGAdapters"/>
    <x v="0"/>
    <n v="139"/>
    <n v="495"/>
    <s v="200 to 500"/>
    <n v="0.72"/>
    <n v="0.72"/>
    <s v="61% to 80%"/>
    <n v="4.3"/>
    <n v="14185"/>
    <n v="7021575"/>
    <n v="4.4418499999999996"/>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r>
  <r>
    <s v="B07PFJ5VQD"/>
    <s v="Agaro Blaze USBA to micro +Type C 2in1 Braided 1.2M Cable"/>
    <s v="Computers&amp;Accessories|Accessories&amp;Peripherals|Cables&amp;Accessories|Cables|USBCables"/>
    <x v="2"/>
    <n v="159"/>
    <n v="595"/>
    <s v="Greater than 500"/>
    <n v="0.73"/>
    <n v="0.73"/>
    <s v="61% to 80%"/>
    <n v="4.3"/>
    <n v="14184"/>
    <n v="8439480"/>
    <n v="4.44184"/>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r>
  <r>
    <s v="B07Y5FDPKV"/>
    <s v="KENT 16051 Hand Blender 300 W | 5 Variable Speed Control | Multiple Beaters &amp; Dough Hooks | Turbo Function"/>
    <s v="Home&amp;Kitchen|Kitchen&amp;HomeAppliances|SmallKitchenAppliances|HandBlenders"/>
    <x v="1"/>
    <n v="1745"/>
    <n v="2400"/>
    <s v="Greater than 500"/>
    <n v="0.27"/>
    <n v="0.27"/>
    <s v="21% to 40%"/>
    <n v="4.2"/>
    <n v="14160"/>
    <n v="33984000"/>
    <n v="4.3416000000000006"/>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r>
  <r>
    <s v="B00O24PUO6"/>
    <s v="Orpat OEH-1260 2000-Watt Fan Heater (Grey)"/>
    <s v="Home&amp;Kitchen|Heating,Cooling&amp;AirQuality|RoomHeaters|FanHeaters"/>
    <x v="1"/>
    <n v="1464"/>
    <n v="1650"/>
    <s v="Greater than 500"/>
    <n v="0.11"/>
    <n v="0.11"/>
    <s v="0% to 20%"/>
    <n v="4.0999999999999996"/>
    <n v="14120"/>
    <n v="23298000"/>
    <n v="4.2411999999999992"/>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r>
  <r>
    <s v="B08CFJBZRK"/>
    <s v="Prestige IRIS Plus 750 watt mixer grinder"/>
    <s v="Home&amp;Kitchen|Kitchen&amp;HomeAppliances|SmallKitchenAppliances|MixerGrinders"/>
    <x v="1"/>
    <n v="3249"/>
    <n v="6295"/>
    <s v="Greater than 500"/>
    <n v="0.48"/>
    <n v="0.48"/>
    <s v="41% to 60%"/>
    <n v="3.8"/>
    <n v="14062"/>
    <n v="88520290"/>
    <n v="3.94062"/>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r>
  <r>
    <s v="B07YR26BJ3"/>
    <s v="KENT 16052 Elegant Electric Glass Kettle 1.8L 2000 W | Blue LED Illumination | Borosilicate Glass Body | Boil Drying Protection | Used as Boiler | Milk | Tea | Water &amp; Soup | 1 Year Warranty"/>
    <s v="Home&amp;Kitchen|Kitchen&amp;HomeAppliances|SmallKitchenAppliances|Kettles&amp;HotWaterDispensers|Kettle&amp;ToasterSets"/>
    <x v="1"/>
    <n v="1199"/>
    <n v="2000"/>
    <s v="Greater than 500"/>
    <n v="0.4"/>
    <n v="0.4"/>
    <s v="21% to 40%"/>
    <n v="4"/>
    <n v="14030"/>
    <n v="28060000"/>
    <n v="4.1402999999999999"/>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r>
  <r>
    <s v="B00BN5SNF0"/>
    <s v="ENVIE¬Æ (AA10004PLNi-CD) AA Rechargeable Batteries, Low Self Discharge, AA 1000mAh Ni-CD (Pack of 4)"/>
    <s v="Electronics|GeneralPurposeBatteries&amp;BatteryChargers|RechargeableBatteries"/>
    <x v="0"/>
    <n v="250"/>
    <n v="250"/>
    <s v="200 to 500"/>
    <n v="0"/>
    <n v="0"/>
    <s v="0% to 20%"/>
    <n v="3.9"/>
    <n v="13971"/>
    <n v="3492750"/>
    <n v="4.0397099999999995"/>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r>
  <r>
    <s v="B07222HQKP"/>
    <s v="Orico 2.5&quot;(6.3cm) USB 3.0 HDD Enclosure Case Cover for SATA SSD HDD | SATA SSD HDD Enclosure High Speed USB 3.0 | Tool Free Installation | Black"/>
    <s v="Computers&amp;Accessories|ExternalDevices&amp;DataStorage|ExternalHardDisks"/>
    <x v="2"/>
    <n v="657"/>
    <n v="999"/>
    <s v="Greater than 500"/>
    <n v="0.34"/>
    <n v="0.34"/>
    <s v="21% to 40%"/>
    <n v="4.3"/>
    <n v="13944"/>
    <n v="13930056"/>
    <n v="4.4394399999999994"/>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r>
  <r>
    <s v="B0BF57RN3K"/>
    <s v="Fire-Boltt Ninja Call Pro Plus 1.83&quot; Smart Watch with Bluetooth Calling, AI Voice Assistance, 100 Sports Modes IP67 Rating, 240*280 Pixel High Resolution"/>
    <s v="Electronics|WearableTechnology|SmartWatches"/>
    <x v="0"/>
    <n v="1799"/>
    <n v="19999"/>
    <s v="Greater than 500"/>
    <n v="0.91"/>
    <n v="0.91"/>
    <s v="81% to 100%"/>
    <n v="4.2"/>
    <n v="13937"/>
    <n v="278726063"/>
    <n v="4.3393700000000006"/>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r>
  <r>
    <s v="B0BF54972T"/>
    <s v="Fire-Boltt Ninja Call Pro Plus 1.83&quot; Smart Watch with Bluetooth Calling, AI Voice Assistance, 100 Sports Modes IP67 Rating, 240*280 Pixel High Resolution"/>
    <s v="Electronics|WearableTechnology|SmartWatches"/>
    <x v="0"/>
    <n v="1799"/>
    <n v="19999"/>
    <s v="Greater than 500"/>
    <n v="0.91"/>
    <n v="0.91"/>
    <s v="81% to 100%"/>
    <n v="4.2"/>
    <n v="13937"/>
    <n v="278726063"/>
    <n v="4.3393700000000006"/>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r>
  <r>
    <s v="B0BF563HB4"/>
    <s v="Fire-Boltt Ninja Call Pro Plus 1.83&quot; Smart Watch with Bluetooth Calling, AI Voice Assistance, 100 Sports Modes IP67 Rating, 240*280 Pixel High Resolution"/>
    <s v="Electronics|WearableTechnology|SmartWatches"/>
    <x v="0"/>
    <n v="1799"/>
    <n v="19999"/>
    <s v="Greater than 500"/>
    <n v="0.91"/>
    <n v="0.91"/>
    <s v="81% to 100%"/>
    <n v="4.2"/>
    <n v="13937"/>
    <n v="278726063"/>
    <n v="4.3393700000000006"/>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r>
  <r>
    <s v="B0BF4YBLPX"/>
    <s v="Fire-Boltt Ninja Call Pro Plus 1.83&quot; Smart Watch with Bluetooth Calling, AI Voice Assistance, 100 Sports Modes IP67 Rating, 240*280 Pixel High Resolution"/>
    <s v="Electronics|WearableTechnology|SmartWatches"/>
    <x v="0"/>
    <n v="1799"/>
    <n v="19999"/>
    <s v="Greater than 500"/>
    <n v="0.91"/>
    <n v="0.91"/>
    <s v="81% to 100%"/>
    <n v="4.2"/>
    <n v="13937"/>
    <n v="278726063"/>
    <n v="4.3393700000000006"/>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r>
  <r>
    <s v="B0BF54LXW6"/>
    <s v="Fire-Boltt Ninja Call Pro Plus 1.83&quot; Smart Watch with Bluetooth Calling, AI Voice Assistance, 100 Sports Modes IP67 Rating, 240*280 Pixel High Resolution"/>
    <s v="Electronics|WearableTechnology|SmartWatches"/>
    <x v="0"/>
    <n v="1799"/>
    <n v="19999"/>
    <s v="Greater than 500"/>
    <n v="0.91"/>
    <n v="0.91"/>
    <s v="81% to 100%"/>
    <n v="4.2"/>
    <n v="13937"/>
    <n v="278726063"/>
    <n v="4.3393700000000006"/>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r>
  <r>
    <s v="B00Y4ORQ46"/>
    <s v="Logitech H111 Wired On Ear Headphones With Mic Black"/>
    <s v="Electronics|Headphones,Earbuds&amp;Accessories|Headphones|On-Ear"/>
    <x v="0"/>
    <n v="745"/>
    <n v="795"/>
    <s v="Greater than 500"/>
    <n v="0.06"/>
    <n v="0.06"/>
    <s v="0% to 20%"/>
    <n v="4"/>
    <n v="13797"/>
    <n v="10968615"/>
    <n v="4.1379700000000001"/>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r>
  <r>
    <s v="B00URH5E34"/>
    <s v="Inventis 5V 1.2W Portable Flexible USB LED Light Lamp (Colors may vary)"/>
    <s v="Computers&amp;Accessories|Accessories&amp;Peripherals|USBGadgets|Lamps"/>
    <x v="2"/>
    <n v="39"/>
    <n v="39"/>
    <s v="Less than 200"/>
    <n v="0"/>
    <n v="0"/>
    <s v="0% to 20%"/>
    <n v="3.6"/>
    <n v="13572"/>
    <n v="529308"/>
    <n v="3.7357200000000002"/>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r>
  <r>
    <s v="B0765B3TH7"/>
    <s v="Gizga Essentials Hard Drive Case Shell, 6.35cm/2.5-inch, Portable Storage Organizer Bag for Earphone USB Cable Power Bank Mobile Charger Digital Gadget Hard Disk, Water Resistance Material, Black"/>
    <s v="Computers&amp;Accessories|Accessories&amp;Peripherals|HardDiskBags"/>
    <x v="2"/>
    <n v="199"/>
    <n v="599"/>
    <s v="Greater than 500"/>
    <n v="0.67"/>
    <n v="0.67"/>
    <s v="61% to 80%"/>
    <n v="4.5"/>
    <n v="13568"/>
    <n v="8127232"/>
    <n v="4.6356799999999998"/>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r>
  <r>
    <s v="B07XLCFSSN"/>
    <s v="Amazonbasics Nylon Braided Usb-C To Lightning Cable, Fast Charging Mfi Certified Smartphone, Iphone Charger (6-Foot, Dark Grey)"/>
    <s v="Computers&amp;Accessories|Accessories&amp;Peripherals|Cables&amp;Accessories|Cables|USBCables"/>
    <x v="2"/>
    <n v="899"/>
    <n v="1900"/>
    <s v="Greater than 500"/>
    <n v="0.53"/>
    <n v="0.53"/>
    <s v="41% to 60%"/>
    <n v="4.4000000000000004"/>
    <n v="13552"/>
    <n v="25748800"/>
    <n v="4.5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r>
  <r>
    <s v="B07XLCFSSN"/>
    <s v="Amazonbasics Nylon Braided Usb-C To Lightning Cable, Fast Charging Mfi Certified Smartphone, Iphone Charger (6-Foot, Dark Grey)"/>
    <s v="Computers&amp;Accessories|Accessories&amp;Peripherals|Cables&amp;Accessories|Cables|USBCables"/>
    <x v="2"/>
    <n v="899"/>
    <n v="1900"/>
    <s v="Greater than 500"/>
    <n v="0.53"/>
    <n v="0.53"/>
    <s v="41% to 60%"/>
    <n v="4.4000000000000004"/>
    <n v="13552"/>
    <n v="25748800"/>
    <n v="4.5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ML2_.jpg"/>
    <s v="https://www.amazon.in/AmazonBasics-Apple-Certified-Lightning-Charging/dp/B07XLCFSSN/ref=sr_1_245?qid=1672895821&amp;s=electronics&amp;sr=1-245"/>
  </r>
  <r>
    <s v="B07XLCFSSN"/>
    <s v="Amazonbasics Nylon Braided Usb-C To Lightning Cable, Fast Charging Mfi Certified Smartphone, Iphone Charger (6-Foot, Dark Grey)"/>
    <s v="Computers&amp;Accessories|Accessories&amp;Peripherals|Cables&amp;Accessories|Cables|USBCables"/>
    <x v="2"/>
    <n v="899"/>
    <n v="1900"/>
    <s v="Greater than 500"/>
    <n v="0.53"/>
    <n v="0.53"/>
    <s v="41% to 60%"/>
    <n v="4.4000000000000004"/>
    <n v="13552"/>
    <n v="25748800"/>
    <n v="4.5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2/images/I/3183iGEWksL._SX300_SY300_QL70_FMwebp_.jpg"/>
    <s v="https://www.amazon.in/AmazonBasics-Apple-Certified-Lightning-Charging/dp/B07XLCFSSN/ref=sr_1_279?qid=1672903008&amp;s=computers&amp;sr=1-279"/>
  </r>
  <r>
    <s v="B0B8SRZ5SV"/>
    <s v="AmazonBasics USB C to Lightning Aluminum with Nylon Braided MFi Certified Charging Cable (Grey, 1.2 meter)"/>
    <s v="Computers&amp;Accessories|Accessories&amp;Peripherals|Cables&amp;Accessories|Cables|USBCables"/>
    <x v="2"/>
    <n v="949"/>
    <n v="1999"/>
    <s v="Greater than 500"/>
    <n v="0.53"/>
    <n v="0.53"/>
    <s v="41% to 60%"/>
    <n v="4.4000000000000004"/>
    <n v="13552"/>
    <n v="27090448"/>
    <n v="4.5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r>
  <r>
    <s v="B0B8SSC5D9"/>
    <s v="AmazonBasics USB C to Lightning Aluminum with Nylon Braided MFi Certified Charging Cable (Grey, 1.8 meter)"/>
    <s v="Computers&amp;Accessories|Accessories&amp;Peripherals|Cables&amp;Accessories|Cables|USBCables"/>
    <x v="2"/>
    <n v="949"/>
    <n v="1999"/>
    <s v="Greater than 500"/>
    <n v="0.53"/>
    <n v="0.53"/>
    <s v="41% to 60%"/>
    <n v="4.4000000000000004"/>
    <n v="13552"/>
    <n v="27090448"/>
    <n v="4.5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r>
  <r>
    <s v="B078HRR1XV"/>
    <s v="Wacom One by CTL-472/K0-CX Digital Drawing Graphics Pen Tablet (Red &amp; Black) Small (6-inch x 3.5-inch)(15x8cm) | Battery Free Cordless Pen with 2048 Pressure Level"/>
    <s v="Computers&amp;Accessories|Accessories&amp;Peripherals|Keyboards,Mice&amp;InputDevices|GraphicTablets"/>
    <x v="2"/>
    <n v="3303"/>
    <n v="4699"/>
    <s v="Greater than 500"/>
    <n v="0.3"/>
    <n v="0.3"/>
    <s v="21% to 40%"/>
    <n v="4.4000000000000004"/>
    <n v="13544"/>
    <n v="63643256"/>
    <n v="4.5354400000000004"/>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r>
  <r>
    <s v="B00935MD1C"/>
    <s v="Prestige PRWO 1.8-2 700-Watts Delight Electric Rice Cooker with 2 Aluminium Cooking Pans - 1.8 Liters, White"/>
    <s v="Home&amp;Kitchen|Kitchen&amp;HomeAppliances|SmallKitchenAppliances|Rice&amp;PastaCookers"/>
    <x v="1"/>
    <n v="2719"/>
    <n v="3945"/>
    <s v="Greater than 500"/>
    <n v="0.31"/>
    <n v="0.31"/>
    <s v="21% to 40%"/>
    <n v="3.7"/>
    <n v="13406"/>
    <n v="52886670"/>
    <n v="3.83406"/>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r>
  <r>
    <s v="B08CF3D7QR"/>
    <s v="Portronics Konnect L POR-1081 Fast Charging 3A Type-C Cable 1.2Meter with Charge &amp; Sync Function for All Type-C Devices (Grey)"/>
    <s v="Computers&amp;Accessories|Accessories&amp;Peripherals|Cables&amp;Accessories|Cables|USBCables"/>
    <x v="2"/>
    <n v="154"/>
    <n v="339"/>
    <s v="200 to 500"/>
    <n v="0.55000000000000004"/>
    <n v="0.55000000000000004"/>
    <s v="41% to 60%"/>
    <n v="4.3"/>
    <n v="13391"/>
    <n v="4539549"/>
    <n v="4.4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r>
  <r>
    <s v="B08CF3D7QR"/>
    <s v="Portronics Konnect L POR-1081 Fast Charging 3A Type-C Cable 1.2Meter with Charge &amp; Sync Function for All Type-C Devices (Grey)"/>
    <s v="Computers&amp;Accessories|Accessories&amp;Peripherals|Cables&amp;Accessories|Cables|USBCables"/>
    <x v="2"/>
    <n v="154"/>
    <n v="339"/>
    <s v="200 to 500"/>
    <n v="0.55000000000000004"/>
    <n v="0.55000000000000004"/>
    <s v="41% to 60%"/>
    <n v="4.3"/>
    <n v="13391"/>
    <n v="4539549"/>
    <n v="4.4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00?qid=1672895777&amp;s=electronics&amp;sr=1-100"/>
  </r>
  <r>
    <s v="B08CF3D7QR"/>
    <s v="Portronics Konnect L POR-1081 Fast Charging 3A Type-C Cable 1.2Meter with Charge &amp; Sync Function for All Type-C Devices (Grey)"/>
    <s v="Computers&amp;Accessories|Accessories&amp;Peripherals|Cables&amp;Accessories|Cables|USBCables"/>
    <x v="2"/>
    <n v="154"/>
    <n v="339"/>
    <s v="200 to 500"/>
    <n v="0.55000000000000004"/>
    <n v="0.55000000000000004"/>
    <s v="41% to 60%"/>
    <n v="4.3"/>
    <n v="13391"/>
    <n v="4539549"/>
    <n v="4.4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W/WEBP_402378-T2/images/I/31dJ+lXJq3L._SY300_SX300_.jpg"/>
    <s v="https://www.amazon.in/Portronics-POR-1081-Charging-1-2Meter-Function/dp/B08CF3D7QR/ref=sr_1_95?qid=1672902998&amp;s=computers&amp;sr=1-95"/>
  </r>
  <r>
    <s v="B00H47GVGY"/>
    <s v="USHA Quartz Room Heater with Overheating Protection (3002, Ivory, 800 Watts)"/>
    <s v="Home&amp;Kitchen|Heating,Cooling&amp;AirQuality|RoomHeaters|ElectricHeaters"/>
    <x v="1"/>
    <n v="1199"/>
    <n v="1695"/>
    <s v="Greater than 500"/>
    <n v="0.28999999999999998"/>
    <n v="0.28999999999999998"/>
    <s v="21% to 40%"/>
    <n v="3.6"/>
    <n v="13300"/>
    <n v="22543500"/>
    <n v="3.7330000000000001"/>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r>
  <r>
    <s v="B086X18Q71"/>
    <s v="Usha Janome Dream Stitch Automatic Zig-Zag Electric Sewing Machine with 14 Stitch Function (White and Blue) with Free Sewing KIT Worth RS 500"/>
    <s v="Home&amp;Kitchen|Kitchen&amp;HomeAppliances|SewingMachines&amp;Accessories|Sewing&amp;EmbroideryMachines"/>
    <x v="1"/>
    <n v="9799"/>
    <n v="12150"/>
    <s v="Greater than 500"/>
    <n v="0.19"/>
    <n v="0.19"/>
    <s v="0% to 20%"/>
    <n v="4.3"/>
    <n v="13251"/>
    <n v="160999650"/>
    <n v="4.4325099999999997"/>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r>
  <r>
    <s v="B00H3H03Q4"/>
    <s v="HUL Pureit Germkill kit for Classic 23 L water purifier - 3000 L Capacity"/>
    <s v="Home&amp;Kitchen|Kitchen&amp;HomeAppliances|WaterPurifiers&amp;Accessories|WaterCartridges"/>
    <x v="1"/>
    <n v="1130"/>
    <n v="1130"/>
    <s v="Greater than 500"/>
    <n v="0"/>
    <n v="0"/>
    <s v="0% to 20%"/>
    <n v="4.2"/>
    <n v="13250"/>
    <n v="14972500"/>
    <n v="4.3325000000000005"/>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r>
  <r>
    <s v="B09RMQYHLH"/>
    <s v="realme narzo 50 (Speed Blue, 4GB RAM+64GB Storage) Helio G96 Processor | 50MP AI Triple Camera | 120Hz Ultra Smooth Display"/>
    <s v="Electronics|Mobiles&amp;Accessories|Smartphones&amp;BasicMobiles|Smartphones"/>
    <x v="0"/>
    <n v="12999"/>
    <n v="15999"/>
    <s v="Greater than 500"/>
    <n v="0.19"/>
    <n v="0.19"/>
    <s v="0% to 20%"/>
    <n v="4.2"/>
    <n v="13246"/>
    <n v="211922754"/>
    <n v="4.3324600000000002"/>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r>
  <r>
    <s v="B07T9FV9YP"/>
    <s v="Redgear Cloak Wired RGB Wired Over Ear Gaming Headphones with Mic for PC"/>
    <s v="Computers&amp;Accessories|Accessories&amp;Peripherals|PCGamingPeripherals|Headsets"/>
    <x v="2"/>
    <n v="749"/>
    <n v="1799"/>
    <s v="Greater than 500"/>
    <n v="0.57999999999999996"/>
    <n v="0.57999999999999996"/>
    <s v="41% to 60%"/>
    <n v="4"/>
    <n v="13199"/>
    <n v="23745001"/>
    <n v="4.1319900000000001"/>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r>
  <r>
    <s v="B00HZIOGXW"/>
    <s v="Crompton IHL 152 1500-Watt Immersion Water Heater with Copper Heating Element (Black)"/>
    <s v="Home&amp;Kitchen|Heating,Cooling&amp;AirQuality|WaterHeaters&amp;Geysers|ImmersionRods"/>
    <x v="1"/>
    <n v="610"/>
    <n v="825"/>
    <s v="Greater than 500"/>
    <n v="0.26"/>
    <n v="0.26"/>
    <s v="21% to 40%"/>
    <n v="4.0999999999999996"/>
    <n v="13165"/>
    <n v="10861125"/>
    <n v="4.2316499999999992"/>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r>
  <r>
    <s v="B07RX42D3D"/>
    <s v="Tosaa T2STSR Sandwich Gas Toaster Regular (Black)"/>
    <s v="Home&amp;Kitchen|Kitchen&amp;HomeAppliances|SmallKitchenAppliances|SandwichMakers"/>
    <x v="1"/>
    <n v="260"/>
    <n v="350"/>
    <s v="200 to 500"/>
    <n v="0.26"/>
    <n v="0.26"/>
    <s v="21% to 40%"/>
    <n v="3.9"/>
    <n v="13127"/>
    <n v="4594450"/>
    <n v="4.0312700000000001"/>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r>
  <r>
    <s v="B07JNVF678"/>
    <s v="Wayona Nylon Braided USB Data Sync and Fast Charging 3A Short Power Bank Cable For iPhones, iPad Air, iPad mini, iPod Nano and iPod Touch (Grey)"/>
    <s v="Computers&amp;Accessories|Accessories&amp;Peripherals|Cables&amp;Accessories|Cables|USBCables"/>
    <x v="2"/>
    <n v="349"/>
    <n v="999"/>
    <s v="Greater than 500"/>
    <n v="0.65"/>
    <n v="0.65"/>
    <s v="61% to 80%"/>
    <n v="4.2"/>
    <n v="13120"/>
    <n v="13106880"/>
    <n v="4.3311999999999999"/>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r>
  <r>
    <s v="B07JPJJZ2H"/>
    <s v="Wayona Nylon Braided Lightning USB Data Sync &amp; 3A Charging Cable for iPhones, iPad Air, iPad Mini, iPod Nano and iPod Touch (3 FT Pack of 1, Grey)"/>
    <s v="Computers&amp;Accessories|Accessories&amp;Peripherals|Cables&amp;Accessories|Cables|USBCables"/>
    <x v="2"/>
    <n v="399"/>
    <n v="1299"/>
    <s v="Greater than 500"/>
    <n v="0.69"/>
    <n v="0.69"/>
    <s v="61% to 80%"/>
    <n v="4.2"/>
    <n v="13120"/>
    <n v="17042880"/>
    <n v="4.3311999999999999"/>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r>
  <r>
    <s v="B08FY4FG5X"/>
    <s v="Boult Audio Bass Buds Q2 Lightweight Stereo Wired Over Ear Headphones Set with Mic with Deep Bass, Comfortable Ear Cushions, &amp; Long Cord (Black)"/>
    <s v="Electronics|Headphones,Earbuds&amp;Accessories|Headphones|Over-Ear"/>
    <x v="0"/>
    <n v="649"/>
    <n v="2499"/>
    <s v="Greater than 500"/>
    <n v="0.74"/>
    <n v="0.74"/>
    <s v="61% to 80%"/>
    <n v="3.9"/>
    <n v="13049"/>
    <n v="32609451"/>
    <n v="4.0304900000000004"/>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r>
  <r>
    <s v="B08WRBG3XW"/>
    <s v="boAt Type C A325 Tangle-free, Sturdy Type C Cable with 3A Rapid Charging &amp; 480mbps Data Transmission(Black)"/>
    <s v="Computers&amp;Accessories|Accessories&amp;Peripherals|Cables&amp;Accessories|Cables|USBCables"/>
    <x v="2"/>
    <n v="199"/>
    <n v="499"/>
    <s v="200 to 500"/>
    <n v="0.6"/>
    <n v="0.6"/>
    <s v="41% to 60%"/>
    <n v="4.0999999999999996"/>
    <n v="13045"/>
    <n v="6509455"/>
    <n v="4.2304499999999994"/>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r>
  <r>
    <s v="B08WRBG3XW"/>
    <s v="boAt Type C A325 Tangle-free, Sturdy Type C Cable with 3A Rapid Charging &amp; 480mbps Data Transmission(Black)"/>
    <s v="Computers&amp;Accessories|Accessories&amp;Peripherals|Cables&amp;Accessories|Cables|USBCables"/>
    <x v="2"/>
    <n v="199"/>
    <n v="499"/>
    <s v="200 to 500"/>
    <n v="0.6"/>
    <n v="0.6"/>
    <s v="41% to 60%"/>
    <n v="4.0999999999999996"/>
    <n v="13045"/>
    <n v="6509455"/>
    <n v="4.2304499999999994"/>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s v="Good for charging and Data transfer,‡®Æ‡®ú‡®º‡®¨‡©Ç‡®§,Good Quality but less Power Delivery,Fantastic!,Good,Not useful,Doesn't fit properly,Boat ‚õµ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https://m.media-amazon.com/images/I/41xwPQLxTML._SX300_SY300_QL70_ML2_.jpg"/>
    <s v="https://www.amazon.in/boAt-A325-Tangle-Free-Charging-Transmission/dp/B08WRBG3XW/ref=sr_1_143?qid=1672895784&amp;s=electronics&amp;sr=1-143"/>
  </r>
  <r>
    <s v="B01MY839VW"/>
    <s v="Orient Electric Fabrijoy DIFJ10BP 1000-Watt Dry Iron, Non-Stick (White and Blue)"/>
    <s v="Home&amp;Kitchen|Kitchen&amp;HomeAppliances|Vacuum,Cleaning&amp;Ironing|Irons,Steamers&amp;Accessories|Irons|DryIrons"/>
    <x v="1"/>
    <n v="549"/>
    <n v="1090"/>
    <s v="Greater than 500"/>
    <n v="0.5"/>
    <n v="0.5"/>
    <s v="41% to 60%"/>
    <n v="4.2"/>
    <n v="13029"/>
    <n v="14201610"/>
    <n v="4.3302899999999998"/>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r>
  <r>
    <s v="B00O2R38C4"/>
    <s v="Luminous Vento Deluxe 150 mm Exhaust Fan for Kitchen, Bathroom with Strong Air Suction, Rust Proof Body and Dust Protection Shutters (2-Year Warranty, White)"/>
    <s v="Home&amp;Kitchen|Heating,Cooling&amp;AirQuality|Fans|ExhaustFans"/>
    <x v="1"/>
    <n v="999"/>
    <n v="1490"/>
    <s v="Greater than 500"/>
    <n v="0.33"/>
    <n v="0.33"/>
    <s v="21% to 40%"/>
    <n v="4.0999999999999996"/>
    <n v="12999"/>
    <n v="19368510"/>
    <n v="4.2299899999999999"/>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r>
  <r>
    <s v="B09ND94ZRG"/>
    <s v="Boult Audio Airbass Propods X TWS Bluetooth Truly Wireless in Ear Earbuds with Mic, 32H Playtime, Fast Charging Type-C, Ipx5 Water Resistant, Touch Controls and Voice Assistant (Red)"/>
    <s v="Electronics|Headphones,Earbuds&amp;Accessories|Headphones|In-Ear"/>
    <x v="0"/>
    <n v="1099"/>
    <n v="5999"/>
    <s v="Greater than 500"/>
    <n v="0.82"/>
    <n v="0.82"/>
    <s v="81% to 100%"/>
    <n v="3.5"/>
    <n v="12966"/>
    <n v="77783034"/>
    <n v="3.6296599999999999"/>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r>
  <r>
    <s v="B08MCD9JFY"/>
    <s v="Tygot 10 Inches Big LED Ring Light for Camera, Phone tiktok YouTube Video Shooting and Makeup, 10&quot; inch Ring Light with 7 Feet Long Foldable and Lightweight Tripod Stand"/>
    <s v="Electronics|Cameras&amp;Photography|Flashes|Macro&amp;RinglightFlashes"/>
    <x v="0"/>
    <n v="799"/>
    <n v="1999"/>
    <s v="Greater than 500"/>
    <n v="0.6"/>
    <n v="0.6"/>
    <s v="41% to 60%"/>
    <n v="3.8"/>
    <n v="12958"/>
    <n v="25903042"/>
    <n v="3.9295799999999996"/>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r>
  <r>
    <s v="B078HG2ZPS"/>
    <s v="Butterfly Smart Wet Grinder, 2L (White) with Coconut Scrapper Attachment, Output - 150 W, Input 260 W"/>
    <s v="Home&amp;Kitchen|Kitchen&amp;HomeAppliances|SmallKitchenAppliances|Mills&amp;Grinders|WetGrinders"/>
    <x v="1"/>
    <n v="3657.66"/>
    <n v="5156"/>
    <s v="Greater than 500"/>
    <n v="0.28999999999999998"/>
    <n v="0.28999999999999998"/>
    <s v="21% to 40%"/>
    <n v="3.9"/>
    <n v="12837"/>
    <n v="66187572"/>
    <n v="4.0283699999999998"/>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r>
  <r>
    <s v="B01D5H8ZI8"/>
    <s v="AmazonBasics 3 Feet High Speed HDMI Male to Female 2.0 Extension Cable"/>
    <s v="Electronics|HomeTheater,TV&amp;Video|Accessories|Cables|HDMICables"/>
    <x v="0"/>
    <n v="229"/>
    <n v="595"/>
    <s v="Greater than 500"/>
    <n v="0.62"/>
    <n v="0.62"/>
    <s v="61% to 80%"/>
    <n v="4.3"/>
    <n v="12835"/>
    <n v="7636825"/>
    <n v="4.4283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r>
  <r>
    <s v="B09XB8GFBQ"/>
    <s v="Redmi 10A (Charcoal Black, 4GB RAM, 64GB Storage) | 2 Ghz Octa Core Helio G25 | 5000 mAh Battery | Finger Print Sensor | Upto 5GB RAM with RAM Booster"/>
    <s v="Electronics|Mobiles&amp;Accessories|Smartphones&amp;BasicMobiles|Smartphones"/>
    <x v="0"/>
    <n v="8999"/>
    <n v="11999"/>
    <s v="Greater than 500"/>
    <n v="0.25"/>
    <n v="0.25"/>
    <s v="21% to 40%"/>
    <n v="4"/>
    <n v="12796"/>
    <n v="153539204"/>
    <n v="4.1279599999999999"/>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r>
  <r>
    <s v="B09XB7DPW1"/>
    <s v="Redmi 10A (Sea Blue, 4GB RAM, 64GB Storage) | 2 Ghz Octa Core Helio G25 | 5000 mAh Battery | Finger Print Sensor | Upto 5GB RAM with RAM Booster"/>
    <s v="Electronics|Mobiles&amp;Accessories|Smartphones&amp;BasicMobiles|Smartphones"/>
    <x v="0"/>
    <n v="8999"/>
    <n v="11999"/>
    <s v="Greater than 500"/>
    <n v="0.25"/>
    <n v="0.25"/>
    <s v="21% to 40%"/>
    <n v="4"/>
    <n v="12796"/>
    <n v="153539204"/>
    <n v="4.1279599999999999"/>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r>
  <r>
    <s v="B09XB7SRQ5"/>
    <s v="Redmi 10A (Slate Grey, 4GB RAM, 64GB Storage) | 2 Ghz Octa Core Helio G25 | 5000 mAh Battery | Finger Print Sensor | Upto 5GB RAM with RAM Booster"/>
    <s v="Electronics|Mobiles&amp;Accessories|Smartphones&amp;BasicMobiles|Smartphones"/>
    <x v="0"/>
    <n v="8999"/>
    <n v="11999"/>
    <s v="Greater than 500"/>
    <n v="0.25"/>
    <n v="0.25"/>
    <s v="21% to 40%"/>
    <n v="4"/>
    <n v="12796"/>
    <n v="153539204"/>
    <n v="4.1279599999999999"/>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r>
  <r>
    <s v="B07W9KYT62"/>
    <s v="TP-Link AC1200 Archer A6 Smart WiFi, 5GHz Gigabit Dual Band MU-MIMO Wireless Internet Router, Long Range Coverage by 4 Antennas, Qualcomm Chipset"/>
    <s v="Computers&amp;Accessories|NetworkingDevices|Routers"/>
    <x v="2"/>
    <n v="2499"/>
    <n v="3999"/>
    <s v="Greater than 500"/>
    <n v="0.38"/>
    <n v="0.38"/>
    <s v="21% to 40%"/>
    <n v="4.4000000000000004"/>
    <n v="12679"/>
    <n v="50703321"/>
    <n v="4.5267900000000001"/>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r>
  <r>
    <s v="B09Y5MP7C4"/>
    <s v="Noise Buds Vs104 Bluetooth Truly Wireless in Ear Earbuds with Mic, 30-Hours of Playtime, Instacharge, 13Mm Driver and Hyper Sync (Charcoal Black)"/>
    <s v="Electronics|Headphones,Earbuds&amp;Accessories|Headphones|In-Ear"/>
    <x v="0"/>
    <n v="1299"/>
    <n v="3499"/>
    <s v="Greater than 500"/>
    <n v="0.63"/>
    <n v="0.63"/>
    <s v="61% to 80%"/>
    <n v="3.9"/>
    <n v="12452"/>
    <n v="43569548"/>
    <n v="4.0245199999999999"/>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r>
  <r>
    <s v="B01MQ2A86A"/>
    <s v="Logitech M331 Silent Plus Wireless Mouse, 2.4GHz with USB Nano Receiver, 1000 DPI Optical Tracking, 3 Buttons, 24 Month Life Battery, PC/Mac/Laptop - Black"/>
    <s v="Computers&amp;Accessories|Accessories&amp;Peripherals|Keyboards,Mice&amp;InputDevices|Mice"/>
    <x v="2"/>
    <n v="1295"/>
    <n v="1645"/>
    <s v="Greater than 500"/>
    <n v="0.21"/>
    <n v="0.21"/>
    <s v="21% to 40%"/>
    <n v="4.5999999999999996"/>
    <n v="12375"/>
    <n v="20356875"/>
    <n v="4.7237499999999999"/>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r>
  <r>
    <s v="B01EJ5MM5M"/>
    <s v="Canon PIXMA MG2577s All-in-One Inkjet Colour Printer with 1 Additional Colour Cartridge"/>
    <s v="Computers&amp;Accessories|Printers,Inks&amp;Accessories|Printers|InkjetPrinters"/>
    <x v="2"/>
    <n v="3498"/>
    <n v="3875"/>
    <s v="Greater than 500"/>
    <n v="0.1"/>
    <n v="0.1"/>
    <s v="0% to 20%"/>
    <n v="3.4"/>
    <n v="12185"/>
    <n v="47216875"/>
    <n v="3.5218499999999997"/>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r>
  <r>
    <s v="B00AXHBBXU"/>
    <s v="Casio FX-82MS 2nd Gen Non-Programmable Scientific Calculator, 240 Functions and 2-line Display, Black"/>
    <s v="OfficeProducts|OfficeElectronics|Calculators|Scientific"/>
    <x v="5"/>
    <n v="522"/>
    <n v="550"/>
    <s v="Greater than 500"/>
    <n v="0.05"/>
    <n v="0.05"/>
    <s v="0% to 20%"/>
    <n v="4.4000000000000004"/>
    <n v="12179"/>
    <n v="6698450"/>
    <n v="4.5217900000000002"/>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r>
  <r>
    <s v="B01M4GGIVU"/>
    <s v="Tizum High Speed HDMI Cable with Ethernet | Supports 3D 4K | for All HDMI Devices Laptop Computer Gaming Console TV Set Top Box (1.5 Meter/ 5 Feet)"/>
    <s v="Electronics|HomeTheater,TV&amp;Video|Accessories|Cables|HDMICables"/>
    <x v="0"/>
    <n v="199"/>
    <n v="699"/>
    <s v="Greater than 500"/>
    <n v="0.72"/>
    <n v="0.72"/>
    <s v="61% to 80%"/>
    <n v="4.2"/>
    <n v="12153"/>
    <n v="8494947"/>
    <n v="4.3215300000000001"/>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r>
  <r>
    <s v="B01M4GGIVU"/>
    <s v="Tizum High Speed HDMI Cable with Ethernet | Supports 3D 4K | for All HDMI Devices Laptop Computer Gaming Console TV Set Top Box (1.5 Meter/ 5 Feet)"/>
    <s v="Electronics|HomeTheater,TV&amp;Video|Accessories|Cables|HDMICables"/>
    <x v="0"/>
    <n v="199"/>
    <n v="699"/>
    <s v="Greater than 500"/>
    <n v="0.72"/>
    <n v="0.72"/>
    <s v="61% to 80%"/>
    <n v="4.2"/>
    <n v="12153"/>
    <n v="8494947"/>
    <n v="4.3215300000000001"/>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159?qid=1672903002&amp;s=computers&amp;sr=1-159"/>
  </r>
  <r>
    <s v="B01M5967SY"/>
    <s v="TIZUM High Speed HDMI Cable Aura -Gold Plated-High Speed Data 10.2Gbps, 3D, 4K, HD 1080P (10 Ft/ 3 M)"/>
    <s v="Electronics|HomeTheater,TV&amp;Video|Accessories|Cables|HDMICables"/>
    <x v="0"/>
    <n v="379"/>
    <n v="999"/>
    <s v="Greater than 500"/>
    <n v="0.62"/>
    <n v="0.62"/>
    <s v="61% to 80%"/>
    <n v="4.2"/>
    <n v="12153"/>
    <n v="12140847"/>
    <n v="4.3215300000000001"/>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r>
  <r>
    <s v="B07KRCW6LZ"/>
    <s v="TP-Link Nano AC600 USB Wi-Fi Adapter(Archer T2U Nano)- 2.4G/5G Dual Band Wireless Network Adapter for PC Desktop Laptop, Mini Travel Size, Supports Windows 11,10, 8.1, 8, 7, XP/Mac OS 10.9-10.15"/>
    <s v="Computers&amp;Accessories|NetworkingDevices|NetworkAdapters|WirelessUSBAdapters"/>
    <x v="2"/>
    <n v="999"/>
    <n v="1599"/>
    <s v="Greater than 500"/>
    <n v="0.38"/>
    <n v="0.38"/>
    <s v="21% to 40%"/>
    <n v="4.3"/>
    <n v="12093"/>
    <n v="19336707"/>
    <n v="4.4209300000000002"/>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r>
  <r>
    <s v="B07KRCW6LZ"/>
    <s v="TP-Link Nano AC600 USB Wi-Fi Adapter(Archer T2U Nano)- 2.4G/5G Dual Band Wireless Network Adapter for PC Desktop Laptop, Mini Travel Size, Supports Windows 11,10, 8.1, 8, 7, XP/Mac OS 10.9-10.15"/>
    <s v="Computers&amp;Accessories|NetworkingDevices|NetworkAdapters|WirelessUSBAdapters"/>
    <x v="2"/>
    <n v="999"/>
    <n v="1599"/>
    <s v="Greater than 500"/>
    <n v="0.38"/>
    <n v="0.38"/>
    <s v="21% to 40%"/>
    <n v="4.3"/>
    <n v="12093"/>
    <n v="19336707"/>
    <n v="4.4209300000000002"/>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I/31EHCPHbSlL._SX300_SY300_QL70_FMwebp_.jpg"/>
    <s v="https://www.amazon.in/TP-Link-Archer-T2U-Nano-Wireless/dp/B07KRCW6LZ/ref=sr_1_313?qid=1672903011&amp;s=computers&amp;sr=1-313"/>
  </r>
  <r>
    <s v="B006LW0WDQ"/>
    <s v="Amazon Basics 16-Gauge Speaker Wire - 50 Feet"/>
    <s v="Electronics|HomeTheater,TV&amp;Video|Accessories|Cables|SpeakerCables"/>
    <x v="0"/>
    <n v="399"/>
    <n v="795"/>
    <s v="Greater than 500"/>
    <n v="0.5"/>
    <n v="0.5"/>
    <s v="41% to 60%"/>
    <n v="4.4000000000000004"/>
    <n v="12091"/>
    <n v="9612345"/>
    <n v="4.5209100000000007"/>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r>
  <r>
    <s v="B08DPLCM6T"/>
    <s v="LG 80 cm (32 inches) HD Ready Smart LED TV 32LM563BPTC (Dark Iron Gray)"/>
    <s v="Electronics|HomeTheater,TV&amp;Video|Televisions|SmartTelevisions"/>
    <x v="0"/>
    <n v="13490"/>
    <n v="21990"/>
    <s v="Greater than 500"/>
    <n v="0.39"/>
    <n v="0.39"/>
    <s v="21% to 40%"/>
    <n v="4.3"/>
    <n v="11976"/>
    <n v="263352240"/>
    <n v="4.4197600000000001"/>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r>
  <r>
    <s v="B08DPLCM6T"/>
    <s v="LG 80 cm (32 inches) HD Ready Smart LED TV 32LM563BPTC (Dark Iron Gray)"/>
    <s v="Electronics|HomeTheater,TV&amp;Video|Televisions|SmartTelevisions"/>
    <x v="0"/>
    <n v="13490"/>
    <n v="21990"/>
    <s v="Greater than 500"/>
    <n v="0.39"/>
    <n v="0.39"/>
    <s v="21% to 40%"/>
    <n v="4.3"/>
    <n v="11976"/>
    <n v="263352240"/>
    <n v="4.4197600000000001"/>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140?qid=1672903001&amp;s=computers&amp;sr=1-140"/>
  </r>
  <r>
    <s v="B01892MIPA"/>
    <s v="AO Smith HSE-VAS-X-015 Storage 15 Litre Vertical Water Heater (Geyser) White 4 Star"/>
    <s v="Home&amp;Kitchen|Heating,Cooling&amp;AirQuality|WaterHeaters&amp;Geysers|StorageWaterHeaters"/>
    <x v="1"/>
    <n v="7349"/>
    <n v="10900"/>
    <s v="Greater than 500"/>
    <n v="0.33"/>
    <n v="0.33"/>
    <s v="21% to 40%"/>
    <n v="4.2"/>
    <n v="11957"/>
    <n v="130331300"/>
    <n v="4.3195700000000006"/>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r>
  <r>
    <s v="B07H3N8RJH"/>
    <s v="AmazonBasics Cylinder Bagless Vacuum Cleaner with Power Suction, Low Sound, High Energy Efficiency and 2 Years Warranty (1.5L, Black)"/>
    <s v="Home&amp;Kitchen|Kitchen&amp;HomeAppliances|Vacuum,Cleaning&amp;Ironing|Vacuums&amp;FloorCare|Vacuums|CanisterVacuums"/>
    <x v="1"/>
    <n v="3799"/>
    <n v="6000"/>
    <s v="Greater than 500"/>
    <n v="0.37"/>
    <n v="0.37"/>
    <s v="21% to 40%"/>
    <n v="4.2"/>
    <n v="11935"/>
    <n v="71610000"/>
    <n v="4.31935"/>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r>
  <r>
    <s v="B078JDNZJ8"/>
    <s v="Havells Instanio 3-Litre Instant Geyser (White/Blue)"/>
    <s v="Home&amp;Kitchen|Heating,Cooling&amp;AirQuality|WaterHeaters&amp;Geysers|InstantWaterHeaters"/>
    <x v="1"/>
    <n v="3600"/>
    <n v="6190"/>
    <s v="Greater than 500"/>
    <n v="0.42"/>
    <n v="0.42"/>
    <s v="41% to 60%"/>
    <n v="4.3"/>
    <n v="11924"/>
    <n v="73809560"/>
    <n v="4.4192399999999994"/>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r>
  <r>
    <s v="B0188KPKB2"/>
    <s v="Preethi Blue Leaf Diamond MG-214 mixer grinder 750 watt (Blue/White), 3 jars &amp; Flexi Lid, FBT motor with 2yr Guarantee &amp; Lifelong Free Service"/>
    <s v="Home&amp;Kitchen|Kitchen&amp;HomeAppliances|SmallKitchenAppliances|MixerGrinders"/>
    <x v="1"/>
    <n v="3599"/>
    <n v="9455"/>
    <s v="Greater than 500"/>
    <n v="0.62"/>
    <n v="0.62"/>
    <s v="61% to 80%"/>
    <n v="4.0999999999999996"/>
    <n v="11828"/>
    <n v="111833740"/>
    <n v="4.21828"/>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r>
  <r>
    <s v="B08YDFX7Y1"/>
    <s v="ZEBRONICS Zeb-Dash Plus 2.4GHz High Precision Wireless Mouse with up to 1600 DPI, Power Saving Mode, Nano Receiver and Plug &amp; Play Usage - USB"/>
    <s v="Computers&amp;Accessories|Accessories&amp;Peripherals|Keyboards,Mice&amp;InputDevices|Mice"/>
    <x v="2"/>
    <n v="299"/>
    <n v="449"/>
    <s v="200 to 500"/>
    <n v="0.33"/>
    <n v="0.33"/>
    <s v="21% to 40%"/>
    <n v="3.5"/>
    <n v="11827"/>
    <n v="5310323"/>
    <n v="3.6182699999999999"/>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r>
  <r>
    <s v="B08HLZ28QC"/>
    <s v="Oakter Mini UPS for 12V WiFi Router Broadband Modem | Backup Upto 4 Hours | WiFi Router UPS Power Backup During Power Cuts | UPS for 12V Router Broadband Modem | Current Surge &amp; Deep Discharge Protection"/>
    <s v="Computers&amp;Accessories|NetworkingDevices"/>
    <x v="2"/>
    <n v="1199"/>
    <n v="3490"/>
    <s v="Greater than 500"/>
    <n v="0.66"/>
    <n v="0.66"/>
    <s v="61% to 80%"/>
    <n v="4.0999999999999996"/>
    <n v="11716"/>
    <n v="40888840"/>
    <n v="4.2171599999999998"/>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r>
  <r>
    <s v="B015ZXUDD0"/>
    <s v="Duracell Rechargeable AA 1300mAh Batteries, 4Pcs"/>
    <s v="Electronics|GeneralPurposeBatteries&amp;BatteryChargers|RechargeableBatteries"/>
    <x v="0"/>
    <n v="479"/>
    <n v="599"/>
    <s v="Greater than 500"/>
    <n v="0.2"/>
    <n v="0.2"/>
    <s v="0% to 20%"/>
    <n v="4.3"/>
    <n v="11687"/>
    <n v="7000513"/>
    <n v="4.4168699999999994"/>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r>
  <r>
    <s v="B07MKMFKPG"/>
    <s v="Bosch Pro 1000W Mixer Grinder MGM8842MIN - Black"/>
    <s v="Home&amp;Kitchen|Kitchen&amp;HomeAppliances|SmallKitchenAppliances|MixerGrinders"/>
    <x v="1"/>
    <n v="6999"/>
    <n v="10590"/>
    <s v="Greater than 500"/>
    <n v="0.34"/>
    <n v="0.34"/>
    <s v="21% to 40%"/>
    <n v="4.4000000000000004"/>
    <n v="11499"/>
    <n v="121774410"/>
    <n v="4.5149900000000001"/>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r>
  <r>
    <s v="B009DA69W6"/>
    <s v="KENT Gold Optima Gravity Water Purifier (11016) | UF Technology Based | Non-Electric &amp; Chemical Free | Counter Top | 10L Storage | White"/>
    <s v="Home&amp;Kitchen|Kitchen&amp;HomeAppliances|WaterPurifiers&amp;Accessories|WaterFilters&amp;Purifiers"/>
    <x v="1"/>
    <n v="1699"/>
    <n v="1900"/>
    <s v="Greater than 500"/>
    <n v="0.11"/>
    <n v="0.11"/>
    <s v="0% to 20%"/>
    <n v="3.6"/>
    <n v="11456"/>
    <n v="21766400"/>
    <n v="3.7145600000000001"/>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r>
  <r>
    <s v="B0116MIKKC"/>
    <s v="Goldmedal Curve Plus 202042 Plastic Spice 3-Pin 240V Universal Travel Adaptor (White)"/>
    <s v="Electronics|Mobiles&amp;Accessories|MobileAccessories|Chargers|WallChargers"/>
    <x v="0"/>
    <n v="99"/>
    <n v="171"/>
    <s v="Less than 200"/>
    <n v="0.42"/>
    <n v="0.42"/>
    <s v="41% to 60%"/>
    <n v="4.5"/>
    <n v="11339"/>
    <n v="1938969"/>
    <n v="4.613389999999999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r>
  <r>
    <s v="B07Z1YVP72"/>
    <s v="AirCase Protective Laptop Bag Sleeve fits Upto 15.6&quot; Laptop/ MacBook, Wrinkle Free, Padded, Waterproof Light Neoprene case Cover Pouch, for Men &amp; Women, Black- 6 Months Warranty"/>
    <s v="Computers&amp;Accessories|Accessories&amp;Peripherals|LaptopAccessories|Bags&amp;Sleeves|LaptopSleeves&amp;Slipcases"/>
    <x v="2"/>
    <n v="449"/>
    <n v="999"/>
    <s v="Greater than 500"/>
    <n v="0.55000000000000004"/>
    <n v="0.55000000000000004"/>
    <s v="41% to 60%"/>
    <n v="4.3"/>
    <n v="11330"/>
    <n v="11318670"/>
    <n v="4.4132999999999996"/>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r>
  <r>
    <s v="B07FL3WRX5"/>
    <s v="Wonderchef Nutri-blend Complete Kitchen Machine | 22000 RPM Mixer Grinder, Blender, Chopper, Juicer | 400W Powerful motor | SS Blades | 4 Unbreakable Jars | 2 Years Warranty | Online Recipe Book By Chef Sanjeev Kapoor | Black"/>
    <s v="Home&amp;Kitchen|Kitchen&amp;HomeAppliances|SmallKitchenAppliances|JuicerMixerGrinders"/>
    <x v="1"/>
    <n v="3299"/>
    <n v="6500"/>
    <s v="Greater than 500"/>
    <n v="0.49"/>
    <n v="0.49"/>
    <s v="41% to 60%"/>
    <n v="3.7"/>
    <n v="11217"/>
    <n v="72910500"/>
    <n v="3.8121700000000001"/>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r>
  <r>
    <s v="B08KHM9VBJ"/>
    <s v="Airtel AMF-311WW Data Card (Black), 4g Hotspot Support with 2300 Mah Battery"/>
    <s v="Computers&amp;Accessories|NetworkingDevices|DataCards&amp;Dongles"/>
    <x v="2"/>
    <n v="2099"/>
    <n v="3250"/>
    <s v="Greater than 500"/>
    <n v="0.35"/>
    <n v="0.35"/>
    <s v="21% to 40%"/>
    <n v="3.8"/>
    <n v="11213"/>
    <n v="36442250"/>
    <n v="3.9121299999999999"/>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r>
  <r>
    <s v="B096NTB9XT"/>
    <s v="Aquaguard Aura RO+UV+UF+Taste Adjuster(MTDS) with Active Copper &amp; Zinc 7L water purifier,8 stages of purification,suitable for borewell,tanker,municipal water(Black) from Eureka Forbes"/>
    <s v="Home&amp;Kitchen|Kitchen&amp;HomeAppliances|WaterPurifiers&amp;Accessories|WaterFilters&amp;Purifiers"/>
    <x v="1"/>
    <n v="15999"/>
    <n v="24500"/>
    <s v="Greater than 500"/>
    <n v="0.35"/>
    <n v="0.35"/>
    <s v="21% to 40%"/>
    <n v="4"/>
    <n v="11206"/>
    <n v="274547000"/>
    <n v="4.1120599999999996"/>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r>
  <r>
    <s v="B09NBZ36F7"/>
    <s v="Usha CookJoy (CJ1600WPC) 1600 Watt Induction cooktop (Black)"/>
    <s v="Home&amp;Kitchen|Kitchen&amp;HomeAppliances|SmallKitchenAppliances|InductionCooktop"/>
    <x v="1"/>
    <n v="2089"/>
    <n v="4000"/>
    <s v="Greater than 500"/>
    <n v="0.48"/>
    <n v="0.48"/>
    <s v="41% to 60%"/>
    <n v="4.2"/>
    <n v="11199"/>
    <n v="44796000"/>
    <n v="4.3119899999999998"/>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r>
  <r>
    <s v="B0747VDH9L"/>
    <s v="INALSA Hand Blender 1000 Watt with Chopper, Whisker, 600 ml Multipurpose Jar|Variable Speed And Turbo Speed Function |100% Copper Motor |Low Noise |ANTI-SPLASH TECHNOLOGY|2 Year Warranty"/>
    <s v="Home&amp;Kitchen|Kitchen&amp;HomeAppliances|SmallKitchenAppliances|HandBlenders"/>
    <x v="1"/>
    <n v="2742"/>
    <n v="3995"/>
    <s v="Greater than 500"/>
    <n v="0.31"/>
    <n v="0.31"/>
    <s v="21% to 40%"/>
    <n v="4.4000000000000004"/>
    <n v="11148"/>
    <n v="44536260"/>
    <n v="4.5114800000000006"/>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r>
  <r>
    <s v="B09MKG4ZCM"/>
    <s v="Xiaomi Mi 4A Dual_Band Ethernet 1200Mbps Speed Router| 2.4GHz &amp; 5GHz Frequency|128MB RAM | DualCore 4 Thread CPU|4 Omni Directional Antenna|Mi Wi-Fi app-Parental Control &amp; Anti Hacking|Repeater, White"/>
    <s v="Computers&amp;Accessories|NetworkingDevices|Routers"/>
    <x v="2"/>
    <n v="1565"/>
    <n v="2999"/>
    <s v="Greater than 500"/>
    <n v="0.48"/>
    <n v="0.48"/>
    <s v="41% to 60%"/>
    <n v="4"/>
    <n v="11113"/>
    <n v="33327887"/>
    <n v="4.1111300000000002"/>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r>
  <r>
    <s v="B086394NY5"/>
    <s v="TABLE MAGIC Multipurpose Laptop Table Mat Finish Top Work at Home Study Table (TM Regular- Black) (Alloy Steel)"/>
    <s v="Computers&amp;Accessories|Accessories&amp;Peripherals|LaptopAccessories"/>
    <x v="2"/>
    <n v="1399"/>
    <n v="2490"/>
    <s v="Greater than 500"/>
    <n v="0.44"/>
    <n v="0.44"/>
    <s v="41% to 60%"/>
    <n v="4.3"/>
    <n v="11074"/>
    <n v="27574260"/>
    <n v="4.4107399999999997"/>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r>
  <r>
    <s v="B09WRMNJ9G"/>
    <s v="OnePlus 10R 5G (Forest Green, 8GB RAM, 128GB Storage, 80W SuperVOOC)"/>
    <s v="Electronics|Mobiles&amp;Accessories|Smartphones&amp;BasicMobiles|Smartphones"/>
    <x v="0"/>
    <n v="34999"/>
    <n v="38999"/>
    <s v="Greater than 500"/>
    <n v="0.1"/>
    <n v="0.1"/>
    <s v="0% to 20%"/>
    <n v="4.2"/>
    <n v="11029"/>
    <n v="430119971"/>
    <n v="4.3102900000000002"/>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r>
  <r>
    <s v="B09PL79D2X"/>
    <s v="boAt Airdopes 181 in-Ear True Wireless Earbuds with ENx  Tech, Beast  Mode(Low Latency Upto 60ms) for Gaming, with Mic, ASAP  Charge, 20H Playtime, Bluetooth v5.2, IPX4 &amp; IWP (Cool Grey)"/>
    <s v="Electronics|Headphones,Earbuds&amp;Accessories|Headphones|In-Ear"/>
    <x v="0"/>
    <n v="1598"/>
    <n v="2990"/>
    <s v="Greater than 500"/>
    <n v="0.47"/>
    <n v="0.47"/>
    <s v="41% to 60%"/>
    <n v="3.8"/>
    <n v="11015"/>
    <n v="32934850"/>
    <n v="3.9101499999999998"/>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r>
  <r>
    <s v="B07Z53L5QL"/>
    <s v="ProElite Faux Leather Smart Flip Case Cover for Apple iPad 10.2&quot; 9th Gen (2021) / 8th Gen / 7th Gen with Stylus Pen, Black"/>
    <s v="Computers&amp;Accessories|Accessories&amp;Peripherals|TabletAccessories|Bags,Cases&amp;Sleeves|Cases"/>
    <x v="2"/>
    <n v="549"/>
    <n v="1499"/>
    <s v="Greater than 500"/>
    <n v="0.63"/>
    <n v="0.63"/>
    <s v="61% to 80%"/>
    <n v="4.3"/>
    <n v="11006"/>
    <n v="16497994"/>
    <n v="4.4100599999999996"/>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r>
  <r>
    <s v="B07TXCY3YK"/>
    <s v="Butterfly Hero Mixer Grinder, 500W, 3 Jars (Grey)"/>
    <s v="Home&amp;Kitchen|Kitchen&amp;HomeAppliances|SmallKitchenAppliances|MixerGrinders"/>
    <x v="1"/>
    <n v="2237.81"/>
    <n v="3899"/>
    <s v="Greater than 500"/>
    <n v="0.43"/>
    <n v="0.43"/>
    <s v="41% to 60%"/>
    <n v="3.9"/>
    <n v="11004"/>
    <n v="42904596"/>
    <n v="4.01004"/>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r>
  <r>
    <s v="B09P22HXH6"/>
    <s v="Lenovo 300 FHD Webcam with Full Stereo Dual Built-in mics | FHD 1080P 2.1 Megapixel CMOS Camera |Privacy Shutter | Ultra-Wide 95 Lens | 360 Rotation | Flexible Mount, Plug-n-Play | Cloud Grey"/>
    <s v="Computers&amp;Accessories|Accessories&amp;Peripherals|Audio&amp;VideoAccessories|Webcams&amp;VoIPEquipment|Webcams"/>
    <x v="2"/>
    <n v="1890"/>
    <n v="5490"/>
    <s v="Greater than 500"/>
    <n v="0.66"/>
    <n v="0.66"/>
    <s v="61% to 80%"/>
    <n v="4.0999999999999996"/>
    <n v="10976"/>
    <n v="60258240"/>
    <n v="4.2097599999999993"/>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r>
  <r>
    <s v="B085194JFL"/>
    <s v="tizum HDMI to VGA Adapter Cable 1080P for Projector, Computer, Laptop, TV, Projectors &amp; TV"/>
    <s v="Electronics|HomeTheater,TV&amp;Video|Accessories|Cables|HDMICables"/>
    <x v="0"/>
    <n v="279"/>
    <n v="499"/>
    <s v="200 to 500"/>
    <n v="0.44"/>
    <n v="0.44"/>
    <s v="41% to 60%"/>
    <n v="3.7"/>
    <n v="10962"/>
    <n v="5470038"/>
    <n v="3.809620000000000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r>
  <r>
    <s v="B085194JFL"/>
    <s v="tizum HDMI to VGA Adapter Cable 1080P for Projector, Computer, Laptop, TV, Projectors &amp; TV"/>
    <s v="Electronics|HomeTheater,TV&amp;Video|Accessories|Cables|HDMICables"/>
    <x v="0"/>
    <n v="279"/>
    <n v="499"/>
    <s v="200 to 500"/>
    <n v="0.44"/>
    <n v="0.44"/>
    <s v="41% to 60%"/>
    <n v="3.7"/>
    <n v="10962"/>
    <n v="5470038"/>
    <n v="3.809620000000000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I/31MIyzg8uzL._SX300_SY300_QL70_FMwebp_.jpg"/>
    <s v="https://www.amazon.in/Adapter-Projector-Computer-Laptop-Projectors/dp/B085194JFL/ref=sr_1_149?qid=1672903002&amp;s=computers&amp;sr=1-149"/>
  </r>
  <r>
    <s v="B00NH12R1O"/>
    <s v="Amazon Basics USB 3.0 Cable - A Male to Micro B - 6 Feet (1.8 Meters), Black"/>
    <s v="Computers&amp;Accessories|Accessories&amp;Peripherals|Cables&amp;Accessories|Cables|USBCables"/>
    <x v="2"/>
    <n v="299"/>
    <n v="485"/>
    <s v="200 to 500"/>
    <n v="0.38"/>
    <n v="0.38"/>
    <s v="21% to 40%"/>
    <n v="4.3"/>
    <n v="10911"/>
    <n v="5291835"/>
    <n v="4.4091100000000001"/>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r>
  <r>
    <s v="B00E9G8KOY"/>
    <s v="HUL Pureit Germkill kit for Classic 23 L water purifier - 1500 L Capacity"/>
    <s v="Home&amp;Kitchen|Kitchen&amp;HomeAppliances|WaterPurifiers&amp;Accessories|WaterPurifierAccessories"/>
    <x v="1"/>
    <n v="600"/>
    <n v="600"/>
    <s v="Greater than 500"/>
    <n v="0"/>
    <n v="0"/>
    <s v="0% to 20%"/>
    <n v="4.0999999999999996"/>
    <n v="10907"/>
    <n v="6544200"/>
    <n v="4.2090699999999996"/>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r>
  <r>
    <s v="B08BQ947H3"/>
    <s v="LIRAMARK Webcam Cover Slide, Ultra Thin Laptop Camera Cover Slide Blocker for Computer MacBook Pro iMac PC Tablet (Pack of 3)"/>
    <s v="Computers&amp;Accessories|Accessories&amp;Peripherals|LaptopAccessories|CameraPrivacyCovers"/>
    <x v="2"/>
    <n v="149"/>
    <n v="149"/>
    <s v="Less than 200"/>
    <n v="0"/>
    <n v="0"/>
    <s v="0% to 20%"/>
    <n v="4.3"/>
    <n v="10833"/>
    <n v="1614117"/>
    <n v="4.4083299999999994"/>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r>
  <r>
    <s v="B08BQ947H3"/>
    <s v="LIRAMARK Webcam Cover Slide, Ultra Thin Laptop Camera Cover Slide Blocker for Computer MacBook Pro iMac PC Tablet (Pack of 3)"/>
    <s v="Computers&amp;Accessories|Accessories&amp;Peripherals|LaptopAccessories|CameraPrivacyCovers"/>
    <x v="2"/>
    <n v="149"/>
    <n v="149"/>
    <s v="Less than 200"/>
    <n v="0"/>
    <n v="0"/>
    <s v="0% to 20%"/>
    <n v="4.3"/>
    <n v="10833"/>
    <n v="1614117"/>
    <n v="4.4083299999999994"/>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W/WEBP_402378-T1/images/I/41PeQz-jDSL._SX300_SY300_QL70_FMwebp_.jpg"/>
    <s v="https://www.amazon.in/LIRAMARK-Webcam-Blocker-Computer-MacBook/dp/B08BQ947H3/ref=sr_1_335?qid=1672903011&amp;s=computers&amp;sr=1-335"/>
  </r>
  <r>
    <s v="B07RZZ1QSW"/>
    <s v="SLOVIC¬Æ Tripod Mount Adapter| Tripod Mobile Holder|Tripod Phone Mount(Made in India)| Smartphone Clip Clipper 360 Degree for Taking Magic Video Shots &amp; Pictures."/>
    <s v="Electronics|Cameras&amp;Photography|Accessories|Tripods&amp;Monopods|Tabletop&amp;TravelTripods"/>
    <x v="0"/>
    <n v="326"/>
    <n v="799"/>
    <s v="Greater than 500"/>
    <n v="0.59"/>
    <n v="0.59"/>
    <s v="41% to 60%"/>
    <n v="4.4000000000000004"/>
    <n v="10773"/>
    <n v="8607627"/>
    <n v="4.5077300000000005"/>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r>
  <r>
    <s v="B00NFD0ETQ"/>
    <s v="Logitech G402 Hyperion Fury USB Wired Gaming Mouse, 4,000 DPI, Lightweight, 8 Programmable Buttons, Compatible for PC/Mac - Black"/>
    <s v="Computers&amp;Accessories|Accessories&amp;Peripherals|PCGamingPeripherals|GamingMice"/>
    <x v="2"/>
    <n v="1995"/>
    <n v="2895"/>
    <s v="Greater than 500"/>
    <n v="0.31"/>
    <n v="0.31"/>
    <s v="21% to 40%"/>
    <n v="4.5999999999999996"/>
    <n v="10760"/>
    <n v="31150200"/>
    <n v="4.7075999999999993"/>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r>
  <r>
    <s v="B0814ZY6FP"/>
    <s v="Zebronics ZEB-VITA Wireless Bluetooth 10W Portable Bar Speaker With Supporting USB, SD Card, AUX, FM, TWS &amp; Call Function"/>
    <s v="Electronics|HomeAudio|Speakers|BluetoothSpeakers"/>
    <x v="0"/>
    <n v="899"/>
    <n v="1199"/>
    <s v="Greater than 500"/>
    <n v="0.25"/>
    <n v="0.25"/>
    <s v="21% to 40%"/>
    <n v="3.8"/>
    <n v="10751"/>
    <n v="12890449"/>
    <n v="3.9075099999999998"/>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r>
  <r>
    <s v="B08FGNPQ9X"/>
    <s v="Zinq UPS for Router, Mini UPS for 12V WiFi Router Broadband Modem with Upto 4 Hours Power Backup, Upto 2Amp, Works with Existing Adapter, Also Works with Set-top Box, Smart Camera, CCTV (Black)"/>
    <s v="Computers&amp;Accessories|NetworkingDevices|Routers"/>
    <x v="2"/>
    <n v="1199"/>
    <n v="2999"/>
    <s v="Greater than 500"/>
    <n v="0.6"/>
    <n v="0.6"/>
    <s v="41% to 60%"/>
    <n v="4.0999999999999996"/>
    <n v="10725"/>
    <n v="32164275"/>
    <n v="4.2072499999999993"/>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r>
  <r>
    <s v="B07JB2Y4SR"/>
    <s v="Classmate Octane Colour Burst-Multicolour Gel Pens (Pack of 10) | Gold &amp; Silver Glitter Sparkle Pens|10 colour ink shades for art lovers and kids|Fun at home essentials"/>
    <s v="Home&amp;Kitchen|CraftMaterials|DrawingMaterials|DrawingMedia|Pens"/>
    <x v="1"/>
    <n v="90"/>
    <n v="100"/>
    <s v="Less than 200"/>
    <n v="0.1"/>
    <n v="0.1"/>
    <s v="0% to 20%"/>
    <n v="4.4000000000000004"/>
    <n v="10718"/>
    <n v="1071800"/>
    <n v="4.50718"/>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r>
  <r>
    <s v="B0B5LVS732"/>
    <s v="Noise Pulse Go Buzz Smart Watch Bluetooth Calling with 1.69&quot; Display, 550 NITS, 150+ Cloud Watch Face, SPo2, Heart Rate Tracking, 100 Sports Mode with Auto Detection, Longer Battery (Jet Black)"/>
    <s v="Electronics|WearableTechnology|SmartWatches"/>
    <x v="0"/>
    <n v="1898"/>
    <n v="4999"/>
    <s v="Greater than 500"/>
    <n v="0.62"/>
    <n v="0.62"/>
    <s v="61% to 80%"/>
    <n v="4.0999999999999996"/>
    <n v="10689"/>
    <n v="53434311"/>
    <n v="4.2068899999999996"/>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r>
  <r>
    <s v="B0B5LVS732"/>
    <s v="Noise Pulse Go Buzz Smart Watch Bluetooth Calling with 1.69&quot; Display, 550 NITS, 150+ Cloud Watch Face, SPo2, Heart Rate Tracking, 100 Sports Mode with Auto Detection, Longer Battery (Jet Black)"/>
    <s v="Electronics|WearableTechnology|SmartWatches"/>
    <x v="0"/>
    <n v="1999"/>
    <n v="4999"/>
    <s v="Greater than 500"/>
    <n v="0.6"/>
    <n v="0.6"/>
    <s v="41% to 60%"/>
    <n v="4.0999999999999996"/>
    <n v="10689"/>
    <n v="53434311"/>
    <n v="4.2068899999999996"/>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W/WEBP_402378-T2/images/I/41Peg4pz7fL._SX300_SY300_QL70_FMwebp_.jpg"/>
    <s v="https://www.amazon.in/Noise-Bluetooth-Calling-Tracking-Detection/dp/B0B5LVS732/ref=sr_1_11?qid=1672902995&amp;s=computers&amp;sr=1-11"/>
  </r>
  <r>
    <s v="B07X2L5Z8C"/>
    <s v="Logitech Pebble M350 Wireless Mouse with Bluetooth or USB - Silent, Slim Computer Mouse with Quiet Click for Laptop, Notebook, PC and Mac - Graphite"/>
    <s v="Computers&amp;Accessories|Accessories&amp;Peripherals|Keyboards,Mice&amp;InputDevices|Mice"/>
    <x v="2"/>
    <n v="1490"/>
    <n v="2295"/>
    <s v="Greater than 500"/>
    <n v="0.35"/>
    <n v="0.35"/>
    <s v="21% to 40%"/>
    <n v="4.5999999999999996"/>
    <n v="10652"/>
    <n v="24446340"/>
    <n v="4.7065199999999994"/>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r>
  <r>
    <s v="B07F1P8KNV"/>
    <s v="Wayona Nylon Braided Usb Type C 3Ft 1M 3A Fast Charger Cable For Samsung Galaxy S9 S8 (Wc3Cb1, Black)"/>
    <s v="Computers&amp;Accessories|Accessories&amp;Peripherals|Cables&amp;Accessories|Cables|USBCables"/>
    <x v="2"/>
    <n v="325"/>
    <n v="1099"/>
    <s v="Greater than 500"/>
    <n v="0.7"/>
    <n v="0.7"/>
    <s v="61% to 80%"/>
    <n v="4.2"/>
    <n v="10576"/>
    <n v="11623024"/>
    <n v="4.3057600000000003"/>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r>
  <r>
    <s v="B07GVGTSLN"/>
    <s v="Wayona Usb Type C Fast Charger Cable Fast Charging Usb C Cable/Cord Compatible For Samsung Galaxy S10E S10 S9 S8 Plus S10+,Note 10 Note 9 Note 8,S20,M31S,M40,Realme X3,Pixel 2 Xl (3 Ft Pack Of 1,Grey)"/>
    <s v="Computers&amp;Accessories|Accessories&amp;Peripherals|Cables&amp;Accessories|Cables|USBCables"/>
    <x v="2"/>
    <n v="325"/>
    <n v="1299"/>
    <s v="Greater than 500"/>
    <n v="0.75"/>
    <n v="0.75"/>
    <s v="61% to 80%"/>
    <n v="4.2"/>
    <n v="10576"/>
    <n v="13738224"/>
    <n v="4.3057600000000003"/>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r>
  <r>
    <s v="B07GVGTSLN"/>
    <s v="Wayona Usb Type C Fast Charger Cable Fast Charging Usb C Cable/Cord Compatible For Samsung Galaxy S10E S10 S9 S8 Plus S10+,Note 10 Note 9 Note 8,S20,M31S,M40,Realme X3,Pixel 2 Xl (3 Ft Pack Of 1,Grey)"/>
    <s v="Computers&amp;Accessories|Accessories&amp;Peripherals|Cables&amp;Accessories|Cables|USBCables"/>
    <x v="2"/>
    <n v="325"/>
    <n v="1299"/>
    <s v="Greater than 500"/>
    <n v="0.75"/>
    <n v="0.75"/>
    <s v="61% to 80%"/>
    <n v="4.2"/>
    <n v="10576"/>
    <n v="13738224"/>
    <n v="4.3057600000000003"/>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I/41J6oGU8w5L._SX300_SY300_QL70_FMwebp_.jpg"/>
    <s v="https://www.amazon.in/Wayona-Cable-Braided-Charger-Smartphones/dp/B07GVGTSLN/ref=sr_1_487?qid=1672903019&amp;s=computers&amp;sr=1-487"/>
  </r>
  <r>
    <s v="B08LT9BMPP"/>
    <s v="Logitech G102 USB Light Sync Gaming Mouse with Customizable RGB Lighting, 6 Programmable Buttons, Gaming Grade Sensor, 8K DPI Tracking, 16.8mn Color, Light Weight - Black"/>
    <s v="Computers&amp;Accessories|Accessories&amp;Peripherals|PCGamingPeripherals|GamingMice"/>
    <x v="2"/>
    <n v="1495"/>
    <n v="1995"/>
    <s v="Greater than 500"/>
    <n v="0.25"/>
    <n v="0.25"/>
    <s v="21% to 40%"/>
    <n v="4.5"/>
    <n v="10541"/>
    <n v="21029295"/>
    <n v="4.60541"/>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r>
  <r>
    <s v="B088Z1YWBC"/>
    <s v="EGate i9 Pro-Max 1080p Native Full HD Projector 4k Support | 3600 L (330 ANSI ) | 150&quot; (381 cm) Large Screen | VGA, AV, HDMI, SD Card, USB, Audio Out | (E03i31 / E04i32) Black"/>
    <s v="Electronics|HomeTheater,TV&amp;Video|Projectors"/>
    <x v="0"/>
    <n v="9490"/>
    <n v="15990"/>
    <s v="Greater than 500"/>
    <n v="0.41"/>
    <n v="0.41"/>
    <s v="41% to 60%"/>
    <n v="3.9"/>
    <n v="10480"/>
    <n v="167575200"/>
    <n v="4.0047999999999995"/>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r>
  <r>
    <s v="B0BHYJ8CVF"/>
    <s v="Portronics Key2 Combo Multimedia USB Wireless Keyboard and Mouse Set with 2.4 GHz Wireless Technology, Soft &amp; Silent Button, Compact Size (Grey)"/>
    <s v="Computers&amp;Accessories|Accessories&amp;Peripherals|Keyboards,Mice&amp;InputDevices|Keyboard&amp;MouseSets"/>
    <x v="2"/>
    <n v="1149"/>
    <n v="1499"/>
    <s v="Greater than 500"/>
    <n v="0.23"/>
    <n v="0.23"/>
    <s v="21% to 40%"/>
    <n v="4.0999999999999996"/>
    <n v="10443"/>
    <n v="15654057"/>
    <n v="4.2044299999999994"/>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r>
  <r>
    <s v="B00JBNZPFM"/>
    <s v="Karcher WD3 EU Wet and Dry Vacuum Cleaner, 1000 Watts Powerful Suction, 17 L Capacity, Blower Function, Easy Filter Removal for Home and Garden Cleaning¬† (Yellow/Black)"/>
    <s v="Home&amp;Kitchen|Kitchen&amp;HomeAppliances|Vacuum,Cleaning&amp;Ironing|Vacuums&amp;FloorCare|Vacuums|Wet-DryVacuums"/>
    <x v="1"/>
    <n v="6199"/>
    <n v="10999"/>
    <s v="Greater than 500"/>
    <n v="0.44"/>
    <n v="0.44"/>
    <s v="41% to 60%"/>
    <n v="4.2"/>
    <n v="10429"/>
    <n v="114708571"/>
    <n v="4.3042899999999999"/>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r>
  <r>
    <s v="B0B3X2BY3M"/>
    <s v="Crompton Gracee 5-L Instant Water Heater (Geyser)"/>
    <s v="Home&amp;Kitchen|Heating,Cooling&amp;AirQuality|WaterHeaters&amp;Geysers|InstantWaterHeaters"/>
    <x v="1"/>
    <n v="3599"/>
    <n v="7299"/>
    <s v="Greater than 500"/>
    <n v="0.51"/>
    <n v="0.51"/>
    <s v="41% to 60%"/>
    <n v="4"/>
    <n v="10324"/>
    <n v="75354876"/>
    <n v="4.1032399999999996"/>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r>
  <r>
    <s v="B07JGCGNDG"/>
    <s v="Crompton Amica 15-L 5 Star Rated Storage Water Heater (Geyser) with Free Installation (White)"/>
    <s v="Home&amp;Kitchen|Heating,Cooling&amp;AirQuality|WaterHeaters&amp;Geysers|StorageWaterHeaters"/>
    <x v="1"/>
    <n v="6800"/>
    <n v="11500"/>
    <s v="Greater than 500"/>
    <n v="0.41"/>
    <n v="0.41"/>
    <s v="41% to 60%"/>
    <n v="4.0999999999999996"/>
    <n v="10308"/>
    <n v="118542000"/>
    <n v="4.2030799999999999"/>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r>
  <r>
    <s v="B083J64CBB"/>
    <s v="Kuber Industries Waterproof Canvas Laundry Bag/Hamper|Metalic Printed With Handles|Foldable Bin &amp; 45 Liter Capicity|Size 37 x 37 x 46, Pack of 1 (Brown)"/>
    <s v="Home&amp;Kitchen|HomeStorage&amp;Organization|LaundryOrganization|LaundryBaskets"/>
    <x v="1"/>
    <n v="199"/>
    <n v="499"/>
    <s v="200 to 500"/>
    <n v="0.6"/>
    <n v="0.6"/>
    <s v="41% to 60%"/>
    <n v="4"/>
    <n v="10234"/>
    <n v="5106766"/>
    <n v="4.1023399999999999"/>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r>
  <r>
    <s v="B0B2X35B1K"/>
    <s v="Noise ColorFit Ultra 2 Buzz 1.78&quot; AMOLED Bluetooth Calling Watch with 368*448px Always On Display, Premium Metallic Finish, 100+ Watch Faces, 100+ Sports Modes, Health Suite (Jet Black)"/>
    <s v="Electronics|WearableTechnology|SmartWatches"/>
    <x v="0"/>
    <n v="3999"/>
    <n v="6999"/>
    <s v="Greater than 500"/>
    <n v="0.43"/>
    <n v="0.43"/>
    <s v="41% to 60%"/>
    <n v="4.0999999999999996"/>
    <n v="10229"/>
    <n v="71592771"/>
    <n v="4.2022899999999996"/>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r>
  <r>
    <s v="B01IOZUHRS"/>
    <s v="Gizga Essentials Laptop Power Cable Cord- 3 Pin Adapter Isi Certified(1 Meter/3.3 Feet)"/>
    <s v="Computers&amp;Accessories|Accessories&amp;Peripherals|LaptopAccessories|LaptopChargers&amp;PowerSupplies"/>
    <x v="2"/>
    <n v="179"/>
    <n v="499"/>
    <s v="200 to 500"/>
    <n v="0.64"/>
    <n v="0.64"/>
    <s v="61% to 80%"/>
    <n v="4.0999999999999996"/>
    <n v="10174"/>
    <n v="5076826"/>
    <n v="4.20174"/>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r>
  <r>
    <s v="B00LY1FN1K"/>
    <s v="Camel Fabrica Acrylic Ultra Color - 15ml each, 10 Shades"/>
    <s v="Home&amp;Kitchen|CraftMaterials|PaintingMaterials|Paints"/>
    <x v="1"/>
    <n v="200"/>
    <n v="230"/>
    <s v="200 to 500"/>
    <n v="0.13"/>
    <n v="0.13"/>
    <s v="0% to 20%"/>
    <n v="4.4000000000000004"/>
    <n v="10170"/>
    <n v="2339100"/>
    <n v="4.5017000000000005"/>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r>
  <r>
    <s v="B0141EZMAI"/>
    <s v="Gizga Essentials USB WiFi Adapter for PC, 150 Mbps Wireless Network Adapter for Desktop - Nano Size WiFi Dongle Compatible with Windows, Mac OS &amp; Linux Kernel | WPA/WPA2 Encryption Standards| Black"/>
    <s v="Computers&amp;Accessories|NetworkingDevices|NetworkAdapters|WirelessUSBAdapters"/>
    <x v="2"/>
    <n v="269"/>
    <n v="800"/>
    <s v="Greater than 500"/>
    <n v="0.66"/>
    <n v="0.66"/>
    <s v="61% to 80%"/>
    <n v="3.6"/>
    <n v="10134"/>
    <n v="8107200"/>
    <n v="3.7013400000000001"/>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r>
  <r>
    <s v="B0141EZMAI"/>
    <s v="Gizga Essentials USB WiFi Adapter for PC, 150 Mbps Wireless Network Adapter for Desktop - Nano Size WiFi Dongle Compatible with Windows, Mac OS &amp; Linux Kernel | WPA/WPA2 Encryption Standards| Black"/>
    <s v="Computers&amp;Accessories|NetworkingDevices|NetworkAdapters|WirelessUSBAdapters"/>
    <x v="2"/>
    <n v="269"/>
    <n v="800"/>
    <s v="Greater than 500"/>
    <n v="0.66"/>
    <n v="0.66"/>
    <s v="61% to 80%"/>
    <n v="3.6"/>
    <n v="10134"/>
    <n v="8107200"/>
    <n v="3.7013400000000001"/>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W/WEBP_402378-T2/images/I/31mgo4D-kPL._SX300_SY300_QL70_FMwebp_.jpg"/>
    <s v="https://www.amazon.in/Receiver-300Mbps-802-11b-Wireless-Network/dp/B0141EZMAI/ref=sr_1_498?qid=1672903019&amp;s=computers&amp;sr=1-498"/>
  </r>
  <r>
    <s v="B07S7DCJKS"/>
    <s v="IT2M Designer Mouse Pad for Laptop/Computer (9.2 X 7.6 Inches, 12788)"/>
    <s v="Computers&amp;Accessories|Accessories&amp;Peripherals|Keyboards,Mice&amp;InputDevices|Keyboard&amp;MiceAccessories|MousePads"/>
    <x v="2"/>
    <n v="199"/>
    <n v="499"/>
    <s v="200 to 500"/>
    <n v="0.6"/>
    <n v="0.6"/>
    <s v="41% to 60%"/>
    <n v="4.3"/>
    <n v="9998"/>
    <n v="4989002"/>
    <n v="4.3999800000000002"/>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r>
  <r>
    <s v="B07Z1X6VFC"/>
    <s v="AirCase Protective Laptop Bag Sleeve fits Upto 13.3&quot; Laptop/ MacBook, Wrinkle Free, Padded, Waterproof Light Neoprene case Cover Pouch, for Men &amp; Women, Black- 6 Months Warranty"/>
    <s v="Computers&amp;Accessories|Accessories&amp;Peripherals|LaptopAccessories|Bags&amp;Sleeves|LaptopSleeves&amp;Slipcases"/>
    <x v="2"/>
    <n v="449"/>
    <n v="999"/>
    <s v="Greater than 500"/>
    <n v="0.55000000000000004"/>
    <n v="0.55000000000000004"/>
    <s v="41% to 60%"/>
    <n v="4.4000000000000004"/>
    <n v="9940"/>
    <n v="9930060"/>
    <n v="4.4994000000000005"/>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r>
  <r>
    <s v="B07XJYYH7L"/>
    <s v="Wecool Nylon Braided Multifunction Fast Charging Cable For Android Smartphone, Ios And Type C Usb Devices, 3 In 1 Charging Cable, 3A, (3 Feet) (Black)"/>
    <s v="Computers&amp;Accessories|Accessories&amp;Peripherals|Cables&amp;Accessories|Cables|USBCables"/>
    <x v="2"/>
    <n v="333"/>
    <n v="999"/>
    <s v="Greater than 500"/>
    <n v="0.67"/>
    <n v="0.67"/>
    <s v="61% to 80%"/>
    <n v="3.3"/>
    <n v="9792"/>
    <n v="9782208"/>
    <n v="3.3979199999999996"/>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r>
  <r>
    <s v="B07XJYYH7L"/>
    <s v="Wecool Nylon Braided Multifunction Fast Charging Cable For Android Smartphone, Ios And Type C Usb Devices, 3 In 1 Charging Cable, 3A, (3 Feet) (Black)"/>
    <s v="Computers&amp;Accessories|Accessories&amp;Peripherals|Cables&amp;Accessories|Cables|USBCables"/>
    <x v="2"/>
    <n v="333"/>
    <n v="999"/>
    <s v="Greater than 500"/>
    <n v="0.67"/>
    <n v="0.67"/>
    <s v="61% to 80%"/>
    <n v="3.3"/>
    <n v="9792"/>
    <n v="9782208"/>
    <n v="3.3979199999999996"/>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299?qid=1672903010&amp;s=computers&amp;sr=1-299"/>
  </r>
  <r>
    <s v="B0832W3B7Q"/>
    <s v="Pigeon By Stovekraft ABS Plastic Acer Plus Induction Cooktop 1800 Watts With Feather Touch Control - Black"/>
    <s v="Home&amp;Kitchen|Kitchen&amp;HomeAppliances|SmallKitchenAppliances|InductionCooktop"/>
    <x v="1"/>
    <n v="1799"/>
    <n v="3595"/>
    <s v="Greater than 500"/>
    <n v="0.5"/>
    <n v="0.5"/>
    <s v="41% to 60%"/>
    <n v="3.8"/>
    <n v="9791"/>
    <n v="35198645"/>
    <n v="3.89791"/>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r>
  <r>
    <s v="B009P2L7CO"/>
    <s v="Bajaj DHX-9 1000W Heavy Weight Dry Iron with Advance Soleplate and Anti-Bacterial German Coating Technology, Ivory"/>
    <s v="Home&amp;Kitchen|Kitchen&amp;HomeAppliances|Vacuum,Cleaning&amp;Ironing|Irons,Steamers&amp;Accessories|Irons|DryIrons"/>
    <x v="1"/>
    <n v="1099"/>
    <n v="1920"/>
    <s v="Greater than 500"/>
    <n v="0.43"/>
    <n v="0.43"/>
    <s v="41% to 60%"/>
    <n v="4.2"/>
    <n v="9772"/>
    <n v="18762240"/>
    <n v="4.29772"/>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r>
  <r>
    <s v="B07P1BR7L8"/>
    <s v="Philips HD6975/00 25 Litre Digital Oven Toaster Grill, Grey, 25 liter"/>
    <s v="Home&amp;Kitchen|Kitchen&amp;HomeAppliances|SmallKitchenAppliances|OvenToasterGrills"/>
    <x v="1"/>
    <n v="8599"/>
    <n v="8995"/>
    <s v="Greater than 500"/>
    <n v="0.04"/>
    <n v="0.04"/>
    <s v="0% to 20%"/>
    <n v="4.4000000000000004"/>
    <n v="9734"/>
    <n v="87557330"/>
    <n v="4.4973400000000003"/>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r>
  <r>
    <s v="B07Z1Z77ZZ"/>
    <s v="AirCase Protective Laptop Bag Sleeve fits Upto 14.1&quot; Laptop/ MacBook, Wrinkle Free, Padded, Waterproof Light Neoprene case Cover Pouch, for Men &amp; Women, Black- 6 Months Warranty"/>
    <s v="Computers&amp;Accessories|Accessories&amp;Peripherals|LaptopAccessories|Bags&amp;Sleeves|LaptopSleeves&amp;Slipcases"/>
    <x v="2"/>
    <n v="449"/>
    <n v="999"/>
    <s v="Greater than 500"/>
    <n v="0.55000000000000004"/>
    <n v="0.55000000000000004"/>
    <s v="41% to 60%"/>
    <n v="4.3"/>
    <n v="9701"/>
    <n v="9691299"/>
    <n v="4.3970099999999999"/>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r>
  <r>
    <s v="B083P71WKK"/>
    <s v="HealthSense Weight Machine for Kitchen, Kitchen Food Weighing Scale for Health, Fitness, Home Baking &amp; Cooking with Hanging Design, Touch Button, Tare Function &amp; 1 Year Warranty ‚Äì Chef-Mate KS 40"/>
    <s v="Home&amp;Kitchen|Kitchen&amp;HomeAppliances|SmallKitchenAppliances|DigitalKitchenScales|DigitalScales"/>
    <x v="1"/>
    <n v="799"/>
    <n v="1500"/>
    <s v="Greater than 500"/>
    <n v="0.47"/>
    <n v="0.47"/>
    <s v="41% to 60%"/>
    <n v="4.3"/>
    <n v="9695"/>
    <n v="14542500"/>
    <n v="4.3969499999999995"/>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r>
  <r>
    <s v="B01LYU3BZF"/>
    <s v="Havells Ambrose 1200mm Ceiling Fan (Gold Mist Wood)"/>
    <s v="Home&amp;Kitchen|Heating,Cooling&amp;AirQuality|Fans|CeilingFans"/>
    <x v="1"/>
    <n v="2199"/>
    <n v="3190"/>
    <s v="Greater than 500"/>
    <n v="0.31"/>
    <n v="0.31"/>
    <s v="21% to 40%"/>
    <n v="4.3"/>
    <n v="9650"/>
    <n v="30783500"/>
    <n v="4.3964999999999996"/>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r>
  <r>
    <s v="B07PLHTTB4"/>
    <s v="Zodo 8. 5 inch LCD E-Writer Electronic Writing Pad/Tablet Drawing Board (Paperless Memo Digital Tablet)"/>
    <s v="Computers&amp;Accessories|Accessories&amp;Peripherals|Keyboards,Mice&amp;InputDevices|GraphicTablets"/>
    <x v="2"/>
    <n v="100"/>
    <n v="499"/>
    <s v="200 to 500"/>
    <n v="0.8"/>
    <n v="0.8"/>
    <s v="61% to 80%"/>
    <n v="3.5"/>
    <n v="9638"/>
    <n v="4809362"/>
    <n v="3.5963799999999999"/>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r>
  <r>
    <s v="B0B31BYXQQ"/>
    <s v="Boult Audio Airbass Z20 True Wireless, 40H Battery Life, Zen ENC Mic, Type-C Lightning Boult Fast Charging (10Mins=100Mins), BoomX Tech Bass, ENC, IPX5 in Ear Earbuds with mic (Green)"/>
    <s v="Electronics|Headphones,Earbuds&amp;Accessories|Headphones|In-Ear"/>
    <x v="0"/>
    <n v="1399"/>
    <n v="5499"/>
    <s v="Greater than 500"/>
    <n v="0.75"/>
    <n v="0.75"/>
    <s v="61% to 80%"/>
    <n v="3.9"/>
    <n v="9504"/>
    <n v="52262496"/>
    <n v="3.9950399999999999"/>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r>
  <r>
    <s v="B07WFPMGQQ"/>
    <s v="iQOO Z6 Pro 5G by vivo (Legion Sky, 6GB RAM, 128GB Storage) | Snapdragon 778G 5G | 66W FlashCharge | 1300 nits Peak Brightness | HDR10+"/>
    <s v="Electronics|Mobiles&amp;Accessories|Smartphones&amp;BasicMobiles|Smartphones"/>
    <x v="0"/>
    <n v="19999"/>
    <n v="27990"/>
    <s v="Greater than 500"/>
    <n v="0.28999999999999998"/>
    <n v="0.28999999999999998"/>
    <s v="21% to 40%"/>
    <n v="4.3"/>
    <n v="9499"/>
    <n v="265877010"/>
    <n v="4.3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r>
  <r>
    <s v="B07WDK3ZS2"/>
    <s v="iQOO Z6 Pro 5G by vivo (Legion Sky, 8GB RAM, 128GB Storage) | Snapdragon 778G 5G | 66W FlashCharge | 1300 nits Peak Brightness | HDR10+"/>
    <s v="Electronics|Mobiles&amp;Accessories|Smartphones&amp;BasicMobiles|Smartphones"/>
    <x v="0"/>
    <n v="20999"/>
    <n v="29990"/>
    <s v="Greater than 500"/>
    <n v="0.3"/>
    <n v="0.3"/>
    <s v="21% to 40%"/>
    <n v="4.3"/>
    <n v="9499"/>
    <n v="284875010"/>
    <n v="4.3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r>
  <r>
    <s v="B07WHSJXLF"/>
    <s v="iQOO Z6 Pro 5G by vivo (Phantom Dusk, 8GB RAM, 128GB Storage) | Snapdragon 778G 5G | 66W FlashCharge | 1300 nits Peak Brightness | HDR10+"/>
    <s v="Electronics|Mobiles&amp;Accessories|Smartphones&amp;BasicMobiles|Smartphones"/>
    <x v="0"/>
    <n v="20999"/>
    <n v="29990"/>
    <s v="Greater than 500"/>
    <n v="0.3"/>
    <n v="0.3"/>
    <s v="21% to 40%"/>
    <n v="4.3"/>
    <n v="9499"/>
    <n v="284875010"/>
    <n v="4.3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r>
  <r>
    <s v="B00LY12TH6"/>
    <s v="Camel Oil Pastel with Reusable Plastic Box - 50 Shades"/>
    <s v="Home&amp;Kitchen|CraftMaterials|PaintingMaterials"/>
    <x v="1"/>
    <n v="230"/>
    <n v="230"/>
    <s v="200 to 500"/>
    <n v="0"/>
    <n v="0"/>
    <s v="0% to 20%"/>
    <n v="4.5"/>
    <n v="9427"/>
    <n v="2168210"/>
    <n v="4.5942699999999999"/>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r>
  <r>
    <s v="B097JQ1J5G"/>
    <s v="Zebronics ZEB-90HB USB Hub, 4 Ports, Pocket Sized, Plug &amp; Play, for Laptop &amp; Computers"/>
    <s v="Computers&amp;Accessories|Accessories&amp;Peripherals|USBHubs"/>
    <x v="2"/>
    <n v="179"/>
    <n v="499"/>
    <s v="200 to 500"/>
    <n v="0.64"/>
    <n v="0.64"/>
    <s v="61% to 80%"/>
    <n v="3.4"/>
    <n v="9385"/>
    <n v="4683115"/>
    <n v="3.4938500000000001"/>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r>
  <r>
    <s v="B09NHVCHS9"/>
    <s v="Flix Micro Usb Cable For Smartphone (Black)"/>
    <s v="Computers&amp;Accessories|Accessories&amp;Peripherals|Cables&amp;Accessories|Cables|USBCables"/>
    <x v="2"/>
    <n v="59"/>
    <n v="199"/>
    <s v="Less than 200"/>
    <n v="0.7"/>
    <n v="0.7"/>
    <s v="61% to 80%"/>
    <n v="4"/>
    <n v="9378"/>
    <n v="1866222"/>
    <n v="4.0937799999999998"/>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r>
  <r>
    <s v="B0B3MQXNFB"/>
    <s v="FLiX (Beetel Flow USB to Micro USB PVC Data Sync &amp; 12W(2.4A) Fast Charging Cable,Made in India,480Mbps Data Sync,Solid Cable,1 Meter Long cable for all Andriod &amp; Micro USB Devices (Black)(XCD-FPM01)"/>
    <s v="Computers&amp;Accessories|Accessories&amp;Peripherals|Cables&amp;Accessories|Cables|USBCables"/>
    <x v="2"/>
    <n v="57.89"/>
    <n v="199"/>
    <s v="Less than 200"/>
    <n v="0.71"/>
    <n v="0.71"/>
    <s v="61% to 80%"/>
    <n v="4"/>
    <n v="9378"/>
    <n v="1866222"/>
    <n v="4.0937799999999998"/>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r>
  <r>
    <s v="B09NJN8L25"/>
    <s v="FLiX (Beetel USB to Micro USB PVC Data Sync &amp; 2A Fast Charging Cable, Made in India, 480Mbps Data Sync, Solid Cable, 1 Meter Long USB Cable for Micro USB Devices (White)(XCD-M11)"/>
    <s v="Computers&amp;Accessories|Accessories&amp;Peripherals|Cables&amp;Accessories|Cables|USBCables"/>
    <x v="2"/>
    <n v="59"/>
    <n v="199"/>
    <s v="Less than 200"/>
    <n v="0.7"/>
    <n v="0.7"/>
    <s v="61% to 80%"/>
    <n v="4"/>
    <n v="9378"/>
    <n v="1866222"/>
    <n v="4.0937799999999998"/>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r>
  <r>
    <s v="B08P9RYPLR"/>
    <s v="FLiX (Beetel) USB to iPhone Lightning Textured Pattern Data Sync &amp; 2A Fast Charging Cable, Made in India, 480Mbps Data Sync, Tough Cable, 1 Meter Long USB Cable for Apple Devices (Black)(XCD-L102)"/>
    <s v="Computers&amp;Accessories|Accessories&amp;Peripherals|Cables&amp;Accessories|Cables|USBCables"/>
    <x v="2"/>
    <n v="129"/>
    <n v="249"/>
    <s v="200 to 500"/>
    <n v="0.48"/>
    <n v="0.48"/>
    <s v="41% to 60%"/>
    <n v="4"/>
    <n v="9378"/>
    <n v="2335122"/>
    <n v="4.0937799999999998"/>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r>
  <r>
    <s v="B09NKZXMWJ"/>
    <s v="Flix (Beetel) Usb To Type C Pvc Data Sync And 2A 480Mbps Data Sync, Tough Fast Charging Long Cable For Usb Type C Devices, Charging Adapter (White, 1 Meter) - Xcd-C12"/>
    <s v="Computers&amp;Accessories|Accessories&amp;Peripherals|Cables&amp;Accessories|Cables|USBCables"/>
    <x v="2"/>
    <n v="139"/>
    <n v="249"/>
    <s v="200 to 500"/>
    <n v="0.44"/>
    <n v="0.44"/>
    <s v="41% to 60%"/>
    <n v="4"/>
    <n v="9378"/>
    <n v="2335122"/>
    <n v="4.0937799999999998"/>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r>
  <r>
    <s v="B0B3N8VG24"/>
    <s v="FLiX (Beetel USB to Type C PVC Data Sync &amp; 15W(3A) TPE Fast Charging Cable, Made in India, 480Mbps Data Sync, 1 Meter Long cable for all Andriod &amp; all Type C Devices (Black)(XCD - FPC02)"/>
    <s v="Computers&amp;Accessories|Accessories&amp;Peripherals|Cables&amp;Accessories|Cables|USBCables"/>
    <x v="2"/>
    <n v="88"/>
    <n v="299"/>
    <s v="200 to 500"/>
    <n v="0.71"/>
    <n v="0.71"/>
    <s v="61% to 80%"/>
    <n v="4"/>
    <n v="9378"/>
    <n v="2804022"/>
    <n v="4.0937799999999998"/>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r>
  <r>
    <s v="B08N1WL9XW"/>
    <s v="FLiX (Beetel) 3in1 (Type C|Micro|Iphone Lightening) Textured Pattern 3A Fast Charging Cable with QC &amp; PD Support for Type C,Micro USB &amp; Lightning Iphone Cable,Made in India,1.5 Meter Long Cable(T101)"/>
    <s v="Computers&amp;Accessories|Accessories&amp;Peripherals|Cables&amp;Accessories|Cables|USBCables"/>
    <x v="2"/>
    <n v="182"/>
    <n v="599"/>
    <s v="Greater than 500"/>
    <n v="0.7"/>
    <n v="0.7"/>
    <s v="61% to 80%"/>
    <n v="4"/>
    <n v="9378"/>
    <n v="5617422"/>
    <n v="4.0937799999999998"/>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r>
  <r>
    <s v="B09JS562TP"/>
    <s v="Motorola a10 Dual Sim keypad Mobile with 1750 mAh Battery, Expandable Storage Upto 32GB, Wireless FM with Recording - Rose Gold"/>
    <s v="Electronics|Mobiles&amp;Accessories|Smartphones&amp;BasicMobiles|BasicMobiles"/>
    <x v="0"/>
    <n v="1399"/>
    <n v="1630"/>
    <s v="Greater than 500"/>
    <n v="0.14000000000000001"/>
    <n v="0.14000000000000001"/>
    <s v="0% to 20%"/>
    <n v="4"/>
    <n v="9378"/>
    <n v="15286140"/>
    <n v="4.0937799999999998"/>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r>
  <r>
    <s v="B09JS94MBV"/>
    <s v="Motorola a10 Dual Sim keypad Mobile with 1750 mAh Battery, Expandable Storage Upto 32GB, Wireless FM with Recording - Dark Blue"/>
    <s v="Electronics|Mobiles&amp;Accessories|Smartphones&amp;BasicMobiles|BasicMobiles"/>
    <x v="0"/>
    <n v="1399"/>
    <n v="1630"/>
    <s v="Greater than 500"/>
    <n v="0.14000000000000001"/>
    <n v="0.14000000000000001"/>
    <s v="0% to 20%"/>
    <n v="4"/>
    <n v="9378"/>
    <n v="15286140"/>
    <n v="4.0937799999999998"/>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r>
  <r>
    <s v="B09NHVCHS9"/>
    <s v="Flix Micro Usb Cable For Smartphone (Black)"/>
    <s v="Computers&amp;Accessories|Accessories&amp;Peripherals|Cables&amp;Accessories|Cables|USBCables"/>
    <x v="2"/>
    <n v="59"/>
    <n v="199"/>
    <s v="Less than 200"/>
    <n v="0.7"/>
    <n v="0.7"/>
    <s v="61% to 80%"/>
    <n v="4"/>
    <n v="9377"/>
    <n v="1866023"/>
    <n v="4.0937700000000001"/>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ML2_.jpg"/>
    <s v="https://www.amazon.in/Flix-Micro-Cable-Smartphone-Black/dp/B09NHVCHS9/ref=sr_1_158?qid=1672895791&amp;s=electronics&amp;sr=1-158"/>
  </r>
  <r>
    <s v="B09NHVCHS9"/>
    <s v="Flix Micro Usb Cable For Smartphone (Black)"/>
    <s v="Computers&amp;Accessories|Accessories&amp;Peripherals|Cables&amp;Accessories|Cables|USBCables"/>
    <x v="2"/>
    <n v="59"/>
    <n v="199"/>
    <s v="Less than 200"/>
    <n v="0.7"/>
    <n v="0.7"/>
    <s v="61% to 80%"/>
    <n v="4"/>
    <n v="9377"/>
    <n v="1866023"/>
    <n v="4.0937700000000001"/>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154?qid=1672903002&amp;s=computers&amp;sr=1-154"/>
  </r>
  <r>
    <s v="B09NL4DJ2Z"/>
    <s v="FLiX (Beetel) USB to Type C PVC Data Sync &amp; 2A Smartphone Fast Charging Cable, Made in India, 480Mbps Data Sync, Tough Cable, 1 Meter Long USB Cable for USB Type C Devices Black XCD-C12"/>
    <s v="Computers&amp;Accessories|Accessories&amp;Peripherals|Cables&amp;Accessories|Cables|USBCables"/>
    <x v="2"/>
    <n v="139"/>
    <n v="249"/>
    <s v="200 to 500"/>
    <n v="0.44"/>
    <n v="0.44"/>
    <s v="41% to 60%"/>
    <n v="4"/>
    <n v="9377"/>
    <n v="2334873"/>
    <n v="4.0937700000000001"/>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r>
  <r>
    <s v="B07SPVMSC6"/>
    <s v="Bajaj Frore 1200 mm Ceiling Fan (Brown)"/>
    <s v="Home&amp;Kitchen|Heating,Cooling&amp;AirQuality|Fans|CeilingFans"/>
    <x v="1"/>
    <n v="1399"/>
    <n v="2660"/>
    <s v="Greater than 500"/>
    <n v="0.47"/>
    <n v="0.47"/>
    <s v="41% to 60%"/>
    <n v="4.0999999999999996"/>
    <n v="9349"/>
    <n v="24868340"/>
    <n v="4.1934899999999997"/>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r>
  <r>
    <s v="B00UGZWM2I"/>
    <s v="COI Note Pad/Memo Book with Sticky Notes &amp; Clip Holder with Pen for Gifting"/>
    <s v="OfficeProducts|OfficePaperProducts|Paper|Stationery|Notebooks,WritingPads&amp;Diaries|Notepads&amp;MemoBooks"/>
    <x v="5"/>
    <n v="198"/>
    <n v="800"/>
    <s v="Greater than 500"/>
    <n v="0.75"/>
    <n v="0.75"/>
    <s v="61% to 80%"/>
    <n v="4.0999999999999996"/>
    <n v="9344"/>
    <n v="7475200"/>
    <n v="4.1934399999999998"/>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r>
  <r>
    <s v="B07H1S7XW8"/>
    <s v="STRIFF Wall Mount Phone Holder Wall Mount with Adhesive Strips, Charging Holder Compatible with iPhone, Smartphone and Mini Tablet (Pack of 1) (White)"/>
    <s v="Electronics|Mobiles&amp;Accessories|MobileAccessories|Mounts|Shower&amp;WallMounts"/>
    <x v="0"/>
    <n v="89"/>
    <n v="499"/>
    <s v="200 to 500"/>
    <n v="0.82"/>
    <n v="0.82"/>
    <s v="81% to 100%"/>
    <n v="4.0999999999999996"/>
    <n v="9340"/>
    <n v="4660660"/>
    <n v="4.1933999999999996"/>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r>
  <r>
    <s v="B0073QGKAS"/>
    <s v="Bajaj ATX 4 750-Watt Pop-up Toaster (White)"/>
    <s v="Home&amp;Kitchen|Kitchen&amp;HomeAppliances|SmallKitchenAppliances|Pop-upToasters"/>
    <x v="1"/>
    <n v="1499"/>
    <n v="1499"/>
    <s v="Greater than 500"/>
    <n v="0"/>
    <n v="0"/>
    <s v="0% to 20%"/>
    <n v="4.3"/>
    <n v="9331"/>
    <n v="13987169"/>
    <n v="4.3933099999999996"/>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r>
  <r>
    <s v="B07JPX9CR7"/>
    <s v="Dell WM118 Wireless Mouse, 2.4 Ghz with USB Nano Receiver, Optical Tracking, 12-Months Battery Life, Ambidextrous, Pc/Mac/Laptop - Black."/>
    <s v="Computers&amp;Accessories|Accessories&amp;Peripherals|Keyboards,Mice&amp;InputDevices|Mice"/>
    <x v="2"/>
    <n v="569"/>
    <n v="1299"/>
    <s v="Greater than 500"/>
    <n v="0.56000000000000005"/>
    <n v="0.56000000000000005"/>
    <s v="41% to 60%"/>
    <n v="4.4000000000000004"/>
    <n v="9275"/>
    <n v="12048225"/>
    <n v="4.4927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r>
  <r>
    <s v="B0123P3PWE"/>
    <s v="Rico IRPRO 1500 Watt Japanese Technology Electric Water Heater Immersion Rod Shockproof Protection &amp; Stainless Steel Heating Element for Instant Heating| ISI Certified 1 Year Replacement Warranty"/>
    <s v="Home&amp;Kitchen|Heating,Cooling&amp;AirQuality|WaterHeaters&amp;Geysers|ImmersionRods"/>
    <x v="1"/>
    <n v="999"/>
    <n v="1075"/>
    <s v="Greater than 500"/>
    <n v="7.0000000000000007E-2"/>
    <n v="7.0000000000000007E-2"/>
    <s v="0% to 20%"/>
    <n v="4.0999999999999996"/>
    <n v="9275"/>
    <n v="9970625"/>
    <n v="4.1927499999999993"/>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r>
  <r>
    <s v="B09GFWJDY1"/>
    <s v="ZEBRONICS Zeb-Evolve Wireless in Ear Neckband Earphone with Supporting Bluetooth v5.0, Voice Assistant, Rapid Charge, Call Function &amp; Magnetic Earpiece, with mic (Metallic Blue)"/>
    <s v="Electronics|Headphones,Earbuds&amp;Accessories|Headphones|In-Ear"/>
    <x v="0"/>
    <n v="499"/>
    <n v="1499"/>
    <s v="Greater than 500"/>
    <n v="0.67"/>
    <n v="0.67"/>
    <s v="61% to 80%"/>
    <n v="3.6"/>
    <n v="9169"/>
    <n v="13744331"/>
    <n v="3.6916899999999999"/>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r>
  <r>
    <s v="B09YV575RK"/>
    <s v="Fire-Boltt Ring Pro Bluetooth Calling, 1.75‚Äù 320*385px High Res, IP68 &amp; SpO2 Monitoring, Pin Code Locking Functionality &amp; Split Screen Access, Built in Mic &amp; Speaker for HD Calls, Black, Free Size"/>
    <s v="Electronics|WearableTechnology|SmartWatches"/>
    <x v="0"/>
    <n v="2499"/>
    <n v="9999"/>
    <s v="Greater than 500"/>
    <n v="0.75"/>
    <n v="0.75"/>
    <s v="61% to 80%"/>
    <n v="4"/>
    <n v="9090"/>
    <n v="90890910"/>
    <n v="4.0909000000000004"/>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r>
  <r>
    <s v="B09SPTNG58"/>
    <s v="Crompton Sea Sapphira 1200 mm Ultra High Speed 3 Blade Ceiling Fan (Lustre Brown, Pack of 1)"/>
    <s v="Home&amp;Kitchen|Heating,Cooling&amp;AirQuality|Fans|CeilingFans"/>
    <x v="1"/>
    <n v="1449"/>
    <n v="2349"/>
    <s v="Greater than 500"/>
    <n v="0.38"/>
    <n v="0.38"/>
    <s v="21% to 40%"/>
    <n v="3.9"/>
    <n v="9019"/>
    <n v="21185631"/>
    <n v="3.9901900000000001"/>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r>
  <r>
    <s v="B071R3LHFM"/>
    <s v="Wonderchef Nutri-blend Mixer, Grinder &amp; Blender | Powerful 400W 22000 RPM motor | Stainless steel Blades | 3 unbreakable jars | 2 Years warranty | Online recipe book by Chef Sanjeev Kapoor | Black"/>
    <s v="Home&amp;Kitchen|Kitchen&amp;HomeAppliances|SmallKitchenAppliances|MixerGrinders"/>
    <x v="1"/>
    <n v="2899"/>
    <n v="5500"/>
    <s v="Greater than 500"/>
    <n v="0.47"/>
    <n v="0.47"/>
    <s v="41% to 60%"/>
    <n v="3.8"/>
    <n v="8958"/>
    <n v="49269000"/>
    <n v="3.88958"/>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r>
  <r>
    <s v="B08BJN4MP3"/>
    <s v="HUL Pureit Eco Water Saver Mineral RO+UV+MF AS wall mounted/Counter top Black 10L Water Purifier"/>
    <s v="Home&amp;Kitchen|Kitchen&amp;HomeAppliances|WaterPurifiers&amp;Accessories|WaterFilters&amp;Purifiers"/>
    <x v="1"/>
    <n v="13999"/>
    <n v="24850"/>
    <s v="Greater than 500"/>
    <n v="0.44"/>
    <n v="0.44"/>
    <s v="41% to 60%"/>
    <n v="4.4000000000000004"/>
    <n v="8948"/>
    <n v="222357800"/>
    <n v="4.4894800000000004"/>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r>
  <r>
    <s v="B00P93X0VO"/>
    <s v="Classmate Pulse 6 Subject Notebook - Unruled, 300 Pages, Spiral Binding, 240mm*180mm"/>
    <s v="OfficeProducts|OfficePaperProducts|Paper|Stationery|Notebooks,WritingPads&amp;Diaries|WireboundNotebooks"/>
    <x v="5"/>
    <n v="114"/>
    <n v="120"/>
    <s v="Less than 200"/>
    <n v="0.05"/>
    <n v="0.05"/>
    <s v="0% to 20%"/>
    <n v="4.2"/>
    <n v="8938"/>
    <n v="1072560"/>
    <n v="4.2893800000000004"/>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r>
  <r>
    <s v="B08VFF6JQ8"/>
    <s v="Samsung 25W USB Travel Adapter for Cellular Phones - White"/>
    <s v="Electronics|Mobiles&amp;Accessories|MobileAccessories|Chargers|WallChargers"/>
    <x v="0"/>
    <n v="1219"/>
    <n v="1699"/>
    <s v="Greater than 500"/>
    <n v="0.28000000000000003"/>
    <n v="0.28000000000000003"/>
    <s v="21% to 40%"/>
    <n v="4.4000000000000004"/>
    <n v="8891"/>
    <n v="15105809"/>
    <n v="4.4889100000000006"/>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r>
  <r>
    <s v="B09GP6FBZT"/>
    <s v="OpenTech¬Æ Military-Grade Tempered Glass Screen Protector Compatible for iPhone 13/13 Pro / 14 with Edge to Edge Coverage and Easy Installation kit (6.1 Inches)"/>
    <s v="Electronics|Mobiles&amp;Accessories|MobileAccessories|Maintenance,Upkeep&amp;Repairs|ScreenProtectors"/>
    <x v="0"/>
    <n v="299"/>
    <n v="999"/>
    <s v="Greater than 500"/>
    <n v="0.7"/>
    <n v="0.7"/>
    <s v="61% to 80%"/>
    <n v="4.3"/>
    <n v="8891"/>
    <n v="8882109"/>
    <n v="4.3889100000000001"/>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r>
  <r>
    <s v="B07N2MGB3G"/>
    <s v="AGARO Marvel 9 Liters Oven Toaster Griller, Cake Baking OTG (Black)"/>
    <s v="Home&amp;Kitchen|Kitchen&amp;HomeAppliances|SmallKitchenAppliances|OvenToasterGrills"/>
    <x v="1"/>
    <n v="1699"/>
    <n v="1999"/>
    <s v="Greater than 500"/>
    <n v="0.15"/>
    <n v="0.15"/>
    <s v="0% to 20%"/>
    <n v="4.0999999999999996"/>
    <n v="8873"/>
    <n v="17737127"/>
    <n v="4.1887299999999996"/>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r>
  <r>
    <s v="B097XJQZ8H"/>
    <s v="Cookwell Bullet Mixer Grinder (5 Jars, 3 Blades, Silver)"/>
    <s v="Home&amp;Kitchen|Kitchen&amp;HomeAppliances|SmallKitchenAppliances|MixerGrinders"/>
    <x v="1"/>
    <n v="2464"/>
    <n v="6000"/>
    <s v="Greater than 500"/>
    <n v="0.59"/>
    <n v="0.59"/>
    <s v="41% to 60%"/>
    <n v="4.0999999999999996"/>
    <n v="8866"/>
    <n v="53196000"/>
    <n v="4.1886599999999996"/>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r>
  <r>
    <s v="B09XJ5LD6L"/>
    <s v="Samsung Galaxy M53 5G (Deep Ocean Blue, 6GB, 128GB Storage) | 108MP | sAmoled+ 120Hz | 12GB RAM with RAM Plus | Travel Adapter to be Purchased Separately"/>
    <s v="Electronics|Mobiles&amp;Accessories|Smartphones&amp;BasicMobiles|Smartphones"/>
    <x v="0"/>
    <n v="23999"/>
    <n v="32999"/>
    <s v="Greater than 500"/>
    <n v="0.27"/>
    <n v="0.27"/>
    <s v="21% to 40%"/>
    <n v="3.9"/>
    <n v="8866"/>
    <n v="292569134"/>
    <n v="3.9886599999999999"/>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r>
  <r>
    <s v="B08W56G1K9"/>
    <s v="LAPSTER Spiral Charger Spiral Charger Cable Protectors for Wires Data Cable Saver Charging Cord Protective Cable Cover Set of 3 (12 Pieces)"/>
    <s v="Computers&amp;Accessories|Accessories&amp;Peripherals|Cables&amp;Accessories|CableConnectionProtectors"/>
    <x v="2"/>
    <n v="99"/>
    <n v="999"/>
    <s v="Greater than 500"/>
    <n v="0.9"/>
    <n v="0.9"/>
    <s v="81% to 100%"/>
    <n v="4.0999999999999996"/>
    <n v="8751"/>
    <n v="8742249"/>
    <n v="4.1875099999999996"/>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r>
  <r>
    <s v="B01D5H90L4"/>
    <s v="AmazonBasics - High-Speed Male to Female HDMI Extension Cable - 6 Feet"/>
    <s v="Electronics|HomeTheater,TV&amp;Video|Accessories|Cables|HDMICables"/>
    <x v="0"/>
    <n v="299"/>
    <n v="700"/>
    <s v="Greater than 500"/>
    <n v="0.56999999999999995"/>
    <n v="0.56999999999999995"/>
    <s v="41% to 60%"/>
    <n v="4.4000000000000004"/>
    <n v="8714"/>
    <n v="6099800"/>
    <n v="4.4871400000000001"/>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r>
  <r>
    <s v="B07ZKD8T1Q"/>
    <s v="Cuzor 12V Mini ups for WiFi Router | Power Backup up to 4 Hours | Replaceable Battery | Ups for Wi-Fi Router and Modem | Ups for Router up to 2A | ups for uninterrupted wi-fi"/>
    <s v="Computers&amp;Accessories|NetworkingDevices|Routers"/>
    <x v="2"/>
    <n v="1499"/>
    <n v="2999"/>
    <s v="Greater than 500"/>
    <n v="0.5"/>
    <n v="0.5"/>
    <s v="41% to 60%"/>
    <n v="4.5"/>
    <n v="8656"/>
    <n v="25959344"/>
    <n v="4.5865600000000004"/>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r>
  <r>
    <s v="B00LZLQ624"/>
    <s v="Classmate Soft Cover 6 Subject Spiral Binding Notebook, Single Line, 300 Pages"/>
    <s v="OfficeProducts|OfficePaperProducts|Paper|Stationery|Notebooks,WritingPads&amp;Diaries|WireboundNotebooks"/>
    <x v="5"/>
    <n v="157"/>
    <n v="160"/>
    <s v="Less than 200"/>
    <n v="0.02"/>
    <n v="0.02"/>
    <s v="0% to 20%"/>
    <n v="4.5"/>
    <n v="8618"/>
    <n v="1378880"/>
    <n v="4.5861799999999997"/>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r>
  <r>
    <s v="B07L5L4GTB"/>
    <s v="Epson 003 65 ml for EcoTank L1110/L3100/L3101/L3110/L3115/L3116/L3150/L3151/L3152/L3156/L5190 Black Ink Bottle"/>
    <s v="Computers&amp;Accessories|Printers,Inks&amp;Accessories|Inks,Toners&amp;Cartridges|InkjetInkCartridges"/>
    <x v="2"/>
    <n v="309"/>
    <n v="404"/>
    <s v="200 to 500"/>
    <n v="0.24"/>
    <n v="0.24"/>
    <s v="21% to 40%"/>
    <n v="4.4000000000000004"/>
    <n v="8614"/>
    <n v="3480056"/>
    <n v="4.4861400000000007"/>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r>
  <r>
    <s v="B0752LL57V"/>
    <s v="Casio MJ-12D 150 Steps Check and Correct Desktop Calculator"/>
    <s v="OfficeProducts|OfficeElectronics|Calculators|Basic"/>
    <x v="5"/>
    <n v="440"/>
    <n v="440"/>
    <s v="200 to 500"/>
    <n v="0"/>
    <n v="0"/>
    <s v="0% to 20%"/>
    <n v="4.5"/>
    <n v="8610"/>
    <n v="3788400"/>
    <n v="4.5861000000000001"/>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r>
  <r>
    <s v="B08VS3YLRK"/>
    <s v="Portronics Adapto 20 Type C 20W Fast PD/Type C Adapter Charger with Fast Charging for iPhone 12/12 Pro/12 Mini/12 Pro Max/11/XS/XR/X/8/Plus, iPad Pro/Air/Mini, Galaxy 10/9/8 (Adapter Only) White"/>
    <s v="Electronics|Mobiles&amp;Accessories|MobileAccessories|Chargers|WallChargers"/>
    <x v="0"/>
    <n v="529"/>
    <n v="1499"/>
    <s v="Greater than 500"/>
    <n v="0.65"/>
    <n v="0.65"/>
    <s v="61% to 80%"/>
    <n v="4.0999999999999996"/>
    <n v="8599"/>
    <n v="12889901"/>
    <n v="4.1859899999999994"/>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r>
  <r>
    <s v="B0B8SSZ76F"/>
    <s v="Amazon Basics USB C to Lightning TPE MFi Certified Charging Cable (White, 1.2 meter)"/>
    <s v="Computers&amp;Accessories|Accessories&amp;Peripherals|Cables&amp;Accessories|Cables|USBCables"/>
    <x v="2"/>
    <n v="799"/>
    <n v="1999"/>
    <s v="Greater than 500"/>
    <n v="0.6"/>
    <n v="0.6"/>
    <s v="41% to 60%"/>
    <n v="4.2"/>
    <n v="8583"/>
    <n v="17157417"/>
    <n v="4.2858299999999998"/>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r>
  <r>
    <s v="B07GLNJC25"/>
    <s v="ZEBRONICS Zeb-100HB 4 Ports USB Hub for Laptop, PC Computers, Plug &amp; Play, Backward Compatible - Black"/>
    <s v="Computers&amp;Accessories|Accessories&amp;Peripherals|USBHubs"/>
    <x v="2"/>
    <n v="330"/>
    <n v="499"/>
    <s v="200 to 500"/>
    <n v="0.34"/>
    <n v="0.34"/>
    <s v="21% to 40%"/>
    <n v="3.7"/>
    <n v="8566"/>
    <n v="4274434"/>
    <n v="3.78566"/>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r>
  <r>
    <s v="B08D64C9FN"/>
    <s v="Ant Esports GM320 RGB Optical Wired Gaming Mouse | 8 Programmable Buttons | 12800 DPI"/>
    <s v="Computers&amp;Accessories|Accessories&amp;Peripherals|PCGamingPeripherals|GamingMice"/>
    <x v="2"/>
    <n v="575"/>
    <n v="2799"/>
    <s v="Greater than 500"/>
    <n v="0.79"/>
    <n v="0.79"/>
    <s v="61% to 80%"/>
    <n v="4.2"/>
    <n v="8537"/>
    <n v="23895063"/>
    <n v="4.2853700000000003"/>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r>
  <r>
    <s v="B07WJXCTG9"/>
    <s v="Pigeon by Stovekraft Amaze Plus Electric Kettle (14313) with Stainless Steel Body, 1.8 litre, used for boiling Water, making tea and coffee, instant noodles, soup etc. 1500 Watt (Silver)"/>
    <s v="Home&amp;Kitchen|Kitchen&amp;HomeAppliances|SmallKitchenAppliances|Kettles&amp;HotWaterDispensers|ElectricKettles"/>
    <x v="1"/>
    <n v="699"/>
    <n v="1345"/>
    <s v="Greater than 500"/>
    <n v="0.48"/>
    <n v="0.48"/>
    <s v="41% to 60%"/>
    <n v="3.9"/>
    <n v="8446"/>
    <n v="11359870"/>
    <n v="3.9844599999999999"/>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r>
  <r>
    <s v="B07GXPDLYQ"/>
    <s v="PRO365 Indo Mocktails/Coffee Foamer/Cappuccino/Lemonade/Milk Frother (6 Months Warranty)"/>
    <s v="Home&amp;Kitchen|Kitchen&amp;HomeAppliances|SmallKitchenAppliances|HandBlenders"/>
    <x v="1"/>
    <n v="249"/>
    <n v="499"/>
    <s v="200 to 500"/>
    <n v="0.5"/>
    <n v="0.5"/>
    <s v="41% to 60%"/>
    <n v="3.3"/>
    <n v="8427"/>
    <n v="4205073"/>
    <n v="3.3842699999999999"/>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r>
  <r>
    <s v="B07WHS7MZ1"/>
    <s v="iQOO 9 SE 5G (Sunset Sierra, 8GB RAM, 128GB Storage) | Qualcomm Snapdragon 888 | 66W Flash Charge"/>
    <s v="Electronics|Mobiles&amp;Accessories|Smartphones&amp;BasicMobiles|Smartphones"/>
    <x v="0"/>
    <n v="29990"/>
    <n v="39990"/>
    <s v="Greater than 500"/>
    <n v="0.25"/>
    <n v="0.25"/>
    <s v="21% to 40%"/>
    <n v="4.3"/>
    <n v="8399"/>
    <n v="335876010"/>
    <n v="4.3839899999999998"/>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r>
  <r>
    <s v="B08JW1GVS7"/>
    <s v="URBN 20000 mAh Lithium_Polymer 22.5W Super Fast Charging Ultra Compact Power Bank with Quick Charge &amp; Power Delivery, Type C Input/Output, Made in India, Type C Cable Included (Camo)"/>
    <s v="Electronics|Mobiles&amp;Accessories|MobileAccessories|Chargers|PowerBanks"/>
    <x v="0"/>
    <n v="2179"/>
    <n v="3999"/>
    <s v="Greater than 500"/>
    <n v="0.46"/>
    <n v="0.46"/>
    <s v="41% to 60%"/>
    <n v="4"/>
    <n v="8380"/>
    <n v="33511620"/>
    <n v="4.0838000000000001"/>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r>
  <r>
    <s v="B00GZLB57U"/>
    <s v="Quantum RJ45 Ethernet Patch Cable/LAN Router Cable with Heavy Duty Gold Plated Connectors Supports Hi-Speed Gigabit Upto 1000Mbps, Waterproof and Durable,1-Year Warranty-32.8 Feet (10 Meters)(White)"/>
    <s v="Computers&amp;Accessories|Accessories&amp;Peripherals|Cables&amp;Accessories|Cables|EthernetCables"/>
    <x v="2"/>
    <n v="238"/>
    <n v="699"/>
    <s v="Greater than 500"/>
    <n v="0.66"/>
    <n v="0.66"/>
    <s v="61% to 80%"/>
    <n v="4.4000000000000004"/>
    <n v="8372"/>
    <n v="5852028"/>
    <n v="4.4837199999999999"/>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r>
  <r>
    <s v="B07HZ2QCGR"/>
    <s v="POPIO Type C Dash Charging USB Data Cable for OnePlus Devices"/>
    <s v="Computers&amp;Accessories|Accessories&amp;Peripherals|Cables&amp;Accessories|Cables|USBCables"/>
    <x v="2"/>
    <n v="350"/>
    <n v="599"/>
    <s v="Greater than 500"/>
    <n v="0.42"/>
    <n v="0.42"/>
    <s v="41% to 60%"/>
    <n v="3.9"/>
    <n v="8314"/>
    <n v="4980086"/>
    <n v="3.9831400000000001"/>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r>
  <r>
    <s v="B01JOFKL0A"/>
    <s v="Canon PIXMA E477 All-in-One Wireless Ink Efficient Colour Printer (White/Blue)"/>
    <s v="Computers&amp;Accessories|Printers,Inks&amp;Accessories|Printers"/>
    <x v="2"/>
    <n v="5299"/>
    <n v="6355"/>
    <s v="Greater than 500"/>
    <n v="0.17"/>
    <n v="0.17"/>
    <s v="0% to 20%"/>
    <n v="3.9"/>
    <n v="8280"/>
    <n v="52619400"/>
    <n v="3.9828000000000001"/>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r>
  <r>
    <s v="B083RCTXLL"/>
    <s v="HP X200 Wireless Mouse with 2.4 GHz Wireless connectivity, Adjustable DPI up to 1600, ambidextrous Design, and 18-Month Long Battery Life. 3-Years Warranty (6VY95AA)"/>
    <s v="Computers&amp;Accessories|Accessories&amp;Peripherals|Keyboards,Mice&amp;InputDevices|Mice"/>
    <x v="2"/>
    <n v="681"/>
    <n v="1199"/>
    <s v="Greater than 500"/>
    <n v="0.43"/>
    <n v="0.43"/>
    <s v="41% to 60%"/>
    <n v="4.2"/>
    <n v="8258"/>
    <n v="9901342"/>
    <n v="4.2825800000000003"/>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r>
  <r>
    <s v="B082T6V3DT"/>
    <s v="AmazonBasics New Release Nylon USB-A to Lightning Cable Cord, Fast Charging MFi Certified Charger for Apple iPhone, iPad (6-Ft, Rose Gold)"/>
    <s v="Computers&amp;Accessories|Accessories&amp;Peripherals|Cables&amp;Accessories|Cables|USBCables"/>
    <x v="2"/>
    <n v="799"/>
    <n v="2100"/>
    <s v="Greater than 500"/>
    <n v="0.62"/>
    <n v="0.62"/>
    <s v="61% to 80%"/>
    <n v="4.3"/>
    <n v="8188"/>
    <n v="17194800"/>
    <n v="4.381879999999999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r>
  <r>
    <s v="B082T6V3DT"/>
    <s v="AmazonBasics New Release Nylon USB-A to Lightning Cable Cord, Fast Charging MFi Certified Charger for Apple iPhone, iPad (6-Ft, Rose Gold)"/>
    <s v="Computers&amp;Accessories|Accessories&amp;Peripherals|Cables&amp;Accessories|Cables|USBCables"/>
    <x v="2"/>
    <n v="799"/>
    <n v="2100"/>
    <s v="Greater than 500"/>
    <n v="0.62"/>
    <n v="0.62"/>
    <s v="61% to 80%"/>
    <n v="4.3"/>
    <n v="8188"/>
    <n v="17194800"/>
    <n v="4.381879999999999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ML2_.jpg"/>
    <s v="https://www.amazon.in/AmazonBasics-Nylon-Braided-Lightning-Cable/dp/B082T6V3DT/ref=sr_1_320?qid=1672895842&amp;s=electronics&amp;sr=1-320"/>
  </r>
  <r>
    <s v="B082T6V3DT"/>
    <s v="AmazonBasics New Release Nylon USB-A to Lightning Cable Cord, Fast Charging MFi Certified Charger for Apple iPhone, iPad (6-Ft, Rose Gold)"/>
    <s v="Computers&amp;Accessories|Accessories&amp;Peripherals|Cables&amp;Accessories|Cables|USBCables"/>
    <x v="2"/>
    <n v="799"/>
    <n v="2100"/>
    <s v="Greater than 500"/>
    <n v="0.62"/>
    <n v="0.62"/>
    <s v="61% to 80%"/>
    <n v="4.3"/>
    <n v="8188"/>
    <n v="17194800"/>
    <n v="4.381879999999999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W/WEBP_402378-T2/images/I/31kw1RgU5yL._SX300_SY300_QL70_FMwebp_.jpg"/>
    <s v="https://www.amazon.in/AmazonBasics-Nylon-Braided-Lightning-Cable/dp/B082T6V3DT/ref=sr_1_351?qid=1672903012&amp;s=computers&amp;sr=1-351"/>
  </r>
  <r>
    <s v="B002PD61Y4"/>
    <s v="D-Link DWA-131 300 Mbps Wireless Nano USB Adapter (Black)"/>
    <s v="Computers&amp;Accessories|NetworkingDevices|NetworkAdapters|WirelessUSBAdapters"/>
    <x v="2"/>
    <n v="507"/>
    <n v="1208"/>
    <s v="Greater than 500"/>
    <n v="0.57999999999999996"/>
    <n v="0.57999999999999996"/>
    <s v="41% to 60%"/>
    <n v="4.0999999999999996"/>
    <n v="8131"/>
    <n v="9822248"/>
    <n v="4.1813099999999999"/>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r>
  <r>
    <s v="B002PD61Y4"/>
    <s v="D-Link DWA-131 300 Mbps Wireless Nano USB Adapter (Black)"/>
    <s v="Computers&amp;Accessories|NetworkingDevices|NetworkAdapters|WirelessUSBAdapters"/>
    <x v="2"/>
    <n v="507"/>
    <n v="1208"/>
    <s v="Greater than 500"/>
    <n v="0.57999999999999996"/>
    <n v="0.57999999999999996"/>
    <s v="41% to 60%"/>
    <n v="4.0999999999999996"/>
    <n v="8131"/>
    <n v="9822248"/>
    <n v="4.1813099999999999"/>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W/WEBP_402378-T2/images/I/31+NwZ8gb1L._SX300_SY300_.jpg"/>
    <s v="https://www.amazon.in/D-Link-DWA-131-Wireless-Adapter-Black/dp/B002PD61Y4/ref=sr_1_327?qid=1672903011&amp;s=computers&amp;sr=1-327"/>
  </r>
  <r>
    <s v="B07SLNG3LW"/>
    <s v="Inalsa Vacuum Cleaner Wet and Dry Micro WD10 with 3in1 Multifunction Wet/Dry/Blowing| 14KPA Suction and Impact Resistant Polymer Tank,(Yellow/Black)"/>
    <s v="Home&amp;Kitchen|Kitchen&amp;HomeAppliances|Vacuum,Cleaning&amp;Ironing|Vacuums&amp;FloorCare|Vacuums|Wet-DryVacuums"/>
    <x v="1"/>
    <n v="3859"/>
    <n v="10295"/>
    <s v="Greater than 500"/>
    <n v="0.63"/>
    <n v="0.63"/>
    <s v="61% to 80%"/>
    <n v="3.9"/>
    <n v="8095"/>
    <n v="83338025"/>
    <n v="3.9809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r>
  <r>
    <s v="B07QDSN9V6"/>
    <s v="INALSA Electric Kettle 1.5 Litre with Stainless Steel Body - Absa|Auto Shut Off &amp; Boil Dry Protection Safety Features| Cordless Base &amp; Cord Winder|Hot Water Kettle |Water Heater Jug"/>
    <s v="Home&amp;Kitchen|Kitchen&amp;HomeAppliances|SmallKitchenAppliances|Kettles&amp;HotWaterDispensers|ElectricKettles"/>
    <x v="1"/>
    <n v="699"/>
    <n v="1595"/>
    <s v="Greater than 500"/>
    <n v="0.56000000000000005"/>
    <n v="0.56000000000000005"/>
    <s v="41% to 60%"/>
    <n v="4.0999999999999996"/>
    <n v="8090"/>
    <n v="12903550"/>
    <n v="4.1808999999999994"/>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r>
  <r>
    <s v="B01DGVKBC6"/>
    <s v="FEDUS Cat6 Ethernet Cable, 10 Meter High Speed 550MHZ / 10 Gigabit Speed UTP LAN Cable, Network Cable Internet Cable RJ45 Cable LAN Wire, Patch Computer Cord Gigabit Category 6 Wires for Modem, Router"/>
    <s v="Computers&amp;Accessories|Accessories&amp;Peripherals|Cables&amp;Accessories|Cables|EthernetCables"/>
    <x v="2"/>
    <n v="287"/>
    <n v="499"/>
    <s v="200 to 500"/>
    <n v="0.42"/>
    <n v="0.42"/>
    <s v="41% to 60%"/>
    <n v="4.4000000000000004"/>
    <n v="8076"/>
    <n v="4029924"/>
    <n v="4.4807600000000001"/>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r>
  <r>
    <s v="B00LHZW3XY"/>
    <s v="Luxor 5 Subject Single Ruled Notebook - A5 Size, 70 GSM, 300 Pages"/>
    <s v="OfficeProducts|OfficePaperProducts|Paper|Stationery|Notebooks,WritingPads&amp;Diaries|CompositionNotebooks"/>
    <x v="5"/>
    <n v="125"/>
    <n v="180"/>
    <s v="Less than 200"/>
    <n v="0.31"/>
    <n v="0.31"/>
    <s v="21% to 40%"/>
    <n v="4.4000000000000004"/>
    <n v="8053"/>
    <n v="1449540"/>
    <n v="4.4805300000000008"/>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r>
  <r>
    <s v="B00J5DYCCA"/>
    <s v="Havells Ventil Air DSP 230mm Exhaust Fan (Pista Green)"/>
    <s v="Home&amp;Kitchen|Heating,Cooling&amp;AirQuality|Fans|ExhaustFans"/>
    <x v="1"/>
    <n v="1399"/>
    <n v="1890"/>
    <s v="Greater than 500"/>
    <n v="0.26"/>
    <n v="0.26"/>
    <s v="21% to 40%"/>
    <n v="4"/>
    <n v="8031"/>
    <n v="15178590"/>
    <n v="4.0803099999999999"/>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r>
  <r>
    <s v="B08CNLYKW5"/>
    <s v="Lifelong Power - Pro 500 Watt 3 Jar Mixer Grinder with 3 Speed Control and 1100 Watt Dry Non-Stick soleplate Iron Super Combo (White and Grey, 1 Year Warranty)"/>
    <s v="Home&amp;Kitchen|Kitchen&amp;HomeAppliances|SmallKitchenAppliances|MixerGrinders"/>
    <x v="1"/>
    <n v="1699"/>
    <n v="3398"/>
    <s v="Greater than 500"/>
    <n v="0.5"/>
    <n v="0.5"/>
    <s v="41% to 60%"/>
    <n v="3.8"/>
    <n v="7988"/>
    <n v="27143224"/>
    <n v="3.87988"/>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r>
  <r>
    <s v="B097MKZHNV"/>
    <s v="Racold Pronto Pro 3Litres 3KW Vertical Instant Water Heater (Geyser)"/>
    <s v="Home&amp;Kitchen|Heating,Cooling&amp;AirQuality|WaterHeaters&amp;Geysers|InstantWaterHeaters"/>
    <x v="1"/>
    <n v="2949"/>
    <n v="4849"/>
    <s v="Greater than 500"/>
    <n v="0.39"/>
    <n v="0.39"/>
    <s v="21% to 40%"/>
    <n v="4.2"/>
    <n v="7968"/>
    <n v="38636832"/>
    <n v="4.2796799999999999"/>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r>
  <r>
    <s v="B071VNHMX2"/>
    <s v="Philips Daily Collection HD2582/00 830-Watt 2-Slice Pop-up Toaster (White)"/>
    <s v="Home&amp;Kitchen|Kitchen&amp;HomeAppliances|SmallKitchenAppliances|Pop-upToasters"/>
    <x v="1"/>
    <n v="2095"/>
    <n v="2095"/>
    <s v="Greater than 500"/>
    <n v="0"/>
    <n v="0"/>
    <s v="0% to 20%"/>
    <n v="4.5"/>
    <n v="7949"/>
    <n v="16653155"/>
    <n v="4.5794899999999998"/>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r>
  <r>
    <s v="B01M5B0TPW"/>
    <s v="Borosil Chef Delite BCH20DBB21 300-Watt Chopper (Black)"/>
    <s v="Home&amp;Kitchen|Kitchen&amp;HomeAppliances|SmallKitchenAppliances|MiniFoodProcessors&amp;Choppers"/>
    <x v="1"/>
    <n v="1819"/>
    <n v="2490"/>
    <s v="Greater than 500"/>
    <n v="0.27"/>
    <n v="0.27"/>
    <s v="21% to 40%"/>
    <n v="4.4000000000000004"/>
    <n v="7946"/>
    <n v="19785540"/>
    <n v="4.4794600000000004"/>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r>
  <r>
    <s v="B07J2BQZD6"/>
    <s v="Kuber Industries Nylon Mesh Laundry Basket|Sturdy Material &amp; Durable Handles|Netted Lightweight Laundry Bag, Size 36 x 36 x 58, Capicity 30 Ltr (Pink)"/>
    <s v="Home&amp;Kitchen|HomeStorage&amp;Organization|LaundryOrganization|LaundryBaskets"/>
    <x v="1"/>
    <n v="199"/>
    <n v="399"/>
    <s v="200 to 500"/>
    <n v="0.5"/>
    <n v="0.5"/>
    <s v="41% to 60%"/>
    <n v="3.7"/>
    <n v="7945"/>
    <n v="3170055"/>
    <n v="3.7794500000000002"/>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r>
  <r>
    <s v="B096MSW6CT"/>
    <s v="Sounce Fast Phone Charging Cable &amp; Data Sync USB Cable Compatible for iPhone 13, 12,11, X, 8, 7, 6, 5, iPad Air, Pro, Mini &amp; iOS Devices"/>
    <s v="Computers&amp;Accessories|Accessories&amp;Peripherals|Cables&amp;Accessories|Cables|USBCables"/>
    <x v="2"/>
    <n v="199"/>
    <n v="999"/>
    <s v="Greater than 500"/>
    <n v="0.8"/>
    <n v="0.8"/>
    <s v="61% to 80%"/>
    <n v="3.9"/>
    <n v="7928"/>
    <n v="7920072"/>
    <n v="3.9792799999999997"/>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s v="https://m.media-amazon.com/images/I/31IvNJZnmdL._SY445_SX342_QL70_ML2_.jpg"/>
    <s v="https://www.amazon.in/Sounce-iPhone-Charging-Compatible-Devices/dp/B096MSW6CT/ref=sr_1_48?qid=1672895755&amp;s=electronics&amp;sr=1-48"/>
  </r>
  <r>
    <s v="B096MSW6CT"/>
    <s v="Sounce Fast Phone Charging Cable &amp; Data Sync USB Cable Compatible for iPhone 13, 12,11, X, 8, 7, 6, 5, iPad Air, Pro, Mini &amp; iOS Devices"/>
    <s v="Computers&amp;Accessories|Accessories&amp;Peripherals|Cables&amp;Accessories|Cables|USBCables"/>
    <x v="2"/>
    <n v="199"/>
    <n v="999"/>
    <s v="Greater than 500"/>
    <n v="0.8"/>
    <n v="0.8"/>
    <s v="61% to 80%"/>
    <n v="3.9"/>
    <n v="7928"/>
    <n v="7920072"/>
    <n v="3.9792799999999997"/>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42?qid=1672902996&amp;s=computers&amp;sr=1-42"/>
  </r>
  <r>
    <s v="B096MSW6CT"/>
    <s v="Sounce Fast Phone Charging Cable &amp; Data Sync USB Cable Compatible for iPhone 13, 12,11, X, 8, 7, 6, 5, iPad Air, Pro, Mini &amp; iOS Devices"/>
    <s v="Computers&amp;Accessories|Accessories&amp;Peripherals|Cables&amp;Accessories|Cables|USBCables"/>
    <x v="2"/>
    <n v="199"/>
    <n v="1899"/>
    <s v="Greater than 500"/>
    <n v="0.9"/>
    <n v="0.9"/>
    <s v="81% to 100%"/>
    <n v="3.9"/>
    <n v="7928"/>
    <n v="15055272"/>
    <n v="3.9792799999999997"/>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r>
  <r>
    <s v="B0BBN4DZBD"/>
    <s v="Redmi A1 (Light Blue, 2GB RAM, 32GB Storage) | Segment Best AI Dual Cam | 5000mAh Battery | Leather Texture Design | Android 12"/>
    <s v="Electronics|Mobiles&amp;Accessories|Smartphones&amp;BasicMobiles|Smartphones"/>
    <x v="0"/>
    <n v="6499"/>
    <n v="8999"/>
    <s v="Greater than 500"/>
    <n v="0.28000000000000003"/>
    <n v="0.28000000000000003"/>
    <s v="21% to 40%"/>
    <n v="4"/>
    <n v="7807"/>
    <n v="70255193"/>
    <n v="4.078070000000000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r>
  <r>
    <s v="B0BBN56J5H"/>
    <s v="Redmi A1 (Black, 2GB RAM, 32GB Storage) | Segment Best AI Dual Cam | 5000mAh Battery | Leather Texture Design | Android 12"/>
    <s v="Electronics|Mobiles&amp;Accessories|Smartphones&amp;BasicMobiles|Smartphones"/>
    <x v="0"/>
    <n v="6499"/>
    <n v="8999"/>
    <s v="Greater than 500"/>
    <n v="0.28000000000000003"/>
    <n v="0.28000000000000003"/>
    <s v="21% to 40%"/>
    <n v="4"/>
    <n v="7807"/>
    <n v="70255193"/>
    <n v="4.078070000000000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r>
  <r>
    <s v="B0BBN3WF7V"/>
    <s v="Redmi A1 (Light Green, 2GB RAM 32GB ROM) | Segment Best AI Dual Cam | 5000mAh Battery | Leather Texture Design | Android 12"/>
    <s v="Electronics|Mobiles&amp;Accessories|Smartphones&amp;BasicMobiles|Smartphones"/>
    <x v="0"/>
    <n v="6499"/>
    <n v="8999"/>
    <s v="Greater than 500"/>
    <n v="0.28000000000000003"/>
    <n v="0.28000000000000003"/>
    <s v="21% to 40%"/>
    <n v="4"/>
    <n v="7807"/>
    <n v="70255193"/>
    <n v="4.078070000000000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r>
  <r>
    <s v="B00KIDSU8S"/>
    <s v="Havells Ventil Air DX 200mm Exhaust Fan (White)"/>
    <s v="Home&amp;Kitchen|Heating,Cooling&amp;AirQuality|Fans|ExhaustFans"/>
    <x v="1"/>
    <n v="1999"/>
    <n v="2360"/>
    <s v="Greater than 500"/>
    <n v="0.15"/>
    <n v="0.15"/>
    <s v="0% to 20%"/>
    <n v="4.2"/>
    <n v="7801"/>
    <n v="18410360"/>
    <n v="4.2780100000000001"/>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r>
  <r>
    <s v="B00SMFPJG0"/>
    <s v="Kent Gold, Optima, Gold+ Spare Kit"/>
    <s v="Home&amp;Kitchen|Kitchen&amp;HomeAppliances|WaterPurifiers&amp;Accessories|WaterCartridges"/>
    <x v="1"/>
    <n v="649"/>
    <n v="670"/>
    <s v="Greater than 500"/>
    <n v="0.03"/>
    <n v="0.03"/>
    <s v="0% to 20%"/>
    <n v="4.0999999999999996"/>
    <n v="7786"/>
    <n v="5216620"/>
    <n v="4.1778599999999999"/>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r>
  <r>
    <s v="B0B23LW7NV"/>
    <s v="Spigen EZ Fit Tempered Glass Screen Protector for iPhone 14 Pro Max - 2 Pack (Sensor Protection)"/>
    <s v="Electronics|Mobiles&amp;Accessories|MobileAccessories|Maintenance,Upkeep&amp;Repairs|ScreenProtectors"/>
    <x v="0"/>
    <n v="999"/>
    <n v="2899"/>
    <s v="Greater than 500"/>
    <n v="0.66"/>
    <n v="0.66"/>
    <s v="61% to 80%"/>
    <n v="4.7"/>
    <n v="7779"/>
    <n v="22551321"/>
    <n v="4.7777900000000004"/>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r>
  <r>
    <s v="B07YL54NVJ"/>
    <s v="Brand Conquer 6 in 1 with OTG, SD Card Reader, USB Type C, USB 3.0 and Micro USB, for Memory Card | Portable Card Reader | Compatible with TF, SD, Micro SD, SDHC, SDXC, MMC, RS-MMC, Micro SDXC"/>
    <s v="Computers&amp;Accessories|ExternalDevices&amp;DataStorage|ExternalMemoryCardReaders"/>
    <x v="2"/>
    <n v="549"/>
    <n v="999"/>
    <s v="Greater than 500"/>
    <n v="0.45"/>
    <n v="0.45"/>
    <s v="41% to 60%"/>
    <n v="4.3"/>
    <n v="7758"/>
    <n v="7750242"/>
    <n v="4.37758"/>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r>
  <r>
    <s v="B08R69VDHT"/>
    <s v="Pinnaclz Original Combo of 2 Micro USB Fast Charging Cable, USB Charging Cable for Data Transfer Perfect for Android Smart Phones White 1.2 Meter Made in India (Pack of 2)"/>
    <s v="Computers&amp;Accessories|Accessories&amp;Peripherals|Cables&amp;Accessories|Cables|USBCables"/>
    <x v="2"/>
    <n v="115"/>
    <n v="499"/>
    <s v="200 to 500"/>
    <n v="0.77"/>
    <n v="0.77"/>
    <s v="61% to 80%"/>
    <n v="4"/>
    <n v="7732"/>
    <n v="3858268"/>
    <n v="4.0773200000000003"/>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r>
  <r>
    <s v="B08R69VDHT"/>
    <s v="Pinnaclz Original Combo of 2 Micro USB Fast Charging Cable, USB Charging Cable for Data Transfer Perfect for Android Smart Phones White 1.2 Meter Made in India (Pack of 2)"/>
    <s v="Computers&amp;Accessories|Accessories&amp;Peripherals|Cables&amp;Accessories|Cables|USBCables"/>
    <x v="2"/>
    <n v="115"/>
    <n v="499"/>
    <s v="200 to 500"/>
    <n v="0.77"/>
    <n v="0.77"/>
    <s v="61% to 80%"/>
    <n v="4"/>
    <n v="7732"/>
    <n v="3858268"/>
    <n v="4.0773200000000003"/>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ML2_.jpg"/>
    <s v="https://www.amazon.in/Pinnaclz-Original-Micro-USB-Charging/dp/B08R69VDHT/ref=sr_1_429?qid=1672895872&amp;s=electronics&amp;sr=1-429"/>
  </r>
  <r>
    <s v="B08R69VDHT"/>
    <s v="Pinnaclz Original Combo of 2 Micro USB Fast Charging Cable, USB Charging Cable for Data Transfer Perfect for Android Smart Phones White 1.2 Meter Made in India (Pack of 2)"/>
    <s v="Computers&amp;Accessories|Accessories&amp;Peripherals|Cables&amp;Accessories|Cables|USBCables"/>
    <x v="2"/>
    <n v="115"/>
    <n v="499"/>
    <s v="200 to 500"/>
    <n v="0.77"/>
    <n v="0.77"/>
    <s v="61% to 80%"/>
    <n v="4"/>
    <n v="7732"/>
    <n v="3858268"/>
    <n v="4.0773200000000003"/>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447?qid=1672903017&amp;s=computers&amp;sr=1-447"/>
  </r>
  <r>
    <s v="B08R69WBN7"/>
    <s v="Pinnaclz Original Combo of 2 USB Type C Fast Charging Cable, USB C Data Cable for Charging and Data Transfer Smart Phones White 1.2 Meter Made in India (Pack of 2)"/>
    <s v="Computers&amp;Accessories|Accessories&amp;Peripherals|Cables&amp;Accessories|Cables|USBCables"/>
    <x v="2"/>
    <n v="149"/>
    <n v="499"/>
    <s v="200 to 500"/>
    <n v="0.7"/>
    <n v="0.7"/>
    <s v="61% to 80%"/>
    <n v="4"/>
    <n v="7732"/>
    <n v="3858268"/>
    <n v="4.0773200000000003"/>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r>
  <r>
    <s v="B07L1N3TJX"/>
    <s v="Artis AR-45W-MG2 45 Watts MG2 Laptop Adapter/Charger Compatible with MB Air 13‚Äù &amp; MB Air 11‚Äù (14.5 V, 3.1 A) Connector: MG2 (T Tip Connector)"/>
    <s v="Computers&amp;Accessories|Accessories&amp;Peripherals|LaptopAccessories|LaptopChargers&amp;PowerSupplies"/>
    <x v="2"/>
    <n v="1699"/>
    <n v="3499"/>
    <s v="Greater than 500"/>
    <n v="0.51"/>
    <n v="0.51"/>
    <s v="41% to 60%"/>
    <n v="3.6"/>
    <n v="7689"/>
    <n v="26903811"/>
    <n v="3.6768900000000002"/>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r>
  <r>
    <s v="B008LN8KDM"/>
    <s v="Philips GC1920/28 1440-Watt Non-Stick Soleplate Steam Iron"/>
    <s v="Home&amp;Kitchen|Kitchen&amp;HomeAppliances|Vacuum,Cleaning&amp;Ironing|Irons,Steamers&amp;Accessories|Irons|SteamIrons"/>
    <x v="1"/>
    <n v="1849"/>
    <n v="2095"/>
    <s v="Greater than 500"/>
    <n v="0.12"/>
    <n v="0.12"/>
    <s v="0% to 20%"/>
    <n v="4.3"/>
    <n v="7681"/>
    <n v="16091695"/>
    <n v="4.3768099999999999"/>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r>
  <r>
    <s v="B07YZG8PPY"/>
    <s v="TATA SKY HD Connection with 1 month basic package and free installation"/>
    <s v="Electronics|HomeTheater,TV&amp;Video|SatelliteEquipment|SatelliteReceivers"/>
    <x v="0"/>
    <n v="1249"/>
    <n v="2299"/>
    <s v="Greater than 500"/>
    <n v="0.46"/>
    <n v="0.46"/>
    <s v="41% to 60%"/>
    <n v="4.3"/>
    <n v="7636"/>
    <n v="17555164"/>
    <n v="4.37636"/>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r>
  <r>
    <s v="B08235JZFB"/>
    <s v="Crompton InstaGlide 1000-Watts Dry Iron with American Heritage Coating, Pack of 1 Iron"/>
    <s v="Home&amp;Kitchen|Kitchen&amp;HomeAppliances|Vacuum,Cleaning&amp;Ironing|Irons,Steamers&amp;Accessories|Irons|DryIrons"/>
    <x v="1"/>
    <n v="850"/>
    <n v="1000"/>
    <s v="Greater than 500"/>
    <n v="0.15"/>
    <n v="0.15"/>
    <s v="0% to 20%"/>
    <n v="4.0999999999999996"/>
    <n v="7619"/>
    <n v="7619000"/>
    <n v="4.1761900000000001"/>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r>
  <r>
    <s v="B07YWS9SP9"/>
    <s v="Zebronics, ZEB-NC3300 USB Powered Laptop Cooling Pad with Dual Fan, Dual USB Port and Blue LED Lights"/>
    <s v="Computers&amp;Accessories|Accessories&amp;Peripherals|LaptopAccessories|CoolingPads"/>
    <x v="2"/>
    <n v="599"/>
    <n v="999"/>
    <s v="Greater than 500"/>
    <n v="0.4"/>
    <n v="0.4"/>
    <s v="21% to 40%"/>
    <n v="4"/>
    <n v="7601"/>
    <n v="7593399"/>
    <n v="4.0760100000000001"/>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r>
  <r>
    <s v="B09PLFJ7ZW"/>
    <s v="Noise Pulse Buzz 1.69&quot; Bluetooth Calling Smart Watch with Call Function, 150 Watch Faces, 60 Sports Modes, Spo2 &amp; Heart Rate Monitoring, Calling Smart Watch for Men &amp; Women - Rose Pink"/>
    <s v="Electronics|WearableTechnology|SmartWatches"/>
    <x v="0"/>
    <n v="1999"/>
    <n v="4999"/>
    <s v="Greater than 500"/>
    <n v="0.6"/>
    <n v="0.6"/>
    <s v="41% to 60%"/>
    <n v="3.9"/>
    <n v="7571"/>
    <n v="37847429"/>
    <n v="3.9757099999999999"/>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r>
  <r>
    <s v="B09P18XVW6"/>
    <s v="Noise Pulse Buzz 1.69&quot; Bluetooth Calling Smart Watch with Call Function, 150 Watch Faces, 60 Sports Modes, Spo2 &amp; Heart Rate Monitoring, Calling Smart Watch for Men &amp; Women - Jet Black"/>
    <s v="Electronics|WearableTechnology|SmartWatches"/>
    <x v="0"/>
    <n v="2499"/>
    <n v="4999"/>
    <s v="Greater than 500"/>
    <n v="0.5"/>
    <n v="0.5"/>
    <s v="41% to 60%"/>
    <n v="3.9"/>
    <n v="7571"/>
    <n v="37847429"/>
    <n v="3.9757099999999999"/>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r>
  <r>
    <s v="B08VF8V79P"/>
    <s v="Samsung Original 25W USB Travel Lightning Adapter for Cellular Phones, Black"/>
    <s v="Electronics|Mobiles&amp;Accessories|MobileAccessories|Chargers|WallChargers"/>
    <x v="0"/>
    <n v="1075"/>
    <n v="1699"/>
    <s v="Greater than 500"/>
    <n v="0.37"/>
    <n v="0.37"/>
    <s v="21% to 40%"/>
    <n v="4.4000000000000004"/>
    <n v="7462"/>
    <n v="12677938"/>
    <n v="4.4746200000000007"/>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r>
  <r>
    <s v="B00N1U7JXM"/>
    <s v="3M Post-it Sticky Note Cube, 200 Sheets (4 Colors x 50 Sheets) | 3&quot; x 3&quot; Size | For notes, reminders, study, school and organizing"/>
    <s v="OfficeProducts|OfficePaperProducts|Paper|Stationery|Notebooks,WritingPads&amp;Diaries|Notepads&amp;MemoBooks"/>
    <x v="5"/>
    <n v="90"/>
    <n v="175"/>
    <s v="Less than 200"/>
    <n v="0.49"/>
    <n v="0.49"/>
    <s v="41% to 60%"/>
    <n v="4.4000000000000004"/>
    <n v="7429"/>
    <n v="1300075"/>
    <n v="4.4742900000000008"/>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r>
  <r>
    <s v="B09CTRPSJR"/>
    <s v="Storio Kids Toys LCD Writing Tablet 8.5Inch E-Note Pad Best Birthday Gift for Girls Boys, Multicolor (SC1667)"/>
    <s v="Computers&amp;Accessories|Accessories&amp;Peripherals|Keyboards,Mice&amp;InputDevices|GraphicTablets"/>
    <x v="2"/>
    <n v="217"/>
    <n v="237"/>
    <s v="200 to 500"/>
    <n v="0.08"/>
    <n v="0.08"/>
    <s v="0% to 20%"/>
    <n v="3.8"/>
    <n v="7354"/>
    <n v="1742898"/>
    <n v="3.8735399999999998"/>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r>
  <r>
    <s v="B08K9PX15C"/>
    <s v="Zebronics Zeb Wonderbar 10 USB Powered 2.0 Computer Speaker with RGB Lights"/>
    <s v="Computers&amp;Accessories|Accessories&amp;Peripherals|Audio&amp;VideoAccessories|PCSpeakers"/>
    <x v="2"/>
    <n v="849"/>
    <n v="1499"/>
    <s v="Greater than 500"/>
    <n v="0.43"/>
    <n v="0.43"/>
    <s v="41% to 60%"/>
    <n v="4"/>
    <n v="7352"/>
    <n v="11020648"/>
    <n v="4.0735200000000003"/>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r>
  <r>
    <s v="B07W14CHV8"/>
    <s v="CARECASE¬Æ Optical Bay 2nd Hard Drive Caddy, 9.5 mm CD/DVD Drive Slot for SSD and HDD"/>
    <s v="Computers&amp;Accessories|Accessories&amp;Peripherals|HardDriveAccessories|Caddies"/>
    <x v="2"/>
    <n v="199"/>
    <n v="799"/>
    <s v="Greater than 500"/>
    <n v="0.75"/>
    <n v="0.75"/>
    <s v="61% to 80%"/>
    <n v="4.0999999999999996"/>
    <n v="7333"/>
    <n v="5859067"/>
    <n v="4.17333"/>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r>
  <r>
    <s v="B084MZXJN6"/>
    <s v="Belkin Apple Certified Lightning to USB Charge and Sync Cable for iPhone, iPad, Air Pods, 39.6 inch (100cm) ‚Äì Black"/>
    <s v="Computers&amp;Accessories|Accessories&amp;Peripherals|Cables&amp;Accessories|Cables|USBCables"/>
    <x v="2"/>
    <n v="999"/>
    <n v="1699"/>
    <s v="Greater than 500"/>
    <n v="0.41"/>
    <n v="0.41"/>
    <s v="41% to 60%"/>
    <n v="4.4000000000000004"/>
    <n v="7318"/>
    <n v="12433282"/>
    <n v="4.4731800000000002"/>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r>
  <r>
    <s v="B084N1BM9L"/>
    <s v="Belkin Apple Certified Lightning to USB Charge and Sync Tough Braided Cable for iPhone, iPad, Air Pods, 3.3 feet (1 meters) ‚Äì Black"/>
    <s v="Computers&amp;Accessories|Accessories&amp;Peripherals|Cables&amp;Accessories|Cables|USBCables"/>
    <x v="2"/>
    <n v="1299"/>
    <n v="1999"/>
    <s v="Greater than 500"/>
    <n v="0.35"/>
    <n v="0.35"/>
    <s v="21% to 40%"/>
    <n v="4.4000000000000004"/>
    <n v="7318"/>
    <n v="14628682"/>
    <n v="4.4731800000000002"/>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r>
  <r>
    <s v="B08461VC1Z"/>
    <s v="Scarters Mouse Pad, Desk Mat Extended for Work from Home/Office/Gaming | Vegan PU Leather | Anti-Skid, Anti-Slip, Reversible Splash-Proof ‚Äì Deskspread ~ Navy Blue &amp; Yellow"/>
    <s v="Computers&amp;Accessories|Accessories&amp;Peripherals|Keyboards,Mice&amp;InputDevices|Keyboard&amp;MiceAccessories|MousePads"/>
    <x v="2"/>
    <n v="999"/>
    <n v="1995"/>
    <s v="Greater than 500"/>
    <n v="0.5"/>
    <n v="0.5"/>
    <s v="41% to 60%"/>
    <n v="4.5"/>
    <n v="7317"/>
    <n v="14597415"/>
    <n v="4.5731700000000002"/>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r>
  <r>
    <s v="B09VCHLSJF"/>
    <s v="OnePlus 108 cm (43 inches) Y Series 4K Ultra HD Smart Android LED TV 43Y1S Pro (Black)"/>
    <s v="Electronics|HomeTheater,TV&amp;Video|Televisions|SmartTelevisions"/>
    <x v="0"/>
    <n v="29999"/>
    <n v="39999"/>
    <s v="Greater than 500"/>
    <n v="0.25"/>
    <n v="0.25"/>
    <s v="21% to 40%"/>
    <n v="4.2"/>
    <n v="7298"/>
    <n v="291912702"/>
    <n v="4.2729800000000004"/>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r>
  <r>
    <s v="B0B3MMYHYW"/>
    <s v="OnePlus 126 cm (50 inches) Y Series 4K Ultra HD Smart Android LED TV 50Y1S Pro (Black)"/>
    <s v="Electronics|HomeTheater,TV&amp;Video|Televisions|SmartTelevisions"/>
    <x v="0"/>
    <n v="32999"/>
    <n v="45999"/>
    <s v="Greater than 500"/>
    <n v="0.28000000000000003"/>
    <n v="0.28000000000000003"/>
    <s v="21% to 40%"/>
    <n v="4.2"/>
    <n v="7298"/>
    <n v="335700702"/>
    <n v="4.2729800000000004"/>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r>
  <r>
    <s v="B01LY9W8AF"/>
    <s v="Cello Eliza Plastic Laundry Bag/Basket, 50 litres, Light Grey"/>
    <s v="Home&amp;Kitchen|HomeStorage&amp;Organization|LaundryOrganization|LaundryBaskets"/>
    <x v="1"/>
    <n v="998.06"/>
    <n v="1282"/>
    <s v="Greater than 500"/>
    <n v="0.22"/>
    <n v="0.22"/>
    <s v="21% to 40%"/>
    <n v="4.2"/>
    <n v="7274"/>
    <n v="9325268"/>
    <n v="4.2727399999999998"/>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r>
  <r>
    <s v="B071113J7M"/>
    <s v="Sujata Powermatic Plus 900 Watts Juicer Mixer Grinder"/>
    <s v="Home&amp;Kitchen|Kitchen&amp;HomeAppliances|SmallKitchenAppliances|JuicerMixerGrinders"/>
    <x v="1"/>
    <n v="5890"/>
    <n v="7506"/>
    <s v="Greater than 500"/>
    <n v="0.22"/>
    <n v="0.22"/>
    <s v="21% to 40%"/>
    <n v="4.5"/>
    <n v="7241"/>
    <n v="54350946"/>
    <n v="4.5724099999999996"/>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r>
  <r>
    <s v="B01N4EV2TL"/>
    <s v="Logitech MK240 Nano Wireless USB Keyboard and Mouse Set, 12 Function Keys 2.4GHz Wireless, 1000DPI, Spill-Resistant Design, PC/Mac, Black/Chartreuse Yellow"/>
    <s v="Computers&amp;Accessories|Accessories&amp;Peripherals|Keyboards,Mice&amp;InputDevices|Keyboard&amp;MouseSets"/>
    <x v="2"/>
    <n v="1495"/>
    <n v="1995"/>
    <s v="Greater than 500"/>
    <n v="0.25"/>
    <n v="0.25"/>
    <s v="21% to 40%"/>
    <n v="4.3"/>
    <n v="7241"/>
    <n v="14445795"/>
    <n v="4.3724099999999995"/>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r>
  <r>
    <s v="B00P0R95EA"/>
    <s v="Usha IH2415 1500-Watt Immersion Heater (Silver)"/>
    <s v="Home&amp;Kitchen|Heating,Cooling&amp;AirQuality|WaterHeaters&amp;Geysers|ImmersionRods"/>
    <x v="1"/>
    <n v="510"/>
    <n v="640"/>
    <s v="Greater than 500"/>
    <n v="0.2"/>
    <n v="0.2"/>
    <s v="0% to 20%"/>
    <n v="4.0999999999999996"/>
    <n v="7229"/>
    <n v="4626560"/>
    <n v="4.1722899999999994"/>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r>
  <r>
    <s v="B009UORDX4"/>
    <s v="Philips Hi113 1000-Watt Plastic Body Ptfe Coating Dry Iron, Pack of 1"/>
    <s v="Home&amp;Kitchen|Kitchen&amp;HomeAppliances|Vacuum,Cleaning&amp;Ironing|Irons,Steamers&amp;Accessories|Irons|DryIrons"/>
    <x v="1"/>
    <n v="949"/>
    <n v="975"/>
    <s v="Greater than 500"/>
    <n v="0.03"/>
    <n v="0.03"/>
    <s v="0% to 20%"/>
    <n v="4.3"/>
    <n v="7223"/>
    <n v="7042425"/>
    <n v="4.3722300000000001"/>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r>
  <r>
    <s v="B0993BB11X"/>
    <s v="Ambrane 10000mAh Slim Power Bank, 20W Fast Charging, Dual Output, Type C PD (Input &amp; Output), Quick Charge, Li-Polymer, Multi-Layer Protection for iPhone, Anrdoid &amp; Other Devices (Stylo 10K, Black)"/>
    <s v="Electronics|Mobiles&amp;Accessories|MobileAccessories|Chargers|PowerBanks"/>
    <x v="0"/>
    <n v="999"/>
    <n v="1599"/>
    <s v="Greater than 500"/>
    <n v="0.38"/>
    <n v="0.38"/>
    <s v="21% to 40%"/>
    <n v="4"/>
    <n v="7222"/>
    <n v="11547978"/>
    <n v="4.0722199999999997"/>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r>
  <r>
    <s v="B09MZCQYHZ"/>
    <s v="Ambrane 10000mAh Slim Power Bank, 20W Fast Charging, Dual Output, Type C PD (Input &amp; Output), Quick Charge, Li-Polymer, Multi-Layer Protection for iPhone, Anrdoid &amp; Other Devices (Stylo 10K, Green)"/>
    <s v="Electronics|Mobiles&amp;Accessories|MobileAccessories|Chargers|PowerBanks"/>
    <x v="0"/>
    <n v="999"/>
    <n v="1599"/>
    <s v="Greater than 500"/>
    <n v="0.38"/>
    <n v="0.38"/>
    <s v="21% to 40%"/>
    <n v="4"/>
    <n v="7222"/>
    <n v="11547978"/>
    <n v="4.0722199999999997"/>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r>
  <r>
    <s v="B009LJ2BXA"/>
    <s v="Hp Wired On Ear Headphones With Mic With 3.5 Mm Drivers, In-Built Noise Cancelling, Foldable And Adjustable For Laptop/Pc/Office/Home/ 1 Year Warranty (B4B09Pa)"/>
    <s v="Computers&amp;Accessories|Accessories&amp;Peripherals|Audio&amp;VideoAccessories|PCHeadsets"/>
    <x v="2"/>
    <n v="649"/>
    <n v="999"/>
    <s v="Greater than 500"/>
    <n v="0.35"/>
    <n v="0.35"/>
    <s v="21% to 40%"/>
    <n v="3.5"/>
    <n v="7222"/>
    <n v="7214778"/>
    <n v="3.5722200000000002"/>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r>
  <r>
    <s v="B00LXTFMRS"/>
    <s v="PIDILITE Fevicryl Acrylic Colours Sunflower Kit (10 Colors x 15 ml) DIY Paint, Rich Pigment, Non-Craking Paint for Canvas, Wood, Leather, Earthenware, Metal, Diwali Gifts for Diwali"/>
    <s v="Home&amp;Kitchen|CraftMaterials|PaintingMaterials|Paints"/>
    <x v="1"/>
    <n v="191"/>
    <n v="225"/>
    <s v="200 to 500"/>
    <n v="0.15"/>
    <n v="0.15"/>
    <s v="0% to 20%"/>
    <n v="4.4000000000000004"/>
    <n v="7203"/>
    <n v="1620675"/>
    <n v="4.4720300000000002"/>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r>
  <r>
    <s v="B08CYPB15D"/>
    <s v="HP 805 Black Original Ink Cartridge"/>
    <s v="Computers&amp;Accessories|Printers,Inks&amp;Accessories|Inks,Toners&amp;Cartridges|InkjetInkCartridges"/>
    <x v="2"/>
    <n v="717"/>
    <n v="761"/>
    <s v="Greater than 500"/>
    <n v="0.06"/>
    <n v="0.06"/>
    <s v="0% to 20%"/>
    <n v="4"/>
    <n v="7199"/>
    <n v="5478439"/>
    <n v="4.0719899999999996"/>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r>
  <r>
    <s v="B0B6BLTGTT"/>
    <s v="Noise Pulse 2 Max Advanced Bluetooth Calling Smart Watch with 1.85'' TFT and 550 Nits Brightness, Smart DND, 10 Days Battery, 100 Sports Mode, Smartwatch for Men and Women - (Jet Black)"/>
    <s v="Electronics|WearableTechnology|SmartWatches"/>
    <x v="0"/>
    <n v="2999"/>
    <n v="5999"/>
    <s v="Greater than 500"/>
    <n v="0.5"/>
    <n v="0.5"/>
    <s v="41% to 60%"/>
    <n v="4.0999999999999996"/>
    <n v="7148"/>
    <n v="42880852"/>
    <n v="4.1714799999999999"/>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r>
  <r>
    <s v="B08ZHYNTM1"/>
    <s v="Havells Festiva 1200mm Dust Resistant Ceiling Fan (Gold Mist)"/>
    <s v="Home&amp;Kitchen|Heating,Cooling&amp;AirQuality|Fans|CeilingFans"/>
    <x v="1"/>
    <n v="2899"/>
    <n v="4005"/>
    <s v="Greater than 500"/>
    <n v="0.28000000000000003"/>
    <n v="0.28000000000000003"/>
    <s v="21% to 40%"/>
    <n v="4.3"/>
    <n v="7140"/>
    <n v="28595700"/>
    <n v="4.3713999999999995"/>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r>
  <r>
    <s v="B07V82W5CN"/>
    <s v="HP USB Wireless Spill Resistance Keyboard and Mouse Set with 10m Working Range 2.4G Wireless Technology / 3 Years Warranty (4SC12PA), Black"/>
    <s v="Computers&amp;Accessories|Accessories&amp;Peripherals|Keyboards,Mice&amp;InputDevices|Keyboard&amp;MouseSets"/>
    <x v="2"/>
    <n v="1349"/>
    <n v="2198"/>
    <s v="Greater than 500"/>
    <n v="0.39"/>
    <n v="0.39"/>
    <s v="21% to 40%"/>
    <n v="4"/>
    <n v="7113"/>
    <n v="15634374"/>
    <n v="4.0711300000000001"/>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r>
  <r>
    <s v="B0B15CPR37"/>
    <s v="Samsung 108 cm (43 inches) Crystal 4K Neo Series Ultra HD Smart LED TV UA43AUE65AKXXL (Black)"/>
    <s v="Electronics|HomeTheater,TV&amp;Video|Televisions|SmartTelevisions"/>
    <x v="0"/>
    <n v="32990"/>
    <n v="47900"/>
    <s v="Greater than 500"/>
    <n v="0.31"/>
    <n v="0.31"/>
    <s v="21% to 40%"/>
    <n v="4.3"/>
    <n v="7109"/>
    <n v="340521100"/>
    <n v="4.3710899999999997"/>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r>
  <r>
    <s v="B092BJMT8Q"/>
    <s v="Samsung 108 cm (43 inches) Crystal 4K Series Ultra HD Smart LED TV UA43AUE60AKLXL (Black)"/>
    <s v="Electronics|HomeTheater,TV&amp;Video|Televisions|SmartTelevisions"/>
    <x v="0"/>
    <n v="30990"/>
    <n v="52900"/>
    <s v="Greater than 500"/>
    <n v="0.41"/>
    <n v="0.41"/>
    <s v="41% to 60%"/>
    <n v="4.3"/>
    <n v="7109"/>
    <n v="376066100"/>
    <n v="4.3710899999999997"/>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r>
  <r>
    <s v="B092BL5DCX"/>
    <s v="Samsung 138 cm (55 inches) Crystal 4K Series Ultra HD Smart LED TV UA55AUE60AKLXL (Black)"/>
    <s v="Electronics|HomeTheater,TV&amp;Video|Televisions|SmartTelevisions"/>
    <x v="0"/>
    <n v="45999"/>
    <n v="69900"/>
    <s v="Greater than 500"/>
    <n v="0.34"/>
    <n v="0.34"/>
    <s v="21% to 40%"/>
    <n v="4.3"/>
    <n v="7109"/>
    <n v="496919100"/>
    <n v="4.3710899999999997"/>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r>
  <r>
    <s v="B0B15GSPQW"/>
    <s v="Samsung 138 cm (55 inches) Crystal 4K Neo Series Ultra HD Smart LED TV UA55AUE65AKXXL (Black)"/>
    <s v="Electronics|HomeTheater,TV&amp;Video|Televisions|SmartTelevisions"/>
    <x v="0"/>
    <n v="47990"/>
    <n v="70900"/>
    <s v="Greater than 500"/>
    <n v="0.32"/>
    <n v="0.32"/>
    <s v="21% to 40%"/>
    <n v="4.3"/>
    <n v="7109"/>
    <n v="504028100"/>
    <n v="4.3710899999999997"/>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r>
  <r>
    <s v="B08CDKQ8T6"/>
    <s v="Portronics Konnect L 1.2Mtr, Fast Charging 3A Micro USB Cable with Charge &amp; Sync Function (Grey)"/>
    <s v="Computers&amp;Accessories|Accessories&amp;Peripherals|Cables&amp;Accessories|Cables|USBCables"/>
    <x v="2"/>
    <n v="154"/>
    <n v="349"/>
    <s v="200 to 500"/>
    <n v="0.56000000000000005"/>
    <n v="0.56000000000000005"/>
    <s v="41% to 60%"/>
    <n v="4.3"/>
    <n v="7064"/>
    <n v="2465336"/>
    <n v="4.3706399999999999"/>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r>
  <r>
    <s v="B08CDKQ8T6"/>
    <s v="Portronics Konnect L 1.2Mtr, Fast Charging 3A Micro USB Cable with Charge &amp; Sync Function (Grey)"/>
    <s v="Computers&amp;Accessories|Accessories&amp;Peripherals|Cables&amp;Accessories|Cables|USBCables"/>
    <x v="2"/>
    <n v="154"/>
    <n v="349"/>
    <s v="200 to 500"/>
    <n v="0.56000000000000005"/>
    <n v="0.56000000000000005"/>
    <s v="41% to 60%"/>
    <n v="4.3"/>
    <n v="7064"/>
    <n v="2465336"/>
    <n v="4.3706399999999999"/>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I/31pQZsxPR4L._SX300_SY300_QL70_FMwebp_.jpg"/>
    <s v="https://www.amazon.in/Portronics-Konnect-POR-1079-Charging-Micro/dp/B08CDKQ8T6/ref=sr_1_385?qid=1672903014&amp;s=computers&amp;sr=1-385"/>
  </r>
  <r>
    <s v="B01486F4G6"/>
    <s v="Borosil Jumbo 1000-Watt Grill Sandwich Maker (Black)"/>
    <s v="Home&amp;Kitchen|Kitchen&amp;HomeAppliances|SmallKitchenAppliances|SandwichMakers"/>
    <x v="1"/>
    <n v="2863"/>
    <n v="3690"/>
    <s v="Greater than 500"/>
    <n v="0.22"/>
    <n v="0.22"/>
    <s v="21% to 40%"/>
    <n v="4.3"/>
    <n v="6987"/>
    <n v="25782030"/>
    <n v="4.3698699999999997"/>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r>
  <r>
    <s v="B0756KCV5K"/>
    <s v="Prestige PIC 15.0+ 1900-Watt Induction Cooktop (Black)"/>
    <s v="Home&amp;Kitchen|Kitchen&amp;HomeAppliances|SmallKitchenAppliances|InductionCooktop"/>
    <x v="1"/>
    <n v="3180"/>
    <n v="5295"/>
    <s v="Greater than 500"/>
    <n v="0.4"/>
    <n v="0.4"/>
    <s v="21% to 40%"/>
    <n v="4.2"/>
    <n v="6919"/>
    <n v="36636105"/>
    <n v="4.26919"/>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r>
  <r>
    <s v="B095JQVC7N"/>
    <s v="OnePlus 138.7 cm (55 inches) U Series 4K LED Smart Android TV 55U1S (Black)"/>
    <s v="Electronics|HomeTheater,TV&amp;Video|Televisions|SmartTelevisions"/>
    <x v="0"/>
    <n v="42999"/>
    <n v="59999"/>
    <s v="Greater than 500"/>
    <n v="0.28000000000000003"/>
    <n v="0.28000000000000003"/>
    <s v="21% to 40%"/>
    <n v="4.0999999999999996"/>
    <n v="6753"/>
    <n v="405173247"/>
    <n v="4.167529999999999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r>
  <r>
    <s v="B095JPKPH3"/>
    <s v="OnePlus 163.8 cm (65 inches) U Series 4K LED Smart Android TV 65U1S (Black)"/>
    <s v="Electronics|HomeTheater,TV&amp;Video|Televisions|SmartTelevisions"/>
    <x v="0"/>
    <n v="61999"/>
    <n v="69999"/>
    <s v="Greater than 500"/>
    <n v="0.11"/>
    <n v="0.11"/>
    <s v="0% to 20%"/>
    <n v="4.0999999999999996"/>
    <n v="6753"/>
    <n v="472703247"/>
    <n v="4.167529999999999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r>
  <r>
    <s v="B07L3NDN24"/>
    <s v="ZEBRONICS Zeb-Fame 5watts 2.0 Multi Media Speakers with AUX, USB and Volume Control (Black)"/>
    <s v="Electronics|HomeAudio|Speakers|MultimediaSpeakerSystems"/>
    <x v="0"/>
    <n v="499"/>
    <n v="799"/>
    <s v="Greater than 500"/>
    <n v="0.38"/>
    <n v="0.38"/>
    <s v="21% to 40%"/>
    <n v="3.9"/>
    <n v="6742"/>
    <n v="5386858"/>
    <n v="3.9674199999999997"/>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r>
  <r>
    <s v="B0162K34H2"/>
    <s v="boAt LTG 500 Apple MFI Certified for iPhone, iPad and iPod 2Mtr Data Cable(Space Grey)"/>
    <s v="Computers&amp;Accessories|Accessories&amp;Peripherals|Cables&amp;Accessories|Cables|USBCables"/>
    <x v="2"/>
    <n v="849"/>
    <n v="999"/>
    <s v="Greater than 500"/>
    <n v="0.15"/>
    <n v="0.15"/>
    <s v="0% to 20%"/>
    <n v="4.0999999999999996"/>
    <n v="6736"/>
    <n v="6729264"/>
    <n v="4.1673599999999995"/>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r>
  <r>
    <s v="B08B6XWQ1C"/>
    <s v="DIGITEK¬Æ (DTR-200MT) (18 CM) Portable &amp; Flexible Mini Tripod with Mobile Holder &amp; 360 Degree Ball Head, For Smart Phones, Compact Cameras, GoPro, Maximum Operating Height: 7.87 Inch, Maximum Load Upto: 1 kgs"/>
    <s v="Electronics|Cameras&amp;Photography|Accessories|Tripods&amp;Monopods|TripodLegs"/>
    <x v="0"/>
    <n v="349"/>
    <n v="995"/>
    <s v="Greater than 500"/>
    <n v="0.65"/>
    <n v="0.65"/>
    <s v="61% to 80%"/>
    <n v="4.2"/>
    <n v="6676"/>
    <n v="6642620"/>
    <n v="4.2667600000000006"/>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r>
  <r>
    <s v="B09MKP344P"/>
    <s v="Tecno Spark 8T (Turquoise Cyan, 4GB RAM,64GB Storage) | 50MP AI Camera | 7GB Expandable RAM"/>
    <s v="Electronics|Mobiles&amp;Accessories|Smartphones&amp;BasicMobiles|Smartphones"/>
    <x v="0"/>
    <n v="8499"/>
    <n v="12999"/>
    <s v="Greater than 500"/>
    <n v="0.35"/>
    <n v="0.35"/>
    <s v="21% to 40%"/>
    <n v="4.0999999999999996"/>
    <n v="6662"/>
    <n v="86599338"/>
    <n v="4.16662"/>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r>
  <r>
    <s v="B09T3KB6JZ"/>
    <s v="TCL 100 cm (40 inches) Full HD Certified Android R Smart LED TV 40S6505 (Black)"/>
    <s v="Electronics|HomeTheater,TV&amp;Video|Televisions|SmartTelevisions"/>
    <x v="0"/>
    <n v="18990"/>
    <n v="40990"/>
    <s v="Greater than 500"/>
    <n v="0.54"/>
    <n v="0.54"/>
    <s v="41% to 60%"/>
    <n v="4.2"/>
    <n v="6659"/>
    <n v="272952410"/>
    <n v="4.2665899999999999"/>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r>
  <r>
    <s v="B09PNR6F8Q"/>
    <s v="realme 10W Fast Charging Micro-USB Cable (Braided, Black)"/>
    <s v="Computers&amp;Accessories|Accessories&amp;Peripherals|Cables&amp;Accessories|Cables|USBCables"/>
    <x v="2"/>
    <n v="249"/>
    <n v="399"/>
    <s v="200 to 500"/>
    <n v="0.38"/>
    <n v="0.38"/>
    <s v="21% to 40%"/>
    <n v="4"/>
    <n v="6558"/>
    <n v="2616642"/>
    <n v="4.0655799999999997"/>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r>
  <r>
    <s v="B00K57MR22"/>
    <s v="Sujata Dynamix DX Mixer Grinder, 900W, 3 Jars (White)"/>
    <s v="Home&amp;Kitchen|Kitchen&amp;HomeAppliances|SmallKitchenAppliances|MixerGrinders"/>
    <x v="1"/>
    <n v="6120"/>
    <n v="8478"/>
    <s v="Greater than 500"/>
    <n v="0.28000000000000003"/>
    <n v="0.28000000000000003"/>
    <s v="21% to 40%"/>
    <n v="4.5999999999999996"/>
    <n v="6550"/>
    <n v="55530900"/>
    <n v="4.6654999999999998"/>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r>
  <r>
    <s v="B082T6GVLJ"/>
    <s v="Amazon Basics New Release Nylon USB-A to Lightning Cable Cord, Fast Charging MFi Certified Charger for Apple iPhone, iPad (3-Ft, Rose Gold)"/>
    <s v="Computers&amp;Accessories|Accessories&amp;Peripherals|Cables&amp;Accessories|Cables|USBCables"/>
    <x v="2"/>
    <n v="849"/>
    <n v="1809"/>
    <s v="Greater than 500"/>
    <n v="0.53"/>
    <n v="0.53"/>
    <s v="41% to 60%"/>
    <n v="4.3"/>
    <n v="6547"/>
    <n v="11843523"/>
    <n v="4.3654700000000002"/>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r>
  <r>
    <s v="B00LZLPYHW"/>
    <s v="Classmate 2100117 Soft Cover 6 Subject Spiral Binding Notebook, Single Line, 300 Pages"/>
    <s v="OfficeProducts|OfficePaperProducts|Paper|Stationery|Notebooks,WritingPads&amp;Diaries|WireboundNotebooks"/>
    <x v="5"/>
    <n v="137"/>
    <n v="160"/>
    <s v="Less than 200"/>
    <n v="0.14000000000000001"/>
    <n v="0.14000000000000001"/>
    <s v="0% to 20%"/>
    <n v="4.4000000000000004"/>
    <n v="6537"/>
    <n v="1045920"/>
    <n v="4.4653700000000001"/>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r>
  <r>
    <s v="B0187F2IOK"/>
    <s v="Bajaj HM-01 Powerful 250W Hand Mixer, Black"/>
    <s v="Home&amp;Kitchen|Kitchen&amp;HomeAppliances|SmallKitchenAppliances|HandMixers"/>
    <x v="1"/>
    <n v="1499"/>
    <n v="2199"/>
    <s v="Greater than 500"/>
    <n v="0.32"/>
    <n v="0.32"/>
    <s v="21% to 40%"/>
    <n v="4.4000000000000004"/>
    <n v="6531"/>
    <n v="14361669"/>
    <n v="4.4653100000000006"/>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r>
  <r>
    <s v="B08KDBLMQP"/>
    <s v="Croma 500W Mixer Grinder with 3 Stainless Steel Leak-proof Jars, 3 speed &amp; Pulse function, 2 years warranty (CRAK4184, White &amp; Purple)"/>
    <s v="Home&amp;Kitchen|Kitchen&amp;HomeAppliances|SmallKitchenAppliances|MixerGrinders"/>
    <x v="1"/>
    <n v="1290"/>
    <n v="2500"/>
    <s v="Greater than 500"/>
    <n v="0.48"/>
    <n v="0.48"/>
    <s v="41% to 60%"/>
    <n v="4"/>
    <n v="6530"/>
    <n v="16325000"/>
    <n v="4.0652999999999997"/>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r>
  <r>
    <s v="B08BCKN299"/>
    <s v="Sounce Gold Plated 3.5 mm Headphone Splitter for Computer 2 Male to 1 Female 3.5mm Headphone Mic Audio Y Splitter Cable Smartphone Headset to PC Adapter ‚Äì (Black,20cm)"/>
    <s v="Electronics|Headphones,Earbuds&amp;Accessories|Adapters"/>
    <x v="0"/>
    <n v="120"/>
    <n v="999"/>
    <s v="Greater than 500"/>
    <n v="0.88"/>
    <n v="0.88"/>
    <s v="81% to 100%"/>
    <n v="3.9"/>
    <n v="6491"/>
    <n v="6484509"/>
    <n v="3.9649099999999997"/>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r>
  <r>
    <s v="B08BCKN299"/>
    <s v="Sounce Gold Plated 3.5 mm Headphone Splitter for Computer 2 Male to 1 Female 3.5mm Headphone Mic Audio Y Splitter Cable Smartphone Headset to PC Adapter ‚Äì (Black,20cm)"/>
    <s v="Electronics|Headphones,Earbuds&amp;Accessories|Adapters"/>
    <x v="0"/>
    <n v="120"/>
    <n v="999"/>
    <s v="Greater than 500"/>
    <n v="0.88"/>
    <n v="0.88"/>
    <s v="81% to 100%"/>
    <n v="3.9"/>
    <n v="6491"/>
    <n v="6484509"/>
    <n v="3.9649099999999997"/>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W/WEBP_402378-T1/images/I/41jmiwgyu8L._SX300_SY300_QL70_FMwebp_.jpg"/>
    <s v="https://www.amazon.in/Sounce-Plated-Headphone-Earphone-Splitter/dp/B08BCKN299/ref=sr_1_422?qid=1672903016&amp;s=computers&amp;sr=1-422"/>
  </r>
  <r>
    <s v="B07MSLTW8Z"/>
    <s v="Gizga Essentials Multi-Purpose Portable &amp; Foldable Wooden Desk for Bed Tray, Laptop Table, Study Table (Black)"/>
    <s v="Computers&amp;Accessories|Accessories&amp;Peripherals|LaptopAccessories|Lapdesks"/>
    <x v="2"/>
    <n v="549"/>
    <n v="1999"/>
    <s v="Greater than 500"/>
    <n v="0.73"/>
    <n v="0.73"/>
    <s v="61% to 80%"/>
    <n v="3.6"/>
    <n v="6422"/>
    <n v="12837578"/>
    <n v="3.6642200000000003"/>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r>
  <r>
    <s v="B07LDN9Q2P"/>
    <s v="Havells D'zire 1000 watt Dry Iron With American Heritage Sole Plate, Aerodynamic Design, Easy Grip Temperature Knob &amp; 2 years Warranty. (Mint)"/>
    <s v="Home&amp;Kitchen|Kitchen&amp;HomeAppliances|Vacuum,Cleaning&amp;Ironing|Irons,Steamers&amp;Accessories|Irons|DryIrons"/>
    <x v="1"/>
    <n v="889"/>
    <n v="1295"/>
    <s v="Greater than 500"/>
    <n v="0.31"/>
    <n v="0.31"/>
    <s v="21% to 40%"/>
    <n v="4.3"/>
    <n v="6400"/>
    <n v="8288000"/>
    <n v="4.3639999999999999"/>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r>
  <r>
    <s v="B097R45BH8"/>
    <s v="Bajaj New Shakti Neo 15L Vertical Storage Water Heater (Geyser 15 litres) 4 Star BEE Rated Heater For Water Heating with Titanium Armour, Swirl Flow Technology, Glasslined Tank (White), 1 Yr Warranty"/>
    <s v="Home&amp;Kitchen|Heating,Cooling&amp;AirQuality|WaterHeaters&amp;Geysers|StorageWaterHeaters"/>
    <x v="1"/>
    <n v="5499"/>
    <n v="13150"/>
    <s v="Greater than 500"/>
    <n v="0.57999999999999996"/>
    <n v="0.57999999999999996"/>
    <s v="41% to 60%"/>
    <n v="4.2"/>
    <n v="6398"/>
    <n v="84133700"/>
    <n v="4.2639800000000001"/>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r>
  <r>
    <s v="B07QHHCB27"/>
    <s v="KENT 16044 Hand Blender Stainless Steel 400 W | Variable Speed Control | Easy to Clean and Store | Low Noise Operation"/>
    <s v="Home&amp;Kitchen|Kitchen&amp;HomeAppliances|SmallKitchenAppliances|HandBlenders"/>
    <x v="1"/>
    <n v="1499"/>
    <n v="2100"/>
    <s v="Greater than 500"/>
    <n v="0.28999999999999998"/>
    <n v="0.28999999999999998"/>
    <s v="21% to 40%"/>
    <n v="4.0999999999999996"/>
    <n v="6355"/>
    <n v="13345500"/>
    <n v="4.1635499999999999"/>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r>
  <r>
    <s v="B08PZ6HZLT"/>
    <s v="VW 80 cm (32 inches) HD Ready Android Smart LED TV VW32PRO (Black)"/>
    <s v="Electronics|HomeTheater,TV&amp;Video|Televisions|SmartTelevisions"/>
    <x v="0"/>
    <n v="8999"/>
    <n v="18999"/>
    <s v="Greater than 500"/>
    <n v="0.53"/>
    <n v="0.53"/>
    <s v="41% to 60%"/>
    <n v="4"/>
    <n v="6347"/>
    <n v="120586653"/>
    <n v="4.0634699999999997"/>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r>
  <r>
    <s v="B07J2NGB69"/>
    <s v="Lenovo 400 Wireless Mouse, 1200DPI Optical Sensor, 2.4GHz Wireless Nano USB, 3-Button (Left,Right,Scroll) Upto 8M Left/Right &amp; 100K Scroll clicks &amp; 1yr Battery, Ambidextrous, Ergonomic GY50R91293"/>
    <s v="Computers&amp;Accessories|Accessories&amp;Peripherals|Keyboards,Mice&amp;InputDevices|Mice"/>
    <x v="2"/>
    <n v="629"/>
    <n v="1390"/>
    <s v="Greater than 500"/>
    <n v="0.55000000000000004"/>
    <n v="0.55000000000000004"/>
    <s v="41% to 60%"/>
    <n v="4.4000000000000004"/>
    <n v="6301"/>
    <n v="8758390"/>
    <n v="4.4630100000000006"/>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r>
  <r>
    <s v="B081FG1QYX"/>
    <s v="Wayona Type C Cable Nylon Braided USB C QC 3.0 Fast Charging Short Power Bank Cable for Samsung Galaxy S10e/S10+/S10/S9/S9+/Note 9/S8/Note 8, LG G7 G5 G6, Moto G6 G7 (0.25M, Black)"/>
    <s v="Computers&amp;Accessories|Accessories&amp;Peripherals|Cables&amp;Accessories|Cables|USBCables"/>
    <x v="2"/>
    <n v="339"/>
    <n v="999"/>
    <s v="Greater than 500"/>
    <n v="0.66"/>
    <n v="0.66"/>
    <s v="61% to 80%"/>
    <n v="4.3"/>
    <n v="6255"/>
    <n v="6248745"/>
    <n v="4.3625499999999997"/>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r>
  <r>
    <s v="B081FJWN52"/>
    <s v="Wayona Usb Type C To Usb Nylon Braided Quick Charger Fast Charging Short Cable For Smartphone (Samsung Galaxy S21/S20/S10/S9/S9+/Note 9/S8/Note 8, Lg G7 G5 G6, Moto G6 G7) (0.25M,Grey)"/>
    <s v="Computers&amp;Accessories|Accessories&amp;Peripherals|Cables&amp;Accessories|Cables|USBCables"/>
    <x v="2"/>
    <n v="339"/>
    <n v="999"/>
    <s v="Greater than 500"/>
    <n v="0.66"/>
    <n v="0.66"/>
    <s v="61% to 80%"/>
    <n v="4.3"/>
    <n v="6255"/>
    <n v="6248745"/>
    <n v="4.3625499999999997"/>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r>
  <r>
    <s v="B08KRMK9LZ"/>
    <s v="Tukzer Stylus Pen, iPad Pencil with Palm Rejection Tilt Sensor| 2nd Gen for 2018-2022 iPad 6/7/8/9th Gen; iPad 10.2&quot;, Pro 12.9/11&quot;, Mini 6/5th, Air 5/4/3rd, Precise for Writing/Drawing (3 Spare Tips)"/>
    <s v="Electronics|Mobiles&amp;Accessories|MobileAccessories|StylusPens"/>
    <x v="0"/>
    <n v="2025"/>
    <n v="5999"/>
    <s v="Greater than 500"/>
    <n v="0.66"/>
    <n v="0.66"/>
    <s v="61% to 80%"/>
    <n v="4.2"/>
    <n v="6233"/>
    <n v="37391767"/>
    <n v="4.2623300000000004"/>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r>
  <r>
    <s v="B00S2SEV7K"/>
    <s v="Pilot Frixion Clicker Roller Pen (Blue), (9000019529)"/>
    <s v="OfficeProducts|OfficePaperProducts|Paper|Stationery|Pens,Pencils&amp;WritingSupplies|Pens&amp;Refills|LiquidInkRollerballPens"/>
    <x v="5"/>
    <n v="90"/>
    <n v="100"/>
    <s v="Less than 200"/>
    <n v="0.1"/>
    <n v="0.1"/>
    <s v="0% to 20%"/>
    <n v="4.0999999999999996"/>
    <n v="6199"/>
    <n v="619900"/>
    <n v="4.1619899999999994"/>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r>
  <r>
    <s v="B088GXTJM3"/>
    <s v="DIGITEK¬Æ (DLS-9FT) Lightweight &amp; Portable Aluminum Alloy Light Stand for Ring Light, Reflector, Flash Units, Diffuser, Portrait, Softbox, Studio Lighting &amp; More Ideal for Outdoor &amp; Indoor Shoots"/>
    <s v="Electronics|Cameras&amp;Photography|Accessories|PhotoStudio&amp;Lighting|PhotoBackgroundAccessories|BackgroundSupports"/>
    <x v="0"/>
    <n v="699"/>
    <n v="1299"/>
    <s v="Greater than 500"/>
    <n v="0.46"/>
    <n v="0.46"/>
    <s v="41% to 60%"/>
    <n v="4.3"/>
    <n v="6183"/>
    <n v="8031717"/>
    <n v="4.3618299999999994"/>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r>
  <r>
    <s v="B0B244R4KB"/>
    <s v="Spigen EZ Fit Tempered Glass Screen Protector for iPhone 14 Pro - 2 Pack (Sensor Protection)"/>
    <s v="Electronics|Mobiles&amp;Accessories|MobileAccessories|Maintenance,Upkeep&amp;Repairs|ScreenProtectors"/>
    <x v="0"/>
    <n v="999"/>
    <n v="2899"/>
    <s v="Greater than 500"/>
    <n v="0.66"/>
    <n v="0.66"/>
    <s v="61% to 80%"/>
    <n v="4.5999999999999996"/>
    <n v="6129"/>
    <n v="17767971"/>
    <n v="4.6612899999999993"/>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r>
  <r>
    <s v="B08CS3BT4L"/>
    <s v="Kodak 80 cm (32 inches) HD Ready Certified Android LED TV 32HDX7XPRO (Black)"/>
    <s v="Electronics|HomeTheater,TV&amp;Video|Televisions|SmartTelevisions"/>
    <x v="0"/>
    <n v="9999"/>
    <n v="12999"/>
    <s v="Greater than 500"/>
    <n v="0.23"/>
    <n v="0.23"/>
    <s v="21% to 40%"/>
    <n v="4.2"/>
    <n v="6088"/>
    <n v="79137912"/>
    <n v="4.2608800000000002"/>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r>
  <r>
    <s v="B0085W2MUQ"/>
    <s v="Orpat HHB-100E 250-Watt Hand Blender (White)"/>
    <s v="Home&amp;Kitchen|Kitchen&amp;HomeAppliances|SmallKitchenAppliances|HandBlenders"/>
    <x v="1"/>
    <n v="765"/>
    <n v="970"/>
    <s v="Greater than 500"/>
    <n v="0.21"/>
    <n v="0.21"/>
    <s v="21% to 40%"/>
    <n v="4.2"/>
    <n v="6055"/>
    <n v="5873350"/>
    <n v="4.2605500000000003"/>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r>
  <r>
    <s v="B07CVR2L5K"/>
    <s v="INALSA Electric Chopper Bullet- 400 Watts with 100% Pure Copper Motor| Chop, Mince, Puree, Dice | Twin Blade Technology| 900 ml Capacity| One Touch Operation, 1.30mtr Long Power Cord (Black/Silver)"/>
    <s v="Home&amp;Kitchen|Kitchen&amp;HomeAppliances|SmallKitchenAppliances|MiniFoodProcessors&amp;Choppers"/>
    <x v="1"/>
    <n v="1656"/>
    <n v="2695"/>
    <s v="Greater than 500"/>
    <n v="0.39"/>
    <n v="0.39"/>
    <s v="21% to 40%"/>
    <n v="4.4000000000000004"/>
    <n v="6027"/>
    <n v="16242765"/>
    <n v="4.4602700000000004"/>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r>
  <r>
    <s v="B08MTCKDYN"/>
    <s v="Gizga Essentials Spiral Cable Protector Cord Saver for Mac Charger, iPhone Charger, Wire Protector, Lightweight Durable Flexible Wire Winder for Charging Cables, Data Cables, Earphones, Pack of 10"/>
    <s v="Electronics|Mobiles&amp;Accessories|MobileAccessories|D√©cor"/>
    <x v="0"/>
    <n v="119"/>
    <n v="299"/>
    <s v="200 to 500"/>
    <n v="0.6"/>
    <n v="0.6"/>
    <s v="41% to 60%"/>
    <n v="4.0999999999999996"/>
    <n v="5999"/>
    <n v="1793701"/>
    <n v="4.1599899999999996"/>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r>
  <r>
    <s v="B08MTCKDYN"/>
    <s v="Gizga Essentials Spiral Cable Protector Cord Saver for Mac Charger, iPhone Charger, Wire Protector, Lightweight Durable Flexible Wire Winder for Charging Cables, Data Cables, Earphones, Pack of 10"/>
    <s v="Electronics|Mobiles&amp;Accessories|MobileAccessories|D√©cor"/>
    <x v="0"/>
    <n v="119"/>
    <n v="299"/>
    <s v="200 to 500"/>
    <n v="0.6"/>
    <n v="0.6"/>
    <s v="41% to 60%"/>
    <n v="4.0999999999999996"/>
    <n v="5999"/>
    <n v="1793701"/>
    <n v="4.1599899999999996"/>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https://m.media-amazon.com/images/W/WEBP_402378-T1/images/I/511g3fIVsqL._SY300_SX300_QL70_FMwebp_.jpg"/>
    <s v="https://www.amazon.in/GIZGA-Protector-Charging-Protective-G55/dp/B08MTCKDYN/ref=sr_1_94?qid=1672902998&amp;s=computers&amp;sr=1-94"/>
  </r>
  <r>
    <s v="B07R99NBVB"/>
    <s v="Gizga Essentials Cable Organiser, Cord Management System for PC, TV, Home Theater, Speaker &amp; Cables, Reusable Cable Organizer for Desk, WFH Accessories, Organizer Tape Roll, Reusable Cable Ties Strap"/>
    <s v="HomeImprovement|Electrical|CordManagement"/>
    <x v="6"/>
    <n v="249"/>
    <n v="599"/>
    <s v="Greater than 500"/>
    <n v="0.57999999999999996"/>
    <n v="0.57999999999999996"/>
    <s v="41% to 60%"/>
    <n v="4.5"/>
    <n v="5985"/>
    <n v="3585015"/>
    <n v="4.5598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r>
  <r>
    <s v="B00935MGHS"/>
    <s v="Prestige PSMFB 800 Watt Sandwich Toaster with Fixed Plates, Black"/>
    <s v="Home&amp;Kitchen|Kitchen&amp;HomeAppliances|SmallKitchenAppliances|SandwichMakers"/>
    <x v="1"/>
    <n v="1199"/>
    <n v="1795"/>
    <s v="Greater than 500"/>
    <n v="0.33"/>
    <n v="0.33"/>
    <s v="21% to 40%"/>
    <n v="4.2"/>
    <n v="5967"/>
    <n v="10710765"/>
    <n v="4.2596699999999998"/>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r>
  <r>
    <s v="B08TDJNM3G"/>
    <s v="E-COSMOS 5V 1.2W Portable Flexible USB LED Light (Colors May Vary, Small) - Set of 2 Pieces"/>
    <s v="Computers&amp;Accessories|Accessories&amp;Peripherals|USBGadgets|Lamps"/>
    <x v="2"/>
    <n v="59"/>
    <n v="59"/>
    <s v="Less than 200"/>
    <n v="0"/>
    <n v="0"/>
    <s v="0% to 20%"/>
    <n v="3.8"/>
    <n v="5958"/>
    <n v="351522"/>
    <n v="3.8595799999999998"/>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r>
  <r>
    <s v="B09WN3SRC7"/>
    <s v="Sony Bravia 164 cm (65 inches) 4K Ultra HD Smart LED Google TV KD-65X74K (Black)"/>
    <s v="Electronics|HomeTheater,TV&amp;Video|Televisions|SmartTelevisions"/>
    <x v="0"/>
    <n v="77990"/>
    <m/>
    <s v="Less than 200"/>
    <n v="0.44"/>
    <n v="0.44"/>
    <s v="41% to 60%"/>
    <n v="4.7"/>
    <n v="5935"/>
    <n v="0"/>
    <n v="4.7593500000000004"/>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r>
  <r>
    <s v="B095XCRDQW"/>
    <s v="Esquire Laundry Basket Brown, 50 Ltr Capacity(Plastic)"/>
    <s v="Home&amp;Kitchen|HomeStorage&amp;Organization|LaundryOrganization|LaundryBaskets"/>
    <x v="1"/>
    <n v="950"/>
    <n v="1599"/>
    <s v="Greater than 500"/>
    <n v="0.41"/>
    <n v="0.41"/>
    <s v="41% to 60%"/>
    <n v="4.3"/>
    <n v="5911"/>
    <n v="9451689"/>
    <n v="4.3591100000000003"/>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r>
  <r>
    <s v="B07ZJND9B9"/>
    <s v="ACTIVA 1200 MM HIGH SPEED 390 RPM BEE APPROVED 5 STAR RATED APSRA CEILING FAN BROWN 2 Years Warranty"/>
    <s v="Home&amp;Kitchen|Heating,Cooling&amp;AirQuality|Fans|CeilingFans"/>
    <x v="1"/>
    <n v="1099"/>
    <n v="1990"/>
    <s v="Greater than 500"/>
    <n v="0.45"/>
    <n v="0.45"/>
    <s v="41% to 60%"/>
    <n v="3.9"/>
    <n v="5911"/>
    <n v="11762890"/>
    <n v="3.9591099999999999"/>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r>
  <r>
    <s v="B07FJNNZCJ"/>
    <s v="V-Guard Zenora RO+UF+MB Water Purifier | Suitable for water with TDS up to 2000 ppm | 8 Stage Purification with World-class RO Membrane and Advanced UF Membrane | Free PAN India Installation &amp; 1-Year Comprehensive Warranty | 7 Litre, Black"/>
    <s v="Home&amp;Kitchen|Kitchen&amp;HomeAppliances|WaterPurifiers&amp;Accessories|WaterFilters&amp;Purifiers"/>
    <x v="1"/>
    <n v="8699"/>
    <n v="13049"/>
    <s v="Greater than 500"/>
    <n v="0.33"/>
    <n v="0.33"/>
    <s v="21% to 40%"/>
    <n v="4.3"/>
    <n v="5891"/>
    <n v="76871659"/>
    <n v="4.3589099999999998"/>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r>
  <r>
    <s v="B00KIE28X0"/>
    <s v="Camel Artist Acrylic Color Box - 9ml Tubes, 12 Shades"/>
    <s v="Home&amp;Kitchen|CraftMaterials|PaintingMaterials|Paints"/>
    <x v="1"/>
    <n v="310"/>
    <n v="310"/>
    <s v="200 to 500"/>
    <n v="0"/>
    <n v="0"/>
    <s v="0% to 20%"/>
    <n v="4.5"/>
    <n v="5882"/>
    <n v="1823420"/>
    <n v="4.5588199999999999"/>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r>
  <r>
    <s v="B07NPBG1B4"/>
    <s v="AmazonBasics High Speed 55 Watt Oscillating Pedestal Fan, 400mm Sweep Length, White (Without Remote)"/>
    <s v="Home&amp;Kitchen|Heating,Cooling&amp;AirQuality|Fans|PedestalFans"/>
    <x v="1"/>
    <n v="1982.84"/>
    <n v="3300"/>
    <s v="Greater than 500"/>
    <n v="0.4"/>
    <n v="0.4"/>
    <s v="21% to 40%"/>
    <n v="4.0999999999999996"/>
    <n v="5873"/>
    <n v="19380900"/>
    <n v="4.1587299999999994"/>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r>
  <r>
    <s v="B08WRKSF9D"/>
    <s v="V-Guard Divino 5 Star Rated 15 Litre Storage Water Heater (Geyser) with Advanced Safety Features, White"/>
    <s v="Home&amp;Kitchen|Heating,Cooling&amp;AirQuality|WaterHeaters&amp;Geysers|StorageWaterHeaters"/>
    <x v="1"/>
    <n v="6499"/>
    <n v="8500"/>
    <s v="Greater than 500"/>
    <n v="0.24"/>
    <n v="0.24"/>
    <s v="21% to 40%"/>
    <n v="4.4000000000000004"/>
    <n v="5865"/>
    <n v="49852500"/>
    <n v="4.4586500000000004"/>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r>
  <r>
    <s v="B09NC2TY11"/>
    <s v="Noise ColorFit Ultra Buzz Bluetooth Calling Smart Watch with 1.75&quot; HD Display, 320x385 px Resolution, 100 Sports Modes, Stock Market Info Smartwatch for Men &amp; Women (Olive Green)"/>
    <s v="Electronics|WearableTechnology|SmartWatches"/>
    <x v="0"/>
    <n v="2499"/>
    <n v="5999"/>
    <s v="Greater than 500"/>
    <n v="0.57999999999999996"/>
    <n v="0.57999999999999996"/>
    <s v="41% to 60%"/>
    <n v="4.0999999999999996"/>
    <n v="5852"/>
    <n v="35106148"/>
    <n v="4.1585199999999993"/>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r>
  <r>
    <s v="B07KCMR8D6"/>
    <s v="Classmate Octane Neon- Blue Gel Pens(Pack of 5)|Smooth Writing Pen|Attractive body colour for Boys &amp; Girls|Waterproof ink for smudge free writing|Preferred by Students for Exam|Study at home essential"/>
    <s v="OfficeProducts|OfficePaperProducts|Paper|Stationery|Pens,Pencils&amp;WritingSupplies|Pens&amp;Refills|GelInkRollerballPens"/>
    <x v="5"/>
    <n v="50"/>
    <n v="50"/>
    <s v="Less than 200"/>
    <n v="0"/>
    <n v="0"/>
    <s v="0% to 20%"/>
    <n v="4.3"/>
    <n v="5792"/>
    <n v="289600"/>
    <n v="4.35792"/>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r>
  <r>
    <s v="B0846D5CBP"/>
    <s v="Casio FX-991ES Plus-2nd Edition Scientific Calculator, Black"/>
    <s v="OfficeProducts|OfficeElectronics|Calculators|Scientific"/>
    <x v="5"/>
    <n v="1295"/>
    <n v="1295"/>
    <s v="Greater than 500"/>
    <n v="0"/>
    <n v="0"/>
    <s v="0% to 20%"/>
    <n v="4.5"/>
    <n v="5760"/>
    <n v="7459200"/>
    <n v="4.5575999999999999"/>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r>
  <r>
    <s v="B08J4PL1Z3"/>
    <s v="RPM Euro Games Laptop/PC Controller Wired for Windows - 7, 8, 8.1, 10 and XP, Ps3(Upgraded with XYAB Buttons)"/>
    <s v="Computers&amp;Accessories|Accessories&amp;Peripherals|PCGamingPeripherals|Gamepads"/>
    <x v="2"/>
    <n v="699"/>
    <n v="1490"/>
    <s v="Greater than 500"/>
    <n v="0.53"/>
    <n v="0.53"/>
    <s v="41% to 60%"/>
    <n v="4"/>
    <n v="5736"/>
    <n v="8546640"/>
    <n v="4.0573600000000001"/>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r>
  <r>
    <s v="B07Z3K96FR"/>
    <s v="Robustrion Tempered Glass Screen Protector for iPad 10.2 inch 9th Gen Generation 2021 8th Gen 2020 7th Gen 2019"/>
    <s v="Computers&amp;Accessories|Accessories&amp;Peripherals|TabletAccessories|ScreenProtectors"/>
    <x v="2"/>
    <n v="399"/>
    <n v="1499"/>
    <s v="Greater than 500"/>
    <n v="0.73"/>
    <n v="0.73"/>
    <s v="61% to 80%"/>
    <n v="4.0999999999999996"/>
    <n v="5730"/>
    <n v="8589270"/>
    <n v="4.1572999999999993"/>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r>
  <r>
    <s v="B00LM4W1N2"/>
    <s v="Parker Classic Gold Gold Trim Ball Pen"/>
    <s v="OfficeProducts|OfficePaperProducts|Paper|Stationery|Pens,Pencils&amp;WritingSupplies|Pens&amp;Refills|RetractableBallpointPens"/>
    <x v="5"/>
    <n v="480"/>
    <n v="600"/>
    <s v="Greater than 500"/>
    <n v="0.2"/>
    <n v="0.2"/>
    <s v="0% to 20%"/>
    <n v="4.3"/>
    <n v="5719"/>
    <n v="3431400"/>
    <n v="4.3571900000000001"/>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r>
  <r>
    <s v="B0994GP1CX"/>
    <s v="LS LAPSTER Quality Assured Universal Silicone 15.6&quot; Keyboard Protector Skin|| Keyboard Dust Cover|| Keyboard Skin for 15.6&quot; Laptop| 15.6&quot; Keyguard| (3.93 x 11.81 x 0.39 inches)"/>
    <s v="Computers&amp;Accessories|Accessories&amp;Peripherals|Keyboards,Mice&amp;InputDevices|Keyboard&amp;MiceAccessories|DustCovers"/>
    <x v="2"/>
    <n v="115"/>
    <n v="999"/>
    <s v="Greater than 500"/>
    <n v="0.88"/>
    <n v="0.88"/>
    <s v="81% to 100%"/>
    <n v="3.3"/>
    <n v="5692"/>
    <n v="5686308"/>
    <n v="3.3569199999999997"/>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r>
  <r>
    <s v="B0162LYSFS"/>
    <s v="boAt LTG 500 Apple MFI Certified for iPhone, iPad and iPod 2Mtr Data Cable(Metallic Silver)"/>
    <s v="Computers&amp;Accessories|Accessories&amp;Peripherals|Cables&amp;Accessories|Cables|USBCables"/>
    <x v="2"/>
    <n v="799"/>
    <n v="1749"/>
    <s v="Greater than 500"/>
    <n v="0.54"/>
    <n v="0.54"/>
    <s v="41% to 60%"/>
    <n v="4.0999999999999996"/>
    <n v="5626"/>
    <n v="9839874"/>
    <n v="4.1562599999999996"/>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r>
  <r>
    <s v="B07YNHCW6N"/>
    <s v="Robustrion Smart Trifold Hard Back Flip Stand Case Cover for Apple iPad 10.2 Cover iPad 9th Generation Cover 2021 8th Gen 2020 7th Gen 2019 Generation Case - Black"/>
    <s v="Computers&amp;Accessories|Accessories&amp;Peripherals|TabletAccessories|Bags,Cases&amp;Sleeves|Cases"/>
    <x v="2"/>
    <n v="549"/>
    <n v="2499"/>
    <s v="Greater than 500"/>
    <n v="0.78"/>
    <n v="0.78"/>
    <s v="61% to 80%"/>
    <n v="4.3"/>
    <n v="5556"/>
    <n v="13884444"/>
    <n v="4.3555599999999997"/>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r>
  <r>
    <s v="B07YFWVRCM"/>
    <s v="Imou 360¬∞ 1080P Full HD Security Camera, Human Detection, Motion Tracking, 2-Way Audio, Night Vision, Dome Camera with WiFi &amp; Ethernet Connection, Alexa Google Assistant, Up to 256GB SD Card Support"/>
    <s v="Electronics|Cameras&amp;Photography|SecurityCameras|DomeCameras"/>
    <x v="0"/>
    <n v="2299"/>
    <n v="7500"/>
    <s v="Greater than 500"/>
    <n v="0.69"/>
    <n v="0.69"/>
    <s v="61% to 80%"/>
    <n v="4.0999999999999996"/>
    <n v="5554"/>
    <n v="41655000"/>
    <n v="4.1555399999999993"/>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r>
  <r>
    <s v="B082T6GXS5"/>
    <s v="AmazonBasics New Release Nylon USB-A to Lightning Cable Cord, MFi Certified Charger for Apple iPhone, iPad, Silver, 6-Ft"/>
    <s v="Computers&amp;Accessories|Accessories&amp;Peripherals|Cables&amp;Accessories|Cables|USBCables"/>
    <x v="2"/>
    <n v="999"/>
    <n v="2100"/>
    <s v="Greater than 500"/>
    <n v="0.52"/>
    <n v="0.52"/>
    <s v="41% to 60%"/>
    <n v="4.5"/>
    <n v="5492"/>
    <n v="11533200"/>
    <n v="4.5549200000000001"/>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r>
  <r>
    <s v="B07CWNJLPC"/>
    <s v="AmazonBasics Double Braided Nylon USB Type-C to Type-C 2.0 Cable Smartphone (Dark Grey, 3 feet)"/>
    <s v="Computers&amp;Accessories|Accessories&amp;Peripherals|Cables&amp;Accessories|Cables|USBCables"/>
    <x v="2"/>
    <n v="499"/>
    <n v="1200"/>
    <s v="Greater than 500"/>
    <n v="0.57999999999999996"/>
    <n v="0.57999999999999996"/>
    <s v="41% to 60%"/>
    <n v="4.3"/>
    <n v="5451"/>
    <n v="6541200"/>
    <n v="4.3545099999999994"/>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r>
  <r>
    <s v="B07CWDX49D"/>
    <s v="AmazonBasics Double Braided Nylon USB Type-C to Type-C 2.0 Cable, Charging Adapter, Smartphone 6 feet, Dark Grey"/>
    <s v="Computers&amp;Accessories|Accessories&amp;Peripherals|Cables&amp;Accessories|Cables|USBCables"/>
    <x v="2"/>
    <n v="649"/>
    <n v="1600"/>
    <s v="Greater than 500"/>
    <n v="0.59"/>
    <n v="0.59"/>
    <s v="41% to 60%"/>
    <n v="4.3"/>
    <n v="5451"/>
    <n v="8721600"/>
    <n v="4.3545099999999994"/>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r>
  <r>
    <s v="B0814P4L98"/>
    <s v="PrettyKrafts Laundry Basket for clothes with Lid &amp; Handles, Toys Organiser, 75 Ltr Black &amp; Grey"/>
    <s v="Home&amp;Kitchen|HomeStorage&amp;Organization|LaundryOrganization|LaundryBaskets"/>
    <x v="1"/>
    <n v="351"/>
    <n v="999"/>
    <s v="Greater than 500"/>
    <n v="0.65"/>
    <n v="0.65"/>
    <s v="61% to 80%"/>
    <n v="4"/>
    <n v="5380"/>
    <n v="5374620"/>
    <n v="4.0537999999999998"/>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r>
  <r>
    <s v="B00F159RIK"/>
    <s v="Bajaj DX-2 600W Dry Iron with Advance Soleplate and Anti-bacterial German Coating Technology, Black"/>
    <s v="Home&amp;Kitchen|Kitchen&amp;HomeAppliances|Vacuum,Cleaning&amp;Ironing|Irons,Steamers&amp;Accessories|Irons|DryIrons"/>
    <x v="1"/>
    <n v="499"/>
    <n v="625"/>
    <s v="Greater than 500"/>
    <n v="0.2"/>
    <n v="0.2"/>
    <s v="0% to 20%"/>
    <n v="4.2"/>
    <n v="5355"/>
    <n v="3346875"/>
    <n v="4.2535500000000006"/>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r>
  <r>
    <s v="B0B19VJXQZ"/>
    <s v="ECOVACS DEEBOT N8 2-in-1 Robotic Vacuum Cleaner, 2022 New Launch, Most Powerful Suction, Covers 2000+ Sq. Ft in One Charge, Advanced dToF Technology with OZMO Mopping (DEEBOT N8) - White"/>
    <s v="Home&amp;Kitchen|Kitchen&amp;HomeAppliances|Vacuum,Cleaning&amp;Ironing|Vacuums&amp;FloorCare|Vacuums|RoboticVacuums"/>
    <x v="1"/>
    <n v="27900"/>
    <n v="59900"/>
    <s v="Greater than 500"/>
    <n v="0.53"/>
    <n v="0.53"/>
    <s v="41% to 60%"/>
    <n v="4.4000000000000004"/>
    <n v="5298"/>
    <n v="317350200"/>
    <n v="4.4529800000000002"/>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r>
  <r>
    <s v="B07WKB69RS"/>
    <s v="Lifelong LLWH106 Flash 3 Litres Instant Water Heater for Home Use, 8 Bar Pressure,Power On/Off Indicator and Advanced Safety, (3000W, ISI Certified, 2 Years Warranty)"/>
    <s v="Home&amp;Kitchen|Heating,Cooling&amp;AirQuality|WaterHeaters&amp;Geysers|InstantWaterHeaters"/>
    <x v="1"/>
    <n v="2088"/>
    <n v="5550"/>
    <s v="Greater than 500"/>
    <n v="0.62"/>
    <n v="0.62"/>
    <s v="61% to 80%"/>
    <n v="4"/>
    <n v="5292"/>
    <n v="29370600"/>
    <n v="4.0529200000000003"/>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r>
  <r>
    <s v="B08MXJYB2V"/>
    <s v="USHA RapidMix 500-Watt Copper Motor Mixer Grinder with 3 Jars and 5 Years Warranty(Sea Green/White)"/>
    <s v="Home&amp;Kitchen|Kitchen&amp;HomeAppliances|SmallKitchenAppliances|MixerGrinders"/>
    <x v="1"/>
    <n v="2449"/>
    <n v="3390"/>
    <s v="Greater than 500"/>
    <n v="0.28000000000000003"/>
    <n v="0.28000000000000003"/>
    <s v="21% to 40%"/>
    <n v="4"/>
    <n v="5206"/>
    <n v="17648340"/>
    <n v="4.05206"/>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r>
  <r>
    <s v="B08SBH499M"/>
    <s v="ZEBRONICS Zeb-Warrior II 10 watts 2.0 Multimedia Speaker with RGB Lights, USB Powered, AUX Input, Volume Control Pod for PC, Laptops, Desktop"/>
    <s v="Computers&amp;Accessories|Accessories&amp;Peripherals|Audio&amp;VideoAccessories|PCSpeakers"/>
    <x v="2"/>
    <n v="649"/>
    <n v="1300"/>
    <s v="Greater than 500"/>
    <n v="0.5"/>
    <n v="0.5"/>
    <s v="41% to 60%"/>
    <n v="4.0999999999999996"/>
    <n v="5195"/>
    <n v="6753500"/>
    <n v="4.1519499999999994"/>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r>
  <r>
    <s v="B09ZQK9X8G"/>
    <s v="Noise ColorFit Pro 4 Advanced Bluetooth Calling Smart Watch with 1.72&quot; TruView Display, Fully-Functional Digital Crown, 311 PPI, 60Hz Refresh Rate, 500 NITS Brightness (Charcoal Black)"/>
    <s v="Electronics|WearableTechnology|SmartWatches"/>
    <x v="0"/>
    <n v="2998"/>
    <n v="5999"/>
    <s v="Greater than 500"/>
    <n v="0.5"/>
    <n v="0.5"/>
    <s v="41% to 60%"/>
    <n v="4.0999999999999996"/>
    <n v="5179"/>
    <n v="31068821"/>
    <n v="4.1517900000000001"/>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r>
  <r>
    <s v="B09ZQK9X8G"/>
    <s v="Noise ColorFit Pro 4 Advanced Bluetooth Calling Smart Watch with 1.72&quot; TruView Display, Fully-Functional Digital Crown, 311 PPI, 60Hz Refresh Rate, 500 NITS Brightness (Charcoal Black)"/>
    <s v="Electronics|WearableTechnology|SmartWatches"/>
    <x v="0"/>
    <n v="2998"/>
    <n v="5999"/>
    <s v="Greater than 500"/>
    <n v="0.5"/>
    <n v="0.5"/>
    <s v="41% to 60%"/>
    <n v="4.0999999999999996"/>
    <n v="5179"/>
    <n v="31068821"/>
    <n v="4.1517900000000001"/>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https://m.media-amazon.com/images/I/413x7j3Z30L._SX300_SY300_QL70_FMwebp_.jpg"/>
    <s v="https://www.amazon.in/Noise-ColorFit-Bluetooth-Fully-Functional-Brightness/dp/B09ZQK9X8G/ref=sr_1_43?qid=1672902996&amp;s=computers&amp;sr=1-43"/>
  </r>
  <r>
    <s v="B08HLC7Z3G"/>
    <s v="Inalsa Electric Kettle Prism Inox - 1350 W with LED Illumination &amp; Boro-Silicate Body, 1.8 L Capacity along with Cordless Base, 2 Year Warranty (Black)"/>
    <s v="Home&amp;Kitchen|Kitchen&amp;HomeAppliances|SmallKitchenAppliances|Kettles&amp;HotWaterDispensers|Kettle&amp;ToasterSets"/>
    <x v="1"/>
    <n v="1182"/>
    <n v="2995"/>
    <s v="Greater than 500"/>
    <n v="0.61"/>
    <n v="0.61"/>
    <s v="61% to 80%"/>
    <n v="4.2"/>
    <n v="5178"/>
    <n v="15508110"/>
    <n v="4.2517800000000001"/>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r>
  <r>
    <s v="B08QJJCY2Q"/>
    <s v="Tizum Mouse Pad/ Computer Mouse Mat with Anti-Slip Rubber Base | Smooth Mouse Control | Spill-Resistant Surface for Laptop, Notebook, MacBook, Gaming, Laser/ Optical Mouse, 9.4‚Äùx 7.9‚Äù, Multicolored"/>
    <s v="Computers&amp;Accessories|Accessories&amp;Peripherals|Keyboards,Mice&amp;InputDevices|Keyboard&amp;MiceAccessories|MousePads"/>
    <x v="2"/>
    <n v="169"/>
    <n v="299"/>
    <s v="200 to 500"/>
    <n v="0.43"/>
    <n v="0.43"/>
    <s v="41% to 60%"/>
    <n v="4.4000000000000004"/>
    <n v="5176"/>
    <n v="1547624"/>
    <n v="4.4517600000000002"/>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r>
  <r>
    <s v="B07VZH6ZBB"/>
    <s v="Crompton Solarium Qube 15-L 5 Star Rated Storage Water Heater (Geyser) with Free Installation and Connection Pipes (White and Black)"/>
    <s v="Home&amp;Kitchen|Heating,Cooling&amp;AirQuality|WaterHeaters&amp;Geysers|StorageWaterHeaters"/>
    <x v="1"/>
    <n v="7799"/>
    <n v="12500"/>
    <s v="Greater than 500"/>
    <n v="0.38"/>
    <n v="0.38"/>
    <s v="21% to 40%"/>
    <n v="4"/>
    <n v="5160"/>
    <n v="64500000"/>
    <n v="4.0515999999999996"/>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r>
  <r>
    <s v="B07Y9PY6Y1"/>
    <s v="Sujata Powermatic Plus, Juicer Mixer Grinder with Chutney Jar, 900 Watts, 3 Jars (White)"/>
    <s v="Home&amp;Kitchen|Kitchen&amp;HomeAppliances|SmallKitchenAppliances|JuicerMixerGrinders"/>
    <x v="1"/>
    <n v="6525"/>
    <n v="8820"/>
    <s v="Greater than 500"/>
    <n v="0.26"/>
    <n v="0.26"/>
    <s v="21% to 40%"/>
    <n v="4.5"/>
    <n v="5137"/>
    <n v="45308340"/>
    <n v="4.5513700000000004"/>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r>
  <r>
    <s v="B08MWJTST6"/>
    <s v="Tukzer Fully Foldable Tabletop Desktop Tablet Mobile Stand Holder - Angle &amp; Height Adjustable for Desk, Cradle, Dock, Compatible with Smartphones &amp; Tablets (White)"/>
    <s v="Electronics|Mobiles&amp;Accessories|MobileAccessories|Stands"/>
    <x v="0"/>
    <n v="279"/>
    <n v="1299"/>
    <s v="Greater than 500"/>
    <n v="0.79"/>
    <n v="0.79"/>
    <s v="61% to 80%"/>
    <n v="4"/>
    <n v="5072"/>
    <n v="6588528"/>
    <n v="4.0507200000000001"/>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r>
  <r>
    <s v="B07K2HVKLL"/>
    <s v="Crompton IHL 251 1500-Watt Immersion Water Heater with Copper Heating Element and IP 68 Protection"/>
    <s v="Home&amp;Kitchen|Heating,Cooling&amp;AirQuality|WaterHeaters&amp;Geysers|ImmersionRods"/>
    <x v="1"/>
    <n v="640"/>
    <n v="1020"/>
    <s v="Greater than 500"/>
    <n v="0.37"/>
    <n v="0.37"/>
    <s v="21% to 40%"/>
    <n v="4.0999999999999996"/>
    <n v="5059"/>
    <n v="5160180"/>
    <n v="4.1505899999999993"/>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r>
  <r>
    <s v="B07L9FW9GF"/>
    <s v="Zebronics Zeb-Power Wired USB Mouse, 3-Button, 1200 DPI Optical Sensor, Plug &amp; Play, for Windows/Mac"/>
    <s v="Computers&amp;Accessories|Accessories&amp;Peripherals|Keyboards,Mice&amp;InputDevices|Mice"/>
    <x v="2"/>
    <n v="149"/>
    <n v="249"/>
    <s v="200 to 500"/>
    <n v="0.4"/>
    <n v="0.4"/>
    <s v="21% to 40%"/>
    <n v="4"/>
    <n v="5057"/>
    <n v="1259193"/>
    <n v="4.0505699999999996"/>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r>
  <r>
    <s v="B00VA7YYUO"/>
    <s v="Apsara Platinum Pencils Value Pack - Pack of 20"/>
    <s v="Home&amp;Kitchen|CraftMaterials|DrawingMaterials|DrawingMedia|Pencils|WoodenPencils"/>
    <x v="1"/>
    <n v="99"/>
    <n v="99"/>
    <s v="Less than 200"/>
    <n v="0"/>
    <n v="0"/>
    <s v="0% to 20%"/>
    <n v="4.3"/>
    <n v="5036"/>
    <n v="498564"/>
    <n v="4.3503600000000002"/>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r>
  <r>
    <s v="B08G8H8DPL"/>
    <s v="Bajaj Rex 750W Mixer Grinder with Nutri Pro Feature, 4 Jars, White"/>
    <s v="Home&amp;Kitchen|Kitchen&amp;HomeAppliances|SmallKitchenAppliances|MixerGrinders"/>
    <x v="1"/>
    <n v="3249"/>
    <n v="6375"/>
    <s v="Greater than 500"/>
    <n v="0.49"/>
    <n v="0.49"/>
    <s v="41% to 60%"/>
    <n v="4"/>
    <n v="4978"/>
    <n v="31734750"/>
    <n v="4.0497800000000002"/>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r>
  <r>
    <s v="B01F7B2JCI"/>
    <s v="Dynore Stainless Steel Set of 4 Measuring Cup and 4 Measuring Spoon"/>
    <s v="Home&amp;Kitchen|Kitchen&amp;HomeAppliances|Coffee,Tea&amp;Espresso|CoffeeMakerAccessories|MeasuringSpoons"/>
    <x v="1"/>
    <n v="184"/>
    <n v="450"/>
    <s v="200 to 500"/>
    <n v="0.59"/>
    <n v="0.59"/>
    <s v="41% to 60%"/>
    <n v="4.2"/>
    <n v="4971"/>
    <n v="2236950"/>
    <n v="4.2497100000000003"/>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r>
  <r>
    <s v="B09BCNQ9R2"/>
    <s v="DYAZO USB 3.0 Type C Female to USB A Male Connector/Converter/Adapter Compatible for Samsung Galaxy Note s 20 10 Plus Ultra,Google Pixel 4 5 3 2 &amp; Other Type-c Devices"/>
    <s v="Electronics|Mobiles&amp;Accessories|MobileAccessories|Cables&amp;Adapters|OTGAdapters"/>
    <x v="0"/>
    <n v="139"/>
    <n v="499"/>
    <s v="200 to 500"/>
    <n v="0.72"/>
    <n v="0.72"/>
    <s v="61% to 80%"/>
    <n v="4.2"/>
    <n v="4971"/>
    <n v="2480529"/>
    <n v="4.2497100000000003"/>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r>
  <r>
    <s v="B0971DWFDT"/>
    <s v="Portronics CarPower Mini Car Charger with Dual Output, Fast Charging (Type C PD 18W + QC 3.0A) Compatible with All Smartphones(Black)"/>
    <s v="Electronics|Mobiles&amp;Accessories|MobileAccessories|Chargers|AutomobileChargers"/>
    <x v="0"/>
    <n v="337"/>
    <n v="699"/>
    <s v="Greater than 500"/>
    <n v="0.52"/>
    <n v="0.52"/>
    <s v="41% to 60%"/>
    <n v="4.2"/>
    <n v="4969"/>
    <n v="3473331"/>
    <n v="4.2496900000000002"/>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r>
  <r>
    <s v="B01LYLJ99X"/>
    <s v="HP v222w 64GB USB 2.0 Pen Drive (Silver)"/>
    <s v="Computers&amp;Accessories|ExternalDevices&amp;DataStorage|PenDrives"/>
    <x v="2"/>
    <n v="449"/>
    <n v="1300"/>
    <s v="Greater than 500"/>
    <n v="0.65"/>
    <n v="0.65"/>
    <s v="61% to 80%"/>
    <n v="4.2"/>
    <n v="4959"/>
    <n v="6446700"/>
    <n v="4.2495900000000004"/>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r>
  <r>
    <s v="B086Q3QMFS"/>
    <s v="Classmate Drawing Book - Unruled, 40 Pages, 210 mm x 297 mm - Pack Of 4"/>
    <s v="OfficeProducts|OfficePaperProducts|Paper|Stationery|Notebooks,WritingPads&amp;Diaries|CompositionNotebooks"/>
    <x v="5"/>
    <n v="120"/>
    <n v="120"/>
    <s v="Less than 200"/>
    <n v="0"/>
    <n v="0"/>
    <s v="0% to 20%"/>
    <n v="4.5"/>
    <n v="4951"/>
    <n v="594120"/>
    <n v="4.5495099999999997"/>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r>
  <r>
    <s v="B09J2SCVQT"/>
    <s v="NutriPro Juicer Mixer Grinder - Smoothie Maker - 500 Watts (3 Jars 2 Blades)"/>
    <s v="Home&amp;Kitchen|Kitchen&amp;HomeAppliances|SmallKitchenAppliances|JuicerMixerGrinders"/>
    <x v="1"/>
    <n v="1969"/>
    <n v="5000"/>
    <s v="Greater than 500"/>
    <n v="0.61"/>
    <n v="0.61"/>
    <s v="61% to 80%"/>
    <n v="4.0999999999999996"/>
    <n v="4927"/>
    <n v="24635000"/>
    <n v="4.1492699999999996"/>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r>
  <r>
    <s v="B07989VV5K"/>
    <s v="Usha Steam Pro SI 3713, 1300 W Steam Iron, Powerful steam Output up to 18 g/min, Non-Stick Soleplate (White &amp; Blue)"/>
    <s v="Home&amp;Kitchen|Kitchen&amp;HomeAppliances|Vacuum,Cleaning&amp;Ironing|Irons,Steamers&amp;Accessories|Irons|SteamIrons"/>
    <x v="1"/>
    <n v="999"/>
    <n v="1560"/>
    <s v="Greater than 500"/>
    <n v="0.36"/>
    <n v="0.36"/>
    <s v="21% to 40%"/>
    <n v="3.6"/>
    <n v="4881"/>
    <n v="7614360"/>
    <n v="3.6488100000000001"/>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r>
  <r>
    <s v="B00R1P3B4O"/>
    <s v="Fujifilm Instax Mini Single Pack 10 Sheets Instant Film for Fuji Instant Cameras"/>
    <s v="Electronics|Cameras&amp;Photography|Accessories|Film"/>
    <x v="0"/>
    <n v="549"/>
    <n v="549"/>
    <s v="Greater than 500"/>
    <n v="0"/>
    <n v="0"/>
    <s v="0% to 20%"/>
    <n v="4.5"/>
    <n v="4875"/>
    <n v="2676375"/>
    <n v="4.5487500000000001"/>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r>
  <r>
    <s v="B07S9M8YTY"/>
    <s v="Usha Aurora 1000 W Dry Iron with Innovative Tail Light Indicator, Weilburger Soleplate (White &amp; Grey)"/>
    <s v="Home&amp;Kitchen|Kitchen&amp;HomeAppliances|Vacuum,Cleaning&amp;Ironing|Irons,Steamers&amp;Accessories|Irons|DryIrons"/>
    <x v="1"/>
    <n v="717"/>
    <n v="1390"/>
    <s v="Greater than 500"/>
    <n v="0.48"/>
    <n v="0.48"/>
    <s v="41% to 60%"/>
    <n v="4"/>
    <n v="4867"/>
    <n v="6765130"/>
    <n v="4.0486700000000004"/>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r>
  <r>
    <s v="B01NCVJMKX"/>
    <s v="SHOPTOSHOP Electric Lint Remover, Best Lint Shaver for Clothes,Lint Remover for Woolen Clothes ,Lint Remover for Sweaters"/>
    <s v="Home&amp;Kitchen|Kitchen&amp;HomeAppliances|Vacuum,Cleaning&amp;Ironing|Irons,Steamers&amp;Accessories|LintShavers"/>
    <x v="1"/>
    <n v="499"/>
    <n v="999"/>
    <s v="Greater than 500"/>
    <n v="0.5"/>
    <n v="0.5"/>
    <s v="41% to 60%"/>
    <n v="4.0999999999999996"/>
    <n v="4859"/>
    <n v="4854141"/>
    <n v="4.1485899999999996"/>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r>
  <r>
    <s v="B00LY17RHI"/>
    <s v="Camlin Elegante Fountain Pen - Black/Blue/Red"/>
    <s v="OfficeProducts|OfficePaperProducts|Paper|Stationery|Pens,Pencils&amp;WritingSupplies|Pens&amp;Refills|FountainPens"/>
    <x v="5"/>
    <n v="225"/>
    <n v="225"/>
    <s v="200 to 500"/>
    <n v="0"/>
    <n v="0"/>
    <s v="0% to 20%"/>
    <n v="4.0999999999999996"/>
    <n v="4798"/>
    <n v="1079550"/>
    <n v="4.1479799999999996"/>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r>
  <r>
    <s v="B09KLVMZ3B"/>
    <s v="Portronics Konnect L 1.2M POR-1401 Fast Charging 3A 8 Pin USB Cable with Charge &amp; Sync Function (White)"/>
    <s v="Computers&amp;Accessories|Accessories&amp;Peripherals|Cables&amp;Accessories|Cables|USBCables"/>
    <x v="2"/>
    <n v="159"/>
    <n v="399"/>
    <s v="200 to 500"/>
    <n v="0.6"/>
    <n v="0.6"/>
    <s v="41% to 60%"/>
    <n v="4.0999999999999996"/>
    <n v="4768"/>
    <n v="1902432"/>
    <n v="4.1476799999999994"/>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r>
  <r>
    <s v="B09KLVMZ3B"/>
    <s v="Portronics Konnect L 1.2M POR-1401 Fast Charging 3A 8 Pin USB Cable with Charge &amp; Sync Function (White)"/>
    <s v="Computers&amp;Accessories|Accessories&amp;Peripherals|Cables&amp;Accessories|Cables|USBCables"/>
    <x v="2"/>
    <n v="159"/>
    <n v="399"/>
    <s v="200 to 500"/>
    <n v="0.6"/>
    <n v="0.6"/>
    <s v="41% to 60%"/>
    <n v="4.0999999999999996"/>
    <n v="4768"/>
    <n v="1902432"/>
    <n v="4.1476799999999994"/>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I/41R08zLK69L._SX300_SY300_QL70_ML2_.jpg"/>
    <s v="https://www.amazon.in/Portronics-Konnect-POR-1401-Charging-Function/dp/B09KLVMZ3B/ref=sr_1_126?qid=1672895784&amp;s=electronics&amp;sr=1-126"/>
  </r>
  <r>
    <s v="B09KLVMZ3B"/>
    <s v="Portronics Konnect L 1.2M POR-1401 Fast Charging 3A 8 Pin USB Cable with Charge &amp; Sync Function (White)"/>
    <s v="Computers&amp;Accessories|Accessories&amp;Peripherals|Cables&amp;Accessories|Cables|USBCables"/>
    <x v="2"/>
    <n v="159"/>
    <n v="399"/>
    <s v="200 to 500"/>
    <n v="0.6"/>
    <n v="0.6"/>
    <s v="41% to 60%"/>
    <n v="4.0999999999999996"/>
    <n v="4768"/>
    <n v="1902432"/>
    <n v="4.1476799999999994"/>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18?qid=1672903000&amp;s=computers&amp;sr=1-118"/>
  </r>
  <r>
    <s v="B09DG9VNWB"/>
    <s v="Samsung Galaxy Watch4 Bluetooth(4.4 cm, Black, Compatible with Android only)"/>
    <s v="Electronics|WearableTechnology|SmartWatches"/>
    <x v="0"/>
    <n v="12000"/>
    <n v="29999"/>
    <s v="Greater than 500"/>
    <n v="0.6"/>
    <n v="0.6"/>
    <s v="41% to 60%"/>
    <n v="4.3"/>
    <n v="4744"/>
    <n v="142315256"/>
    <n v="4.3474399999999997"/>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r>
  <r>
    <s v="B00B3VFJY2"/>
    <s v="HUL Pureit Germkill kit for Advanced 23 L water purifier - 3000 L Capacity, Sand, Multicolour"/>
    <s v="Home&amp;Kitchen|Kitchen&amp;HomeAppliances|WaterPurifiers&amp;Accessories|WaterPurifierAccessories"/>
    <x v="1"/>
    <n v="980"/>
    <n v="980"/>
    <s v="Greater than 500"/>
    <n v="0"/>
    <n v="0"/>
    <s v="0% to 20%"/>
    <n v="4.2"/>
    <n v="4740"/>
    <n v="4645200"/>
    <n v="4.2473999999999998"/>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r>
  <r>
    <s v="B09SJ1FTYV"/>
    <s v="Sounce Protective Case Cover Compatible Boat Xtend Overall Protective Case TPU HD Clear Ultra-Thin Cover with Unbreakable Screen Guard"/>
    <s v="Electronics|Mobiles&amp;Accessories|MobileAccessories|Cases&amp;Covers|BasicCases"/>
    <x v="0"/>
    <n v="199"/>
    <n v="1899"/>
    <s v="Greater than 500"/>
    <n v="0.9"/>
    <n v="0.9"/>
    <s v="81% to 100%"/>
    <n v="4"/>
    <n v="4740"/>
    <n v="9001260"/>
    <n v="4.0473999999999997"/>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r>
  <r>
    <s v="B08LHTJTBB"/>
    <s v="Dyazo 6 Angles Adjustable Aluminum Ergonomic Foldable Portable Tabletop Laptop/Desktop Riser Stand Holder Compatible for MacBook, HP, Dell, Lenovo &amp; All Other Notebook (Silver)"/>
    <s v="Computers&amp;Accessories|Accessories&amp;Peripherals|LaptopAccessories|NotebookComputerStands"/>
    <x v="2"/>
    <n v="599"/>
    <n v="1999"/>
    <s v="Greater than 500"/>
    <n v="0.7"/>
    <n v="0.7"/>
    <s v="61% to 80%"/>
    <n v="4.4000000000000004"/>
    <n v="4736"/>
    <n v="9467264"/>
    <n v="4.4473600000000006"/>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r>
  <r>
    <s v="B08498D67S"/>
    <s v="HP K500F Backlit Membrane Wired Gaming Keyboard with Mixed Color Lighting, Metal Panel with Logo Lighting, 26 Anti-Ghosting Keys, and Windows Lock Key / 3 Years Warranty(7ZZ97AA)"/>
    <s v="Computers&amp;Accessories|Accessories&amp;Peripherals|PCGamingPeripherals|GamingKeyboards"/>
    <x v="2"/>
    <n v="1149"/>
    <n v="1800"/>
    <s v="Greater than 500"/>
    <n v="0.36"/>
    <n v="0.36"/>
    <s v="21% to 40%"/>
    <n v="4.3"/>
    <n v="4723"/>
    <n v="8501400"/>
    <n v="4.3472299999999997"/>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r>
  <r>
    <s v="B07GWTWFS2"/>
    <s v="KENT 16025 Sandwich Grill 700W | Non-Toxic Ceramic Coating | Automatic Temperature Cut-off with LED Indicator | Adjustable Height Control, Metallic Silver, Standard"/>
    <s v="Home&amp;Kitchen|Kitchen&amp;HomeAppliances|SmallKitchenAppliances|SandwichMakers"/>
    <x v="1"/>
    <n v="1699"/>
    <n v="1975"/>
    <s v="Greater than 500"/>
    <n v="0.14000000000000001"/>
    <n v="0.14000000000000001"/>
    <s v="0% to 20%"/>
    <n v="4.0999999999999996"/>
    <n v="4716"/>
    <n v="9314100"/>
    <n v="4.1471599999999995"/>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r>
  <r>
    <s v="B0B1YVCJ2Y"/>
    <s v="Acer 80 cm (32 inches) I Series HD Ready Android Smart LED TV AR32AR2841HDFL (Black)"/>
    <s v="Electronics|HomeTheater,TV&amp;Video|Televisions|SmartTelevisions"/>
    <x v="0"/>
    <n v="11499"/>
    <n v="19990"/>
    <s v="Greater than 500"/>
    <n v="0.42"/>
    <n v="0.42"/>
    <s v="41% to 60%"/>
    <n v="4.3"/>
    <n v="4703"/>
    <n v="94012970"/>
    <n v="4.3470300000000002"/>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r>
  <r>
    <s v="B0B1YY6JJL"/>
    <s v="Acer 109 cm (43 inches) I Series 4K Ultra HD Android Smart LED TV AR43AR2851UDFL (Black)"/>
    <s v="Electronics|HomeTheater,TV&amp;Video|Televisions|SmartTelevisions"/>
    <x v="0"/>
    <n v="23999"/>
    <n v="34990"/>
    <s v="Greater than 500"/>
    <n v="0.31"/>
    <n v="0.31"/>
    <s v="21% to 40%"/>
    <n v="4.3"/>
    <n v="4703"/>
    <n v="164557970"/>
    <n v="4.3470300000000002"/>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r>
  <r>
    <s v="B0B1YZX72F"/>
    <s v="Acer 127 cm (50 inches) I Series 4K Ultra HD Android Smart LED TV AR50AR2851UDFL (Black)"/>
    <s v="Electronics|HomeTheater,TV&amp;Video|Televisions|SmartTelevisions"/>
    <x v="0"/>
    <n v="27999"/>
    <n v="40990"/>
    <s v="Greater than 500"/>
    <n v="0.32"/>
    <n v="0.32"/>
    <s v="21% to 40%"/>
    <n v="4.3"/>
    <n v="4703"/>
    <n v="192775970"/>
    <n v="4.3470300000000002"/>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r>
  <r>
    <s v="B0B1YZ9CB8"/>
    <s v="Acer 139 cm (55 inches) I Series 4K Ultra HD Android Smart LED TV AR55AR2851UDFL (Black)"/>
    <s v="Electronics|HomeTheater,TV&amp;Video|Televisions|SmartTelevisions"/>
    <x v="0"/>
    <n v="32999"/>
    <n v="47990"/>
    <s v="Greater than 500"/>
    <n v="0.31"/>
    <n v="0.31"/>
    <s v="21% to 40%"/>
    <n v="4.3"/>
    <n v="4703"/>
    <n v="225696970"/>
    <n v="4.3470300000000002"/>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r>
  <r>
    <s v="B0BC9BW512"/>
    <s v="Acer 100 cm (40 inches) P Series Full HD Android Smart LED TV AR40AR2841FDFL (Black)"/>
    <s v="Electronics|HomeTheater,TV&amp;Video|Televisions|SmartTelevisions"/>
    <x v="0"/>
    <n v="18999"/>
    <n v="24990"/>
    <s v="Greater than 500"/>
    <n v="0.24"/>
    <n v="0.24"/>
    <s v="21% to 40%"/>
    <n v="4.3"/>
    <n v="4702"/>
    <n v="117502980"/>
    <n v="4.3470199999999997"/>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r>
  <r>
    <s v="B08M66K48D"/>
    <s v="POPIO Tempered Glass Screen Protector Compatible for iPhone 12 / iPhone 12 Pro with Case Friendly Edge to Edge Coverage and Easy Installation kit, Pack of 1"/>
    <s v="Electronics|Mobiles&amp;Accessories|MobileAccessories|Maintenance,Upkeep&amp;Repairs|ScreenProtectors"/>
    <x v="0"/>
    <n v="299"/>
    <n v="599"/>
    <s v="Greater than 500"/>
    <n v="0.5"/>
    <n v="0.5"/>
    <s v="41% to 60%"/>
    <n v="4.3"/>
    <n v="4674"/>
    <n v="2799726"/>
    <n v="4.3467399999999996"/>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r>
  <r>
    <s v="B08H673XKN"/>
    <s v="Morphy Richards Icon Superb 750W Mixer Grinder, 4 Jars, Silver and Black"/>
    <s v="Home&amp;Kitchen|Kitchen&amp;HomeAppliances|SmallKitchenAppliances|MixerGrinders"/>
    <x v="1"/>
    <n v="3249"/>
    <n v="7795"/>
    <s v="Greater than 500"/>
    <n v="0.57999999999999996"/>
    <n v="0.57999999999999996"/>
    <s v="41% to 60%"/>
    <n v="4.2"/>
    <n v="4664"/>
    <n v="36355880"/>
    <n v="4.2466400000000002"/>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r>
  <r>
    <s v="B0117H7GZ6"/>
    <s v="GENERIC Ultra-Mini Bluetooth CSR 4.0 USB Dongle Adapter for Windows Computer ( Black:Golden)"/>
    <s v="Computers&amp;Accessories|NetworkingDevices|NetworkAdapters|WirelessUSBAdapters"/>
    <x v="2"/>
    <n v="249"/>
    <n v="399"/>
    <s v="200 to 500"/>
    <n v="0.38"/>
    <n v="0.38"/>
    <s v="21% to 40%"/>
    <n v="3.4"/>
    <n v="4642"/>
    <n v="1852158"/>
    <n v="3.4464199999999998"/>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r>
  <r>
    <s v="B07DJ5KYDZ"/>
    <s v="Lenovo GX20L29764 65W Laptop Adapter/Charger with Power Cord for Select Models of Lenovo (Round pin) (Black)"/>
    <s v="Computers&amp;Accessories|Accessories&amp;Peripherals|LaptopAccessories|LaptopChargers&amp;PowerSupplies"/>
    <x v="2"/>
    <n v="1249"/>
    <n v="2796"/>
    <s v="Greater than 500"/>
    <n v="0.55000000000000004"/>
    <n v="0.55000000000000004"/>
    <s v="41% to 60%"/>
    <n v="4.4000000000000004"/>
    <n v="4598"/>
    <n v="12856008"/>
    <n v="4.4459800000000005"/>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r>
  <r>
    <s v="B06XMZV7RH"/>
    <s v="ATOM Selves-MH 200 GM Digital Pocket Scale"/>
    <s v="Home&amp;Kitchen|Kitchen&amp;HomeAppliances|SmallKitchenAppliances|DigitalKitchenScales"/>
    <x v="1"/>
    <n v="308"/>
    <n v="499"/>
    <s v="200 to 500"/>
    <n v="0.38"/>
    <n v="0.38"/>
    <s v="21% to 40%"/>
    <n v="3.9"/>
    <n v="4584"/>
    <n v="2287416"/>
    <n v="3.94584"/>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r>
  <r>
    <s v="B0883LQJ6B"/>
    <s v="Usha Goliath GO1200WG Heavy Weight 1200-Watt Dry Iron, 1.8 Kg(Red)"/>
    <s v="Home&amp;Kitchen|Kitchen&amp;HomeAppliances|Vacuum,Cleaning&amp;Ironing|Irons,Steamers&amp;Accessories|Irons|DryIrons"/>
    <x v="1"/>
    <n v="1199"/>
    <n v="1690"/>
    <s v="Greater than 500"/>
    <n v="0.28999999999999998"/>
    <n v="0.28999999999999998"/>
    <s v="21% to 40%"/>
    <n v="4.2"/>
    <n v="4580"/>
    <n v="7740200"/>
    <n v="4.2458"/>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r>
  <r>
    <s v="B012ELCYUG"/>
    <s v="Preethi MGA-502 0.4-Litre Grind and Store Jar (White), stainless steel, Set of 1"/>
    <s v="Home&amp;Kitchen|Kitchen&amp;HomeAppliances|SmallKitchenAppliances|SmallApplianceParts&amp;Accessories|StandMixerAccessories"/>
    <x v="1"/>
    <n v="635"/>
    <n v="635"/>
    <s v="Greater than 500"/>
    <n v="0"/>
    <n v="0"/>
    <s v="0% to 20%"/>
    <n v="4.3"/>
    <n v="4570"/>
    <n v="2901950"/>
    <n v="4.3456999999999999"/>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r>
  <r>
    <s v="B08CYNJ5KY"/>
    <s v="HP 682 Black Original Ink Cartridge"/>
    <s v="Computers&amp;Accessories|Printers,Inks&amp;Accessories|Inks,Toners&amp;Cartridges|InkjetInkCartridges"/>
    <x v="2"/>
    <n v="828"/>
    <n v="861"/>
    <s v="Greater than 500"/>
    <n v="0.04"/>
    <n v="0.04"/>
    <s v="0% to 20%"/>
    <n v="4.2"/>
    <n v="4567"/>
    <n v="3932187"/>
    <n v="4.2456700000000005"/>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r>
  <r>
    <s v="B08CRRQK6Z"/>
    <s v="Zebronics Zeb-JUKEBAR 3900, 80W Multimedia soundbar with subwoofer Supporting Bluetooth, HDMI(ARC), Coaxial Input, AUX, USB &amp; Remote Control (Black)"/>
    <s v="Electronics|HomeAudio|Speakers|SoundbarSpeakers"/>
    <x v="0"/>
    <n v="4999"/>
    <n v="12499"/>
    <s v="Greater than 500"/>
    <n v="0.6"/>
    <n v="0.6"/>
    <s v="41% to 60%"/>
    <n v="4.2"/>
    <n v="4541"/>
    <n v="56757959"/>
    <n v="4.2454100000000006"/>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r>
  <r>
    <s v="B00P93X6EK"/>
    <s v="Classmate Soft Cover 6 Subject Spiral Binding Notebook, Unruled, 300 Pages"/>
    <s v="OfficeProducts|OfficePaperProducts|Paper|Stationery|Notebooks,WritingPads&amp;Diaries|WireboundNotebooks"/>
    <x v="5"/>
    <n v="157"/>
    <n v="160"/>
    <s v="Less than 200"/>
    <n v="0.02"/>
    <n v="0.02"/>
    <s v="0% to 20%"/>
    <n v="4.5"/>
    <n v="4428"/>
    <n v="708480"/>
    <n v="4.5442799999999997"/>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r>
  <r>
    <s v="B00K32PEW4"/>
    <s v="Casio MJ-120D 150 Steps Check and Correct Desktop Calculator with Tax Keys, Black"/>
    <s v="OfficeProducts|OfficeElectronics|Calculators|Financial&amp;Business"/>
    <x v="5"/>
    <n v="535"/>
    <n v="535"/>
    <s v="Greater than 500"/>
    <n v="0"/>
    <n v="0"/>
    <s v="0% to 20%"/>
    <n v="4.4000000000000004"/>
    <n v="4426"/>
    <n v="2367910"/>
    <n v="4.4442600000000008"/>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r>
  <r>
    <s v="B097C564GC"/>
    <s v="rts [2 Pack] Mini USB C Type C Adapter Plug, Type C Female to USB A Male Charger Charging Cable Adapter Converter compatible for iPhone, Samsung S20 ultra/S21/S10/S8/S9/MacBook Pro iPad Silver"/>
    <s v="Computers&amp;Accessories|Accessories&amp;Peripherals|Adapters|USBtoUSBAdapters"/>
    <x v="2"/>
    <n v="294"/>
    <n v="4999"/>
    <s v="Greater than 500"/>
    <n v="0.94"/>
    <n v="0.94"/>
    <s v="81% to 100%"/>
    <n v="4.3"/>
    <n v="4426"/>
    <n v="22125574"/>
    <n v="4.3442600000000002"/>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r>
  <r>
    <s v="B0B53QFZPY"/>
    <s v="PTron Newly Launched Force X10 Bluetooth Calling Smartwatch with 1.7&quot; Full Touch Color Display, Real Heart Rate Monitor, SpO2, Watch Faces, 5 Days Runtime, Fitness Trackers &amp; IP68 Waterproof (Pink)"/>
    <s v="Electronics|WearableTechnology|SmartWatches"/>
    <x v="0"/>
    <n v="1299"/>
    <n v="5999"/>
    <s v="Greater than 500"/>
    <n v="0.78"/>
    <n v="0.78"/>
    <s v="61% to 80%"/>
    <n v="3.3"/>
    <n v="4415"/>
    <n v="26485585"/>
    <n v="3.3441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r>
  <r>
    <s v="B0B53QLB9H"/>
    <s v="PTron Newly Launched Force X10 Bluetooth Calling Smartwatch with 1.7&quot; Full Touch Color Display, Real Heart Rate Monitor, SpO2, Watch Faces, 5 Days Runtime, Fitness Trackers &amp; IP68 Waterproof (Blue)"/>
    <s v="Electronics|WearableTechnology|SmartWatches"/>
    <x v="0"/>
    <n v="1299"/>
    <n v="5999"/>
    <s v="Greater than 500"/>
    <n v="0.78"/>
    <n v="0.78"/>
    <s v="61% to 80%"/>
    <n v="3.3"/>
    <n v="4415"/>
    <n v="26485585"/>
    <n v="3.3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r>
  <r>
    <s v="B0B53NXFFR"/>
    <s v="PTron Newly Launched Force X10 Bluetooth Calling Smartwatch with 1.7&quot; Full Touch Display, Real Heart Rate Monitor, SpO2, Watch Faces, 5 Days Runtime, Health/Fitness Trackers &amp; IP68 Waterproof (Black)"/>
    <s v="Electronics|WearableTechnology|SmartWatches"/>
    <x v="0"/>
    <n v="1399"/>
    <n v="5999"/>
    <s v="Greater than 500"/>
    <n v="0.77"/>
    <n v="0.77"/>
    <s v="61% to 80%"/>
    <n v="3.3"/>
    <n v="4415"/>
    <n v="26485585"/>
    <n v="3.3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r>
  <r>
    <s v="B0763K5HLQ"/>
    <s v="InstaCuppa Milk Frother for Coffee - Handheld Battery-Operated Electric Milk and Coffee Frother, Stainless Steel Whisk and Stand, Portable Foam Maker for Coffee, Cappuccino, Lattes, and Egg Beaters"/>
    <s v="Home&amp;Kitchen|Kitchen&amp;HomeAppliances|Coffee,Tea&amp;Espresso|MilkFrothers"/>
    <x v="1"/>
    <n v="1099"/>
    <n v="1499"/>
    <s v="Greater than 500"/>
    <n v="0.27"/>
    <n v="0.27"/>
    <s v="21% to 40%"/>
    <n v="4.0999999999999996"/>
    <n v="4401"/>
    <n v="6597099"/>
    <n v="4.1440099999999997"/>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r>
  <r>
    <s v="B08FN6WGDQ"/>
    <s v="Samsung Galaxy Buds Live Bluetooth Truly Wireless in Ear Earbuds with Mic, Upto 21 Hours Playtime, Mystic Black"/>
    <s v="Electronics|Headphones,Earbuds&amp;Accessories|Headphones|In-Ear"/>
    <x v="0"/>
    <n v="4790"/>
    <n v="15990"/>
    <s v="Greater than 500"/>
    <n v="0.7"/>
    <n v="0.7"/>
    <s v="61% to 80%"/>
    <n v="4"/>
    <n v="4390"/>
    <n v="70196100"/>
    <n v="4.0438999999999998"/>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r>
  <r>
    <s v="B09GYBZPHF"/>
    <s v="Lifelong LLMG93 500 Watt Duos Mixer Grinder, 2 Stainless Steel Jar (Liquidizing and Chutney Jar)| ABS Body, Stainless Steel Blades, 3 Speed Options with Whip (1 Year Warranty, Black)"/>
    <s v="Home&amp;Kitchen|Kitchen&amp;HomeAppliances|SmallKitchenAppliances|MixerGrinders"/>
    <x v="1"/>
    <n v="1149"/>
    <n v="2499"/>
    <s v="Greater than 500"/>
    <n v="0.54"/>
    <n v="0.54"/>
    <s v="41% to 60%"/>
    <n v="3.8"/>
    <n v="4383"/>
    <n v="10953117"/>
    <n v="3.8438299999999996"/>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r>
  <r>
    <s v="B08VJFYH6N"/>
    <s v="BAJAJ PYGMY MINI 110 MM 10 W HIGH SPEED OPERATION, USB CHARGING, MULTI-CLIP FUNCTION PERSONAL FAN"/>
    <s v="Home&amp;Kitchen|Heating,Cooling&amp;AirQuality|Fans|TableFans"/>
    <x v="1"/>
    <n v="948"/>
    <n v="1620"/>
    <s v="Greater than 500"/>
    <n v="0.41"/>
    <n v="0.41"/>
    <s v="41% to 60%"/>
    <n v="4.0999999999999996"/>
    <n v="4370"/>
    <n v="7079400"/>
    <n v="4.1436999999999999"/>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r>
  <r>
    <s v="B07Z51CGGH"/>
    <s v="Eureka Forbes Wet &amp; Dry Ultimo 1400 Watts Multipurpose Vacuum Cleaner,Power Suction &amp; Blower with 20 litres Tank Capacity,6 Accessories,1 Year Warranty,Compact,Light Weight &amp; Easy to use (Red)"/>
    <s v="Home&amp;Kitchen|Kitchen&amp;HomeAppliances|Vacuum,Cleaning&amp;Ironing|Vacuums&amp;FloorCare|Vacuums|Wet-DryVacuums"/>
    <x v="1"/>
    <n v="5499"/>
    <n v="9999"/>
    <s v="Greater than 500"/>
    <n v="0.45"/>
    <n v="0.45"/>
    <s v="41% to 60%"/>
    <n v="3.8"/>
    <n v="4353"/>
    <n v="43525647"/>
    <n v="3.8435299999999999"/>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r>
  <r>
    <s v="B07SBGFDX9"/>
    <s v="Pentonic Multicolor Ball Point Pen, Pack of 10"/>
    <s v="OfficeProducts|OfficePaperProducts|Paper|Stationery|Pens,Pencils&amp;WritingSupplies|Pens&amp;Refills|StickBallpointPens"/>
    <x v="5"/>
    <n v="120"/>
    <n v="120"/>
    <s v="Less than 200"/>
    <n v="0"/>
    <n v="0"/>
    <s v="0% to 20%"/>
    <n v="4.0999999999999996"/>
    <n v="4308"/>
    <n v="516960"/>
    <n v="4.1430799999999994"/>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r>
  <r>
    <s v="B06XFTHCNY"/>
    <s v="CableCreation RCA to 3.5mm Male Audio Cable, 3.5mm to 2RCA Cable Male RCA Cable,Y Splitter Stereo Jack Cable for Home Theater,Subwoofer, Receiver, Speakers and More (3Feet/0.9Meter,Black)"/>
    <s v="Electronics|HomeTheater,TV&amp;Video|Accessories|Cables|RCACables"/>
    <x v="0"/>
    <n v="439"/>
    <n v="758"/>
    <s v="Greater than 500"/>
    <n v="0.42"/>
    <n v="0.42"/>
    <s v="41% to 60%"/>
    <n v="4.2"/>
    <n v="4296"/>
    <n v="3256368"/>
    <n v="4.2429600000000001"/>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r>
  <r>
    <s v="B06XPYRWV5"/>
    <s v="Pigeon by Stovekraft 2 Slice Auto Pop up Toaster. A Smart Bread Toaster for Your Home (750 Watt) (black)"/>
    <s v="Home&amp;Kitchen|Kitchen&amp;HomeAppliances|SmallKitchenAppliances|Pop-upToasters"/>
    <x v="1"/>
    <n v="1099"/>
    <n v="1795"/>
    <s v="Greater than 500"/>
    <n v="0.39"/>
    <n v="0.39"/>
    <s v="21% to 40%"/>
    <n v="4.2"/>
    <n v="4244"/>
    <n v="7617980"/>
    <n v="4.2424400000000002"/>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r>
  <r>
    <s v="B00PVT30YI"/>
    <s v="Kitchen Mart Stainless Steel South Indian Filter Coffee Drip Maker, Madras Kappi, Drip Decotion Maker160ml (2 Cup)"/>
    <s v="Home&amp;Kitchen|Kitchen&amp;HomeAppliances|Coffee,Tea&amp;Espresso|DripCoffeeMachines"/>
    <x v="1"/>
    <n v="292"/>
    <n v="499"/>
    <s v="200 to 500"/>
    <n v="0.41"/>
    <n v="0.41"/>
    <s v="41% to 60%"/>
    <n v="4.0999999999999996"/>
    <n v="4238"/>
    <n v="2114762"/>
    <n v="4.1423799999999993"/>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r>
  <r>
    <s v="B08WLY8V9S"/>
    <s v="Tukzer Gel Mouse Pad Wrist Rest Memory-Foam Ergonomic Mousepad| Cushion Wrist Support &amp; Pain Relief| Suitable for Gaming, Computer, Laptop, Home &amp; Office Non-Slip Rubber Base (Blue)"/>
    <s v="Computers&amp;Accessories|Accessories&amp;Peripherals|Keyboards,Mice&amp;InputDevices|Keyboard&amp;MiceAccessories|MousePads"/>
    <x v="2"/>
    <n v="425"/>
    <n v="899"/>
    <s v="Greater than 500"/>
    <n v="0.53"/>
    <n v="0.53"/>
    <s v="41% to 60%"/>
    <n v="4.5"/>
    <n v="4219"/>
    <n v="3792881"/>
    <n v="4.5421899999999997"/>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r>
  <r>
    <s v="B086199CWG"/>
    <s v="Maharaja Whiteline Odacio Plus 550-Watt Juicer Mixer Grinder with 3 Jars (Black/Silver)"/>
    <s v="Home&amp;Kitchen|Kitchen&amp;HomeAppliances|SmallKitchenAppliances|JuicerMixerGrinders"/>
    <x v="1"/>
    <n v="3349"/>
    <n v="4799"/>
    <s v="Greater than 500"/>
    <n v="0.3"/>
    <n v="0.3"/>
    <s v="21% to 40%"/>
    <n v="3.7"/>
    <n v="4200"/>
    <n v="20155800"/>
    <n v="3.742"/>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r>
  <r>
    <s v="B08D9MNH4B"/>
    <s v="HP Deskjet 2723 AIO Printer, Copy, Scan, WiFi, Bluetooth, USB, Simple Setup Smart App, Ideal for Home."/>
    <s v="Computers&amp;Accessories|Printers,Inks&amp;Accessories|Printers"/>
    <x v="2"/>
    <n v="5899"/>
    <n v="7005"/>
    <s v="Greater than 500"/>
    <n v="0.16"/>
    <n v="0.16"/>
    <s v="0% to 20%"/>
    <n v="3.6"/>
    <n v="4199"/>
    <n v="29413995"/>
    <n v="3.6419900000000003"/>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r>
  <r>
    <s v="B07LDPLSZC"/>
    <s v="Havells Glydo 1000 watt Dry Iron With American Heritage Non Stick Sole Plate, Aerodynamic Design, Easy Grip Temperature Knob &amp; 2 years Warranty. (Charcoal Blue)"/>
    <s v="Home&amp;Kitchen|Kitchen&amp;HomeAppliances|Vacuum,Cleaning&amp;Ironing|Irons,Steamers&amp;Accessories|Irons|DryIrons"/>
    <x v="1"/>
    <n v="849"/>
    <n v="1190"/>
    <s v="Greater than 500"/>
    <n v="0.28999999999999998"/>
    <n v="0.28999999999999998"/>
    <s v="21% to 40%"/>
    <n v="4.2"/>
    <n v="4184"/>
    <n v="4978960"/>
    <n v="4.2418399999999998"/>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r>
  <r>
    <s v="B01L6MT7E0"/>
    <s v="Philips AC1215/20 Air purifier, removes 99.97% airborne pollutants, 4-stage filtration with True HEPA filter (white)"/>
    <s v="Home&amp;Kitchen|Heating,Cooling&amp;AirQuality|AirPurifiers|HEPAAirPurifiers"/>
    <x v="1"/>
    <n v="8799"/>
    <n v="11995"/>
    <s v="Greater than 500"/>
    <n v="0.27"/>
    <n v="0.27"/>
    <s v="21% to 40%"/>
    <n v="4.0999999999999996"/>
    <n v="4157"/>
    <n v="49863215"/>
    <n v="4.1415699999999998"/>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r>
  <r>
    <s v="B08CTQP51L"/>
    <s v="Robustrion [Anti-Scratch] &amp; [Smudge Proof] [S Pen Compatible] Premium Tempered Glass Screen Protector for Samsung Tab S6 Lite 10.4 inch SM-P610/615 [Bubble Free]"/>
    <s v="Computers&amp;Accessories|Accessories&amp;Peripherals|TabletAccessories|ScreenProtectors"/>
    <x v="2"/>
    <n v="379"/>
    <n v="1499"/>
    <s v="Greater than 500"/>
    <n v="0.75"/>
    <n v="0.75"/>
    <s v="61% to 80%"/>
    <n v="4.2"/>
    <n v="4149"/>
    <n v="6219351"/>
    <n v="4.2414899999999998"/>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r>
  <r>
    <s v="B09BW334ML"/>
    <s v="Dealfreez Case Compatible with Fire TV Stick 3rd Gen 2021 Full Wrap Silicone Remote Cover Anti-Lost with Loop (D-Black)"/>
    <s v="Electronics|HomeTheater,TV&amp;Video|Accessories|RemoteControls"/>
    <x v="0"/>
    <n v="349"/>
    <n v="1499"/>
    <s v="Greater than 500"/>
    <n v="0.77"/>
    <n v="0.77"/>
    <s v="61% to 80%"/>
    <n v="4.3"/>
    <n v="4145"/>
    <n v="6213355"/>
    <n v="4.3414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r>
  <r>
    <s v="B01M6453MB"/>
    <s v="Prestige Delight PRWO Electric Rice Cooker (1 L, White)"/>
    <s v="Home&amp;Kitchen|Kitchen&amp;HomeAppliances|SmallKitchenAppliances|Rice&amp;PastaCookers"/>
    <x v="1"/>
    <n v="2280"/>
    <n v="3045"/>
    <s v="Greater than 500"/>
    <n v="0.25"/>
    <n v="0.25"/>
    <s v="21% to 40%"/>
    <n v="4.0999999999999996"/>
    <n v="4118"/>
    <n v="12539310"/>
    <n v="4.1411799999999994"/>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r>
  <r>
    <s v="B08LW31NQ6"/>
    <s v="Lenovo 600 Bluetooth 5.0 Silent Mouse: Compact, Portable, Dongle-Free Multi-Device connectivity with Microsoft Swift Pair | 3-Level Adjustable DPI up to 2400 | Battery Life: up to 1 yr"/>
    <s v="Computers&amp;Accessories|Accessories&amp;Peripherals|Keyboards,Mice&amp;InputDevices|Mice"/>
    <x v="2"/>
    <n v="1439"/>
    <n v="2890"/>
    <s v="Greater than 500"/>
    <n v="0.5"/>
    <n v="0.5"/>
    <s v="41% to 60%"/>
    <n v="4.5"/>
    <n v="4099"/>
    <n v="11846110"/>
    <n v="4.5409899999999999"/>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r>
  <r>
    <s v="B06Y36JKC3"/>
    <s v="Abode Kitchen Essential Measuring Cup &amp; Spoon for Spices | for Cooking and Baking Cake | Multipurpose Tablespoon Cups with Ring Holder | (Black)"/>
    <s v="Home&amp;Kitchen|Kitchen&amp;HomeAppliances|Coffee,Tea&amp;Espresso|CoffeeMakerAccessories|MeasuringSpoons"/>
    <x v="1"/>
    <n v="149"/>
    <n v="300"/>
    <s v="200 to 500"/>
    <n v="0.5"/>
    <n v="0.5"/>
    <s v="41% to 60%"/>
    <n v="4.0999999999999996"/>
    <n v="4074"/>
    <n v="1222200"/>
    <n v="4.1407399999999992"/>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r>
  <r>
    <s v="B0811VCGL5"/>
    <s v="Mi Air Purifier 3 with True HEPA Filter, removes air pollutants, smoke, odor, bacteria &amp; viruses with 99.97% efficiency, coverage area up to 484 sq. ft., Wi-Fi &amp; Voice control - Alexa/GA (white)"/>
    <s v="Home&amp;Kitchen|Heating,Cooling&amp;AirQuality|AirPurifiers|HEPAAirPurifiers"/>
    <x v="1"/>
    <n v="9970"/>
    <n v="12999"/>
    <s v="Greater than 500"/>
    <n v="0.23"/>
    <n v="0.23"/>
    <s v="21% to 40%"/>
    <n v="4.3"/>
    <n v="4049"/>
    <n v="52632951"/>
    <n v="4.34049"/>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r>
  <r>
    <s v="B078WB1VWJ"/>
    <s v="Usha EI 3710 Heavy Weight 1000-Watt Dry Iron with Golden American Heritage Soleplate, 1.75 Kg(White)"/>
    <s v="Home&amp;Kitchen|Kitchen&amp;HomeAppliances|Vacuum,Cleaning&amp;Ironing|Irons,Steamers&amp;Accessories|Irons|DryIrons"/>
    <x v="1"/>
    <n v="1110"/>
    <n v="1599"/>
    <s v="Greater than 500"/>
    <n v="0.31"/>
    <n v="0.31"/>
    <s v="21% to 40%"/>
    <n v="4.3"/>
    <n v="4022"/>
    <n v="6431178"/>
    <n v="4.3402199999999995"/>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r>
  <r>
    <s v="B09GB5B4BK"/>
    <s v="HP 150 Wireless USB Mouse with Ergonomic and ambidextrous Design, 1600 DPI Optical Tracking, 2.4 GHz Wireless connectivity, Dual-Function Scroll Wheel and 12 Month Long Battery Life. 3-Years Warranty."/>
    <s v="Computers&amp;Accessories|Accessories&amp;Peripherals|Keyboards,Mice&amp;InputDevices|Mice"/>
    <x v="2"/>
    <n v="599"/>
    <n v="899"/>
    <s v="Greater than 500"/>
    <n v="0.33"/>
    <n v="0.33"/>
    <s v="21% to 40%"/>
    <n v="4"/>
    <n v="4018"/>
    <n v="3612182"/>
    <n v="4.0401800000000003"/>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r>
  <r>
    <s v="B07MDRGHWQ"/>
    <s v="VW 60 cm (24 inches) Premium Series HD Ready LED TV VW24A (Black)"/>
    <s v="Electronics|HomeTheater,TV&amp;Video|Televisions|StandardTelevisions"/>
    <x v="0"/>
    <n v="5699"/>
    <n v="11000"/>
    <s v="Greater than 500"/>
    <n v="0.48"/>
    <n v="0.48"/>
    <s v="41% to 60%"/>
    <n v="4.2"/>
    <n v="4003"/>
    <n v="44033000"/>
    <n v="4.24003"/>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r>
  <r>
    <s v="B07MKFNHKG"/>
    <s v="VW 80 cm (32 inches) Frameless Series HD Ready LED TV VW32A (Black)"/>
    <s v="Electronics|HomeTheater,TV&amp;Video|Televisions|StandardTelevisions"/>
    <x v="0"/>
    <n v="6999"/>
    <n v="12999"/>
    <s v="Greater than 500"/>
    <n v="0.46"/>
    <n v="0.46"/>
    <s v="41% to 60%"/>
    <n v="4.2"/>
    <n v="4003"/>
    <n v="52034997"/>
    <n v="4.24003"/>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r>
  <r>
    <s v="B01M69WCZ6"/>
    <s v="Allin Exporters J66 Ultrasonic Humidifier Cool Mist Air Purifier for Dryness, Cold &amp; Cough Large Capacity for Room, Baby, Plants, Bedroom (2.4 L) (1 Year Warranty)"/>
    <s v="Home&amp;Kitchen|Heating,Cooling&amp;AirQuality|Humidifiers"/>
    <x v="1"/>
    <n v="2249"/>
    <n v="3550"/>
    <s v="Greater than 500"/>
    <n v="0.37"/>
    <n v="0.37"/>
    <s v="21% to 40%"/>
    <n v="4"/>
    <n v="3973"/>
    <n v="14104150"/>
    <n v="4.0397299999999996"/>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r>
  <r>
    <s v="B0B53DS4TF"/>
    <s v="Instant Pot Air Fryer, Vortex 2QT, Touch Control Panel, 360¬∞ EvenCrisp‚Ñ¢ Technology, Uses 95 % less Oil, 4-in-1 Appliance: Air Fry, Roast, Bake, Reheat (Vortex 1.97Litre, Black)"/>
    <s v="Home&amp;Kitchen|Kitchen&amp;HomeAppliances|SmallKitchenAppliances|DeepFatFryers|AirFryers"/>
    <x v="1"/>
    <n v="4995"/>
    <n v="20049"/>
    <s v="Greater than 500"/>
    <n v="0.75"/>
    <n v="0.75"/>
    <s v="61% to 80%"/>
    <n v="4.8"/>
    <n v="3964"/>
    <n v="79474236"/>
    <n v="4.8396400000000002"/>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r>
  <r>
    <s v="B07GLS2563"/>
    <s v="Cello Quick Boil Popular Electric Kettle 1 Litre 1200 Watts | Stainless Steel body | Boiler for Water, Silver"/>
    <s v="Home&amp;Kitchen|Kitchen&amp;HomeAppliances|SmallKitchenAppliances|Kettles&amp;HotWaterDispensers|Kettle&amp;ToasterSets"/>
    <x v="1"/>
    <n v="1199"/>
    <n v="1899"/>
    <s v="Greater than 500"/>
    <n v="0.37"/>
    <n v="0.37"/>
    <s v="21% to 40%"/>
    <n v="4.2"/>
    <n v="3858"/>
    <n v="7326342"/>
    <n v="4.2385799999999998"/>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r>
  <r>
    <s v="B083RC4WFJ"/>
    <s v="PrettyKrafts Laundry Bag / Basket for Dirty Clothes, Folding Round Laundry Bag,Set of 2, Black Wave"/>
    <s v="Home&amp;Kitchen|HomeStorage&amp;Organization|LaundryOrganization|LaundryBags"/>
    <x v="1"/>
    <n v="320"/>
    <n v="799"/>
    <s v="Greater than 500"/>
    <n v="0.6"/>
    <n v="0.6"/>
    <s v="41% to 60%"/>
    <n v="4.2"/>
    <n v="3846"/>
    <n v="3072954"/>
    <n v="4.2384599999999999"/>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r>
  <r>
    <s v="B07W4HTS8Q"/>
    <s v="ACTIVA Instant 3 LTR 3 KVA SPECIAL Anti Rust Coated Tank Geyser with Full ABS Body with 5 Year Warranty Premium (White)"/>
    <s v="Home&amp;Kitchen|Heating,Cooling&amp;AirQuality|WaterHeaters&amp;Geysers|InstantWaterHeaters"/>
    <x v="1"/>
    <n v="1899"/>
    <n v="3790"/>
    <s v="Greater than 500"/>
    <n v="0.5"/>
    <n v="0.5"/>
    <s v="41% to 60%"/>
    <n v="3.8"/>
    <n v="3842"/>
    <n v="14561180"/>
    <n v="3.8384199999999997"/>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r>
  <r>
    <s v="B08GJ57MKL"/>
    <s v="Coway Professional Air Purifier for Home, Longest Filter Life 8500 Hrs, Green True HEPA Filter, Traps 99.99% Virus &amp; PM 0.1 Particles, Warranty 7 Years (AirMega 150 (AP-1019C))"/>
    <s v="Home&amp;Kitchen|Heating,Cooling&amp;AirQuality|AirPurifiers|HEPAAirPurifiers"/>
    <x v="1"/>
    <n v="14400"/>
    <n v="59900"/>
    <s v="Greater than 500"/>
    <n v="0.76"/>
    <n v="0.76"/>
    <s v="61% to 80%"/>
    <n v="4.4000000000000004"/>
    <n v="3837"/>
    <n v="229836300"/>
    <n v="4.4383699999999999"/>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r>
  <r>
    <s v="B008P7IF02"/>
    <s v="Morphy Richards New Europa 800-Watt Espresso and Cappuccino 4-Cup Coffee Maker (Black)"/>
    <s v="Home&amp;Kitchen|Kitchen&amp;HomeAppliances|Coffee,Tea&amp;Espresso|EspressoMachines"/>
    <x v="1"/>
    <n v="4799"/>
    <n v="5795"/>
    <s v="Greater than 500"/>
    <n v="0.17"/>
    <n v="0.17"/>
    <s v="0% to 20%"/>
    <n v="3.9"/>
    <n v="3815"/>
    <n v="22107925"/>
    <n v="3.9381499999999998"/>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r>
  <r>
    <s v="B00LHZWD0C"/>
    <s v="Luxor 5 Subject Single Ruled Notebook - A4, 70 GSM, 300 pages"/>
    <s v="OfficeProducts|OfficePaperProducts|Paper|Stationery|Notebooks,WritingPads&amp;Diaries|CompositionNotebooks"/>
    <x v="5"/>
    <n v="252"/>
    <n v="315"/>
    <s v="200 to 500"/>
    <n v="0.2"/>
    <n v="0.2"/>
    <s v="0% to 20%"/>
    <n v="4.5"/>
    <n v="3785"/>
    <n v="1192275"/>
    <n v="4.5378499999999997"/>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r>
  <r>
    <s v="B00A328ENA"/>
    <s v="Panasonic SR-WA22H (E) Automatic Rice Cooker, Apple Green, 2.2 Liters"/>
    <s v="Home&amp;Kitchen|Kitchen&amp;HomeAppliances|SmallKitchenAppliances|Rice&amp;PastaCookers"/>
    <x v="1"/>
    <n v="2976"/>
    <n v="3945"/>
    <s v="Greater than 500"/>
    <n v="0.25"/>
    <n v="0.25"/>
    <s v="21% to 40%"/>
    <n v="4.2"/>
    <n v="3740"/>
    <n v="14754300"/>
    <n v="4.2374000000000001"/>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r>
  <r>
    <s v="B08SJVD8QD"/>
    <s v="CARDEX Digital Kitchen Weighing Machine Multipurpose Electronic Weight Scale With Back Lite LCD Display for Measuring Food, Cake, Vegetable, Fruit (KITCHEN SCALE)"/>
    <s v="Home&amp;Kitchen|Kitchen&amp;HomeAppliances|SmallKitchenAppliances|DigitalKitchenScales"/>
    <x v="1"/>
    <n v="379"/>
    <n v="389"/>
    <s v="200 to 500"/>
    <n v="0.03"/>
    <n v="0.03"/>
    <s v="0% to 20%"/>
    <n v="4.2"/>
    <n v="3739"/>
    <n v="1454471"/>
    <n v="4.2373900000000004"/>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r>
  <r>
    <s v="B08VGFX2B6"/>
    <s v="Kuber Industries Waterproof Round Non Wovan Laundry Bag/Hamper|Metalic Printed With Handles|Foldable Bin &amp; 45 Liter Capicity|Size 37 x 37 x 49, Pack of 1 (Beige &amp; Brown)-KUBMART11450"/>
    <s v="Home&amp;Kitchen|HomeStorage&amp;Organization|LaundryOrganization|LaundryBaskets"/>
    <x v="1"/>
    <n v="177"/>
    <n v="199"/>
    <s v="Less than 200"/>
    <n v="0.11"/>
    <n v="0.11"/>
    <s v="0% to 20%"/>
    <n v="4.0999999999999996"/>
    <n v="3688"/>
    <n v="733912"/>
    <n v="4.1368799999999997"/>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r>
  <r>
    <s v="B00LZPQVMK"/>
    <s v="Parker Vector Standard Chrome Trim Ball Pen (Ink - Black)"/>
    <s v="OfficeProducts|OfficePaperProducts|Paper|Stationery|Pens,Pencils&amp;WritingSupplies|Pens&amp;Refills|StickBallpointPens"/>
    <x v="5"/>
    <n v="272"/>
    <n v="320"/>
    <s v="200 to 500"/>
    <n v="0.15"/>
    <n v="0.15"/>
    <s v="0% to 20%"/>
    <n v="4"/>
    <n v="3686"/>
    <n v="1179520"/>
    <n v="4.0368599999999999"/>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r>
  <r>
    <s v="B08TGG316Z"/>
    <s v="10k 8k 4k HDMI Cable, Certified 48Gbps 1ms Ultra High Speed HDMI 2.1 Cable 4k 120Hz 144Hz 2k 165Hz 8k 60Hz Dynamic HDR ARC eARC DTS:X Compatible for Mac Gaming PC Soundbar TV Monitor Laptop PS5 4 Xbox"/>
    <s v="Electronics|HomeTheater,TV&amp;Video|Accessories|Cables|HDMICables"/>
    <x v="0"/>
    <n v="999"/>
    <n v="2399"/>
    <s v="Greater than 500"/>
    <n v="0.57999999999999996"/>
    <n v="0.57999999999999996"/>
    <s v="41% to 60%"/>
    <n v="4.5999999999999996"/>
    <n v="3664"/>
    <n v="8789936"/>
    <n v="4.6366399999999999"/>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r>
  <r>
    <s v="B07BKSSDR2"/>
    <s v="Dr Trust Electronic Kitchen Digital Scale Weighing Machine (Blue)"/>
    <s v="Health&amp;PersonalCare|HomeMedicalSupplies&amp;Equipment|HealthMonitors|WeighingScales|DigitalBathroomScales"/>
    <x v="7"/>
    <n v="899"/>
    <n v="1900"/>
    <s v="Greater than 500"/>
    <n v="0.53"/>
    <n v="0.53"/>
    <s v="41% to 60%"/>
    <n v="4"/>
    <n v="3663"/>
    <n v="6959700"/>
    <n v="4.0366299999999997"/>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r>
  <r>
    <s v="B09F5Z694W"/>
    <s v="Canon E4570 All-in-One Wi-Fi Ink Efficient Colour Printer with FAX/ADF/Duplex Printing (Black)- Smart Speaker Compatible, Standard"/>
    <s v="Computers&amp;Accessories|Printers,Inks&amp;Accessories|Printers|InkjetPrinters"/>
    <x v="2"/>
    <n v="8349"/>
    <n v="9625"/>
    <s v="Greater than 500"/>
    <n v="0.13"/>
    <n v="0.13"/>
    <s v="0% to 20%"/>
    <n v="3.8"/>
    <n v="3652"/>
    <n v="35150500"/>
    <n v="3.8365199999999997"/>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r>
  <r>
    <s v="B09P858DK8"/>
    <s v="WeCool C1 Car Mobile Holder with One Click Technology,360¬∞ Rotational, Strong Suction Cup,Compatible with 4 to 6 Inch Devices, Wildshield and Dashboard Mobile Holder for Car, and Use"/>
    <s v="Electronics|Mobiles&amp;Accessories|MobileAccessories|AutomobileAccessories|Cradles"/>
    <x v="0"/>
    <n v="489"/>
    <n v="1999"/>
    <s v="Greater than 500"/>
    <n v="0.76"/>
    <n v="0.76"/>
    <s v="61% to 80%"/>
    <n v="4"/>
    <n v="3626"/>
    <n v="7248374"/>
    <n v="4.0362600000000004"/>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r>
  <r>
    <s v="B09LD3116F"/>
    <s v="Qubo Smart Cam 360 from Hero Group | Made in India | 2MP 1080p Full HD | CCTV Wi-Fi Camera | 360 Degree Coverage| Two Way Talk | Mobile App Connectivity | Night Vision | Cloud &amp; SD Card Recording"/>
    <s v="Electronics|Cameras&amp;Photography|SecurityCameras|DomeCameras"/>
    <x v="0"/>
    <n v="2490"/>
    <n v="3990"/>
    <s v="Greater than 500"/>
    <n v="0.38"/>
    <n v="0.38"/>
    <s v="21% to 40%"/>
    <n v="4.0999999999999996"/>
    <n v="3606"/>
    <n v="14387940"/>
    <n v="4.1360599999999996"/>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r>
  <r>
    <s v="B0B9XLX8VR"/>
    <s v="VU 139 cm (55 inches) The GloLED Series 4K Smart LED Google TV 55GloLED (Grey)"/>
    <s v="Electronics|HomeTheater,TV&amp;Video|Televisions|SmartTelevisions"/>
    <x v="0"/>
    <n v="37999"/>
    <n v="65000"/>
    <s v="Greater than 500"/>
    <n v="0.42"/>
    <n v="0.42"/>
    <s v="41% to 60%"/>
    <n v="4.3"/>
    <n v="3587"/>
    <n v="233155000"/>
    <n v="4.3358699999999999"/>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r>
  <r>
    <s v="B0BC8BQ432"/>
    <s v="VU 164 cm (65 inches) The GloLED Series 4K Smart LED Google TV 65GloLED (Grey)"/>
    <s v="Electronics|HomeTheater,TV&amp;Video|Televisions|SmartTelevisions"/>
    <x v="0"/>
    <n v="54990"/>
    <n v="85000"/>
    <s v="Greater than 500"/>
    <n v="0.35"/>
    <n v="0.35"/>
    <s v="21% to 40%"/>
    <n v="4.3"/>
    <n v="3587"/>
    <n v="304895000"/>
    <n v="4.3358699999999999"/>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r>
  <r>
    <s v="B014HDJ7ZE"/>
    <s v="Bajaj Majesty Duetto Gas 6 Ltr Vertical Water Heater ( LPG), White"/>
    <s v="Home&amp;Kitchen|Heating,Cooling&amp;AirQuality|WaterHeaters&amp;Geysers|InstantWaterHeaters"/>
    <x v="1"/>
    <n v="5365"/>
    <n v="7445"/>
    <s v="Greater than 500"/>
    <n v="0.28000000000000003"/>
    <n v="0.28000000000000003"/>
    <s v="21% to 40%"/>
    <n v="3.9"/>
    <n v="3584"/>
    <n v="26682880"/>
    <n v="3.9358399999999998"/>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r>
  <r>
    <s v="B07NCKMXVZ"/>
    <s v="StyleHouse Lint Remover for Woolen Clothes, Electric Lint Remover, Best Lint Shaver for Clothes"/>
    <s v="Home&amp;Kitchen|Kitchen&amp;HomeAppliances|Vacuum,Cleaning&amp;Ironing|Irons,Steamers&amp;Accessories|LintShavers"/>
    <x v="1"/>
    <n v="455"/>
    <n v="999"/>
    <s v="Greater than 500"/>
    <n v="0.54"/>
    <n v="0.54"/>
    <s v="41% to 60%"/>
    <n v="4.0999999999999996"/>
    <n v="3578"/>
    <n v="3574422"/>
    <n v="4.1357799999999996"/>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r>
  <r>
    <s v="B07KSB1MLX"/>
    <s v="AmazonBasics Digital Optical Coax to Analog RCA Audio Converter Adapter with Fiber Cable"/>
    <s v="Electronics|HomeTheater,TV&amp;Video|Accessories|Cables|OpticalCables"/>
    <x v="0"/>
    <n v="1089"/>
    <n v="1600"/>
    <s v="Greater than 500"/>
    <n v="0.32"/>
    <n v="0.32"/>
    <s v="21% to 40%"/>
    <n v="4"/>
    <n v="3565"/>
    <n v="5704000"/>
    <n v="4.0356500000000004"/>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r>
  <r>
    <s v="B07RCGTZ4M"/>
    <s v="AGARO Ace 1600 Watts, 21.5 kPa Suction Power, 21 litres Wet &amp; Dry Stainless Steel Vacuum Cleaner with Blower Function and Washable Dust Bag"/>
    <s v="Home&amp;Kitchen|Kitchen&amp;HomeAppliances|Vacuum,Cleaning&amp;Ironing|Vacuums&amp;FloorCare|Vacuums|Wet-DryVacuums"/>
    <x v="1"/>
    <n v="6236"/>
    <n v="9999"/>
    <s v="Greater than 500"/>
    <n v="0.38"/>
    <n v="0.38"/>
    <s v="21% to 40%"/>
    <n v="4.0999999999999996"/>
    <n v="3552"/>
    <n v="35516448"/>
    <n v="4.1355199999999996"/>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r>
  <r>
    <s v="B00TDD0YM4"/>
    <s v="Philips GC026/30 Fabric Shaver, Lint Remover for Woolen Sweaters, Blankets, Jackets/Burr Remover Pill Remover from Carpets, Curtains (White)"/>
    <s v="Home&amp;Kitchen|Kitchen&amp;HomeAppliances|Vacuum,Cleaning&amp;Ironing|Irons,Steamers&amp;Accessories|LintShavers"/>
    <x v="1"/>
    <n v="1490"/>
    <n v="1695"/>
    <s v="Greater than 500"/>
    <n v="0.12"/>
    <n v="0.12"/>
    <s v="0% to 20%"/>
    <n v="4.4000000000000004"/>
    <n v="3543"/>
    <n v="6005385"/>
    <n v="4.4354300000000002"/>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r>
  <r>
    <s v="B08XNL93PL"/>
    <s v="Portronics Ruffpad 15 Re-Writable LCD Screen 38.1cm (15-inch) Writing Pad for Drawing, Playing, Handwriting Gifts for Kids &amp; Adults (Grey)"/>
    <s v="OfficeProducts|OfficePaperProducts|Paper|Stationery|Notebooks,WritingPads&amp;Diaries"/>
    <x v="5"/>
    <n v="1399"/>
    <n v="2999"/>
    <s v="Greater than 500"/>
    <n v="0.53"/>
    <n v="0.53"/>
    <s v="41% to 60%"/>
    <n v="4.3"/>
    <n v="3530"/>
    <n v="10586470"/>
    <n v="4.3353000000000002"/>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r>
  <r>
    <s v="B08TT63N58"/>
    <s v="ROYAL STEP - AMAZON'S BRAND - Portable Electric USB Juice Maker Juicer Bottle Blender Grinder Mixer,4 Blades Rechargeable Bottle with (Multi color) (MULTI)"/>
    <s v="Home&amp;Kitchen|Kitchen&amp;HomeAppliances|SmallKitchenAppliances|Juicers"/>
    <x v="1"/>
    <n v="499"/>
    <n v="2199"/>
    <s v="Greater than 500"/>
    <n v="0.77"/>
    <n v="0.77"/>
    <s v="61% to 80%"/>
    <n v="3.1"/>
    <n v="3527"/>
    <n v="7755873"/>
    <n v="3.1352700000000002"/>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r>
  <r>
    <s v="B01CS4A5V4"/>
    <s v="Monitor AC Stand/Heavy Duty Air Conditioner Outdoor Unit Mounting Bracket"/>
    <s v="Home&amp;Kitchen|Heating,Cooling&amp;AirQuality|Parts&amp;Accessories|FanParts&amp;Accessories"/>
    <x v="1"/>
    <n v="699"/>
    <n v="1690"/>
    <s v="Greater than 500"/>
    <n v="0.59"/>
    <n v="0.59"/>
    <s v="41% to 60%"/>
    <n v="4.0999999999999996"/>
    <n v="3524"/>
    <n v="5955560"/>
    <n v="4.1352399999999996"/>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r>
  <r>
    <s v="B087JWLZ2K"/>
    <s v="AmazonBasics 108 cm (43 inches) 4K Ultra HD Smart LED Fire TV AB43U20PS (Black)"/>
    <s v="Electronics|HomeTheater,TV&amp;Video|Televisions|SmartTelevisions"/>
    <x v="0"/>
    <n v="24499"/>
    <n v="50000"/>
    <s v="Greater than 500"/>
    <n v="0.51"/>
    <n v="0.51"/>
    <s v="41% to 60%"/>
    <n v="3.9"/>
    <n v="3518"/>
    <n v="175900000"/>
    <n v="3.9351799999999999"/>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r>
  <r>
    <s v="B0B217Z5VK"/>
    <s v="Noise Buds VS402 Truly Wireless in Ear Earbuds, 35-Hours of Playtime, Instacharge, Quad Mic with ENC, Hyper Sync, Low Latency, 10mm Driver, Bluetooth v5.3 and Breathing LED Lights (Neon Black)"/>
    <s v="Electronics|Headphones,Earbuds&amp;Accessories|Headphones|In-Ear"/>
    <x v="0"/>
    <n v="1799"/>
    <n v="3999"/>
    <s v="Greater than 500"/>
    <n v="0.55000000000000004"/>
    <n v="0.55000000000000004"/>
    <s v="41% to 60%"/>
    <n v="3.9"/>
    <n v="3517"/>
    <n v="14064483"/>
    <n v="3.9351699999999998"/>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r>
  <r>
    <s v="B084DTMYWK"/>
    <s v="Myvn 30W Warp/20W Dash Charging Usb Type C Charger Cable Compatible For Cellular Phones Oneplus 8T 8 8Pro 7 Pro / 7T / 7T Pro Nord And Oneplus 3 / 3T / 5 / 5T / 6 / 6T / 7"/>
    <s v="Electronics|Mobiles&amp;Accessories|MobileAccessories|Chargers|WallChargers"/>
    <x v="0"/>
    <n v="329"/>
    <n v="999"/>
    <s v="Greater than 500"/>
    <n v="0.67"/>
    <n v="0.67"/>
    <s v="61% to 80%"/>
    <n v="4.2"/>
    <n v="3492"/>
    <n v="3488508"/>
    <n v="4.2349199999999998"/>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r>
  <r>
    <s v="B099SD8PRP"/>
    <s v="Lenovo 130 Wireless Compact Mouse, 1K DPI Optical sensor, 2.4GHz Wireless NanoUSB, 10m range, 3button(left,right,scroll) upto 3M left/right clicks, 10 month battery, Ambidextrous, Ergonomic GY51C12380"/>
    <s v="Computers&amp;Accessories|Accessories&amp;Peripherals|Keyboards,Mice&amp;InputDevices|Mice"/>
    <x v="2"/>
    <n v="579"/>
    <n v="1090"/>
    <s v="Greater than 500"/>
    <n v="0.47"/>
    <n v="0.47"/>
    <s v="41% to 60%"/>
    <n v="4.4000000000000004"/>
    <n v="3482"/>
    <n v="3795380"/>
    <n v="4.4348200000000002"/>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r>
  <r>
    <s v="B08VRMK55F"/>
    <s v="Zebronics Zeb Buds C2 in Ear Type C Wired Earphones with Mic, Braided 1.2 Metre Cable, Metallic Design, 10mm Drivers, in Line Mic &amp; Volume Controller (Blue)"/>
    <s v="Electronics|Headphones,Earbuds&amp;Accessories|Headphones|In-Ear"/>
    <x v="0"/>
    <n v="399"/>
    <n v="699"/>
    <s v="Greater than 500"/>
    <n v="0.43"/>
    <n v="0.43"/>
    <s v="41% to 60%"/>
    <n v="3.4"/>
    <n v="3454"/>
    <n v="2414346"/>
    <n v="3.4345399999999997"/>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r>
  <r>
    <s v="B083RD1J99"/>
    <s v="HP Wired Mouse 100 with 1600 DPI Optical Sensor, USB Plug-and -Play,ambidextrous Design, Built-in Scrolling and 3 Handy Buttons. 3-Years Warranty (6VY96AA)"/>
    <s v="Computers&amp;Accessories|Accessories&amp;Peripherals|Keyboards,Mice&amp;InputDevices|Mice"/>
    <x v="2"/>
    <n v="328"/>
    <n v="399"/>
    <s v="200 to 500"/>
    <n v="0.18"/>
    <n v="0.18"/>
    <s v="0% to 20%"/>
    <n v="4.0999999999999996"/>
    <n v="3441"/>
    <n v="1372959"/>
    <n v="4.1344099999999999"/>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r>
  <r>
    <s v="B0B1F6GQPS"/>
    <s v="Boult Audio FXCharge with ENC, 32H Playtime, 5min=7H Type C Fast Charging, Zen ENC, 14.2 mm BoomX Rich Bass, IPX5, Bluetooth Wireless in Ear Earphones Neckband with mic (Black)"/>
    <s v="Electronics|Headphones,Earbuds&amp;Accessories|Headphones|In-Ear"/>
    <x v="0"/>
    <n v="999"/>
    <n v="4499"/>
    <s v="Greater than 500"/>
    <n v="0.78"/>
    <n v="0.78"/>
    <s v="61% to 80%"/>
    <n v="3.8"/>
    <n v="3390"/>
    <n v="15251610"/>
    <n v="3.8338999999999999"/>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r>
  <r>
    <s v="B094YFFSMY"/>
    <s v="Tygot Bluetooth Extendable Selfie Sticks with Wireless Remote and Tripod Stand, 3-in-1 Multifunctional Selfie Stick with Tripod Stand Compatible with iPhone/OnePlus/Samsung/Oppo/Vivo and All Phones"/>
    <s v="Electronics|Mobiles&amp;Accessories|MobileAccessories|Photo&amp;VideoAccessories|SelfieSticks"/>
    <x v="0"/>
    <n v="399"/>
    <n v="1999"/>
    <s v="Greater than 500"/>
    <n v="0.8"/>
    <n v="0.8"/>
    <s v="61% to 80%"/>
    <n v="4"/>
    <n v="3382"/>
    <n v="6760618"/>
    <n v="4.0338200000000004"/>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r>
  <r>
    <s v="B094YFFSMY"/>
    <s v="Tygot Bluetooth Extendable Selfie Sticks with Wireless Remote and Tripod Stand, 3-in-1 Multifunctional Selfie Stick with Tripod Stand Compatible with iPhone/OnePlus/Samsung/Oppo/Vivo and All Phones"/>
    <s v="Electronics|Mobiles&amp;Accessories|MobileAccessories|Photo&amp;VideoAccessories|SelfieSticks"/>
    <x v="0"/>
    <n v="399"/>
    <n v="1999"/>
    <s v="Greater than 500"/>
    <n v="0.8"/>
    <n v="0.8"/>
    <s v="61% to 80%"/>
    <n v="4"/>
    <n v="3382"/>
    <n v="6760618"/>
    <n v="4.0338200000000004"/>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FMwebp_.jpg"/>
    <s v="https://www.amazon.in/Tygot-Bluetooth-Extendable-Multifunctional-Compatible/dp/B094YFFSMY/ref=sr_1_54?qid=1672902997&amp;s=computers&amp;sr=1-54"/>
  </r>
  <r>
    <s v="B08FTFXNNB"/>
    <s v="HP w100 480P 30 FPS Digital Webcam with Built-in Mic, Plug and Play Setup, Wide-Angle View for Video Calling on Skype, Zoom, Microsoft Teams and Other Apps (Black)"/>
    <s v="Electronics|Cameras&amp;Photography|VideoCameras"/>
    <x v="0"/>
    <n v="499"/>
    <n v="1999"/>
    <s v="Greater than 500"/>
    <n v="0.75"/>
    <n v="0.75"/>
    <s v="61% to 80%"/>
    <n v="3.7"/>
    <n v="3369"/>
    <n v="6734631"/>
    <n v="3.7336900000000002"/>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r>
  <r>
    <s v="B08MV82R99"/>
    <s v="Bajaj Waterproof 1500 Watts Immersion Rod Heater"/>
    <s v="Home&amp;Kitchen|Heating,Cooling&amp;AirQuality|WaterHeaters&amp;Geysers|ImmersionRods"/>
    <x v="1"/>
    <n v="653"/>
    <n v="1020"/>
    <s v="Greater than 500"/>
    <n v="0.36"/>
    <n v="0.36"/>
    <s v="21% to 40%"/>
    <n v="4.0999999999999996"/>
    <n v="3366"/>
    <n v="3433320"/>
    <n v="4.1336599999999999"/>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r>
  <r>
    <s v="B08TDJ5BVF"/>
    <s v="E-COSMOS 5V 1.2W Portable Flexible USB LED Light (Colours May Vary, Small, EC-POF1)"/>
    <s v="Computers&amp;Accessories|Accessories&amp;Peripherals|USBGadgets|Lamps"/>
    <x v="2"/>
    <n v="39"/>
    <n v="39"/>
    <s v="Less than 200"/>
    <n v="0"/>
    <n v="0"/>
    <s v="0% to 20%"/>
    <n v="3.8"/>
    <n v="3344"/>
    <n v="130416"/>
    <n v="3.83344"/>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r>
  <r>
    <s v="B075TJHWVC"/>
    <s v="Airtel Digital TV HD Set Top Box with 1 Month Basic Pack with Recording + Free Standard Installation"/>
    <s v="Electronics|HomeTheater,TV&amp;Video|SatelliteEquipment|SatelliteReceivers"/>
    <x v="0"/>
    <n v="917"/>
    <n v="2299"/>
    <s v="Greater than 500"/>
    <n v="0.6"/>
    <n v="0.6"/>
    <s v="41% to 60%"/>
    <n v="4.2"/>
    <n v="3300"/>
    <n v="7586700"/>
    <n v="4.2330000000000005"/>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r>
  <r>
    <s v="B08L4SBJRY"/>
    <s v="Saifsmart Outlet Wall Mount Hanger Holder for Dot 3rd Gen, Compact Bracket Case Plug and Built-in Cable Management for Kitchen Bathroom, Bedroom (Black)"/>
    <s v="Electronics|HomeAudio|Accessories|SpeakerAccessories|Mounts"/>
    <x v="0"/>
    <n v="349"/>
    <n v="1299"/>
    <s v="Greater than 500"/>
    <n v="0.73"/>
    <n v="0.73"/>
    <s v="61% to 80%"/>
    <n v="4"/>
    <n v="3295"/>
    <n v="4280205"/>
    <n v="4.0329499999999996"/>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r>
  <r>
    <s v="B07YSJ7FF1"/>
    <s v="Crompton Brio 1000-Watts Dry Iron with Weilburger Coating (Sky Blue and White)"/>
    <s v="Home&amp;Kitchen|Kitchen&amp;HomeAppliances|Vacuum,Cleaning&amp;Ironing|Irons,Steamers&amp;Accessories|Irons|DryIrons"/>
    <x v="1"/>
    <n v="645"/>
    <n v="1100"/>
    <s v="Greater than 500"/>
    <n v="0.41"/>
    <n v="0.41"/>
    <s v="41% to 60%"/>
    <n v="4"/>
    <n v="3271"/>
    <n v="3598100"/>
    <n v="4.0327099999999998"/>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r>
  <r>
    <s v="B00LP9RFSU"/>
    <s v="Eureka Forbes Aquasure Amrit Twin Cartridge (Pack of 2), White"/>
    <s v="Home&amp;Kitchen|Kitchen&amp;HomeAppliances|WaterPurifiers&amp;Accessories|WaterPurifierAccessories"/>
    <x v="1"/>
    <n v="825"/>
    <n v="825"/>
    <s v="Greater than 500"/>
    <n v="0"/>
    <n v="0"/>
    <s v="0% to 20%"/>
    <n v="4"/>
    <n v="3246"/>
    <n v="2677950"/>
    <n v="4.0324600000000004"/>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r>
  <r>
    <s v="B083M7WPZD"/>
    <s v="AGARO 33398 Rapid 1000-Watt, 10-Litre Wet &amp; Dry Vacuum Cleaner, with Blower Function (Red &amp; Black)"/>
    <s v="Home&amp;Kitchen|Kitchen&amp;HomeAppliances|Vacuum,Cleaning&amp;Ironing|Vacuums&amp;FloorCare|Vacuums|Wet-DryVacuums"/>
    <x v="1"/>
    <n v="3199"/>
    <n v="5999"/>
    <s v="Greater than 500"/>
    <n v="0.47"/>
    <n v="0.47"/>
    <s v="41% to 60%"/>
    <n v="4"/>
    <n v="3242"/>
    <n v="19448758"/>
    <n v="4.0324200000000001"/>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r>
  <r>
    <s v="B092JHPL72"/>
    <s v="SWAPKART Flexible Mobile Tabletop Stand, Metal Built, Heavy Duty Foldable Lazy Bracket Clip Mount Multi Angle Clamp for All Smartphones (Pack of 1), Multi Color"/>
    <s v="Electronics|Mobiles&amp;Accessories|MobileAccessories|Mounts|Bedstand&amp;DeskMounts"/>
    <x v="0"/>
    <n v="251"/>
    <n v="999"/>
    <s v="Greater than 500"/>
    <n v="0.75"/>
    <n v="0.75"/>
    <s v="61% to 80%"/>
    <n v="3.7"/>
    <n v="3234"/>
    <n v="3230766"/>
    <n v="3.7323400000000002"/>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r>
  <r>
    <s v="B097R3XH9R"/>
    <s v="Bajaj New Shakti Neo 25L Vertical Storage Water Heater (Geyser 25 Litres) 4 Star BEE Rated Heater For Water Heating with Titanium Armour, Swirl Flow Technology, Glasslined Tank(White), 1 Yr Warranty"/>
    <s v="Home&amp;Kitchen|Heating,Cooling&amp;AirQuality|WaterHeaters&amp;Geysers|StorageWaterHeaters"/>
    <x v="1"/>
    <n v="6299"/>
    <n v="15270"/>
    <s v="Greater than 500"/>
    <n v="0.59"/>
    <n v="0.59"/>
    <s v="41% to 60%"/>
    <n v="4.0999999999999996"/>
    <n v="3233"/>
    <n v="49367910"/>
    <n v="4.1323299999999996"/>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r>
  <r>
    <s v="B09NS5TKPN"/>
    <s v="LG 1.5 Ton 5 Star AI DUAL Inverter Split AC (Copper, Super Convertible 6-in-1 Cooling, HD Filter with Anti-Virus Protection, 2022 Model, PS-Q19YNZE, White)"/>
    <s v="Home&amp;Kitchen|Heating,Cooling&amp;AirQuality|AirConditioners|Split-SystemAirConditioners"/>
    <x v="1"/>
    <n v="42990"/>
    <n v="75990"/>
    <s v="Greater than 500"/>
    <n v="0.43"/>
    <n v="0.43"/>
    <s v="41% to 60%"/>
    <n v="4.3"/>
    <n v="3231"/>
    <n v="245523690"/>
    <n v="4.3323099999999997"/>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r>
  <r>
    <s v="B00RGLI0ZS"/>
    <s v="Amkette 30 Pin to USB Charging &amp; Data Sync Cable for iPhone 3G/3GS/4/4s/iPad 1/2/3, iPod Nano 5th/6th Gen and iPod Touch 3rd/4th Gen -1.5m (Black)"/>
    <s v="Computers&amp;Accessories|Accessories&amp;Peripherals|Cables&amp;Accessories|Cables|USBCables"/>
    <x v="2"/>
    <n v="449"/>
    <n v="599"/>
    <s v="Greater than 500"/>
    <n v="0.25"/>
    <n v="0.25"/>
    <s v="21% to 40%"/>
    <n v="4"/>
    <n v="3231"/>
    <n v="1935369"/>
    <n v="4.0323099999999998"/>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r>
  <r>
    <s v="B07SY4C3TD"/>
    <s v="HP GT 53 XL Cartridge Ink"/>
    <s v="Computers&amp;Accessories|Printers,Inks&amp;Accessories|Inks,Toners&amp;Cartridges|InkjetInkCartridges"/>
    <x v="2"/>
    <n v="596"/>
    <n v="723"/>
    <s v="Greater than 500"/>
    <n v="0.18"/>
    <n v="0.18"/>
    <s v="0% to 20%"/>
    <n v="4.4000000000000004"/>
    <n v="3219"/>
    <n v="2327337"/>
    <n v="4.4321900000000003"/>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r>
  <r>
    <s v="B09M869Z5V"/>
    <s v="Portronics MPORT 31C 4-in-1 USB Hub (Type C to 4 USB-A Ports) with Fast Data Transfer"/>
    <s v="Computers&amp;Accessories|Accessories&amp;Peripherals|USBHubs"/>
    <x v="2"/>
    <n v="570"/>
    <n v="999"/>
    <s v="Greater than 500"/>
    <n v="0.43"/>
    <n v="0.43"/>
    <s v="41% to 60%"/>
    <n v="4.2"/>
    <n v="3201"/>
    <n v="3197799"/>
    <n v="4.2320099999999998"/>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r>
  <r>
    <s v="B09TP5KBN7"/>
    <s v="pTron Volta Dual Port 12W Smart USB Charger Adapter, Multi-Layer Protection, Made in India, BIS Certified, Fast Charging Power Adaptor Without Cable for All iOS &amp; Android Devices (Black)"/>
    <s v="Electronics|Mobiles&amp;Accessories|MobileAccessories|Chargers|WallChargers"/>
    <x v="0"/>
    <n v="199"/>
    <n v="1099"/>
    <s v="Greater than 500"/>
    <n v="0.82"/>
    <n v="0.82"/>
    <s v="81% to 100%"/>
    <n v="4"/>
    <n v="3197"/>
    <n v="3513503"/>
    <n v="4.0319700000000003"/>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r>
  <r>
    <s v="B07TC9F7PN"/>
    <s v="Racold Eterno Pro 25L Vertical 5 Star Storage Water Heater (Geyser) with free Standard Installation and free Installation Pipes"/>
    <s v="Home&amp;Kitchen|Heating,Cooling&amp;AirQuality|WaterHeaters&amp;Geysers|StorageWaterHeaters"/>
    <x v="1"/>
    <n v="8699"/>
    <n v="16899"/>
    <s v="Greater than 500"/>
    <n v="0.49"/>
    <n v="0.49"/>
    <s v="41% to 60%"/>
    <n v="4.2"/>
    <n v="3195"/>
    <n v="53992305"/>
    <n v="4.2319500000000003"/>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r>
  <r>
    <s v="B07LG96SDB"/>
    <s v="ESN 999 Supreme Quality 1500W Immersion Water Heater Rod (Black)"/>
    <s v="Home&amp;Kitchen|Heating,Cooling&amp;AirQuality|WaterHeaters&amp;Geysers|ImmersionRods"/>
    <x v="1"/>
    <n v="335"/>
    <n v="510"/>
    <s v="Greater than 500"/>
    <n v="0.34"/>
    <n v="0.34"/>
    <s v="21% to 40%"/>
    <n v="3.8"/>
    <n v="3195"/>
    <n v="1629450"/>
    <n v="3.83195"/>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r>
  <r>
    <s v="B08N6P8G5K"/>
    <s v="INALSA Air Fryer Digital 4L Nutri Fry - 1400W with Smart AirCrisp Technology| 8-Preset Menu, Touch Control &amp; Digital Display|Variable Temperature &amp; Timer Control|Free Recipe book|2 Yr Warranty (Black)"/>
    <s v="Home&amp;Kitchen|Kitchen&amp;HomeAppliances|SmallKitchenAppliances|DeepFatFryers|AirFryers"/>
    <x v="1"/>
    <n v="6790"/>
    <n v="10995"/>
    <s v="Greater than 500"/>
    <n v="0.38"/>
    <n v="0.38"/>
    <s v="21% to 40%"/>
    <n v="4.5"/>
    <n v="3192"/>
    <n v="35096040"/>
    <n v="4.5319200000000004"/>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r>
  <r>
    <s v="B00J4YG0PC"/>
    <s v="Classmate Long Notebook - 140 Pages, Single Line, 297mm x 210mm (Pack of 12)"/>
    <s v="OfficeProducts|OfficePaperProducts|Paper|Stationery|Notebooks,WritingPads&amp;Diaries|CompositionNotebooks"/>
    <x v="5"/>
    <n v="561"/>
    <n v="720"/>
    <s v="Greater than 500"/>
    <n v="0.22"/>
    <n v="0.22"/>
    <s v="21% to 40%"/>
    <n v="4.4000000000000004"/>
    <n v="3182"/>
    <n v="2291040"/>
    <n v="4.4318200000000001"/>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r>
  <r>
    <s v="B07FXLC2G2"/>
    <s v="Tata Swach Bulb 6000-Litre Cartridge, 1 Piece, White, Hollow Fiber Membrane"/>
    <s v="Home&amp;Kitchen|Kitchen&amp;HomeAppliances|WaterPurifiers&amp;Accessories|WaterFilters&amp;Purifiers"/>
    <x v="1"/>
    <n v="698"/>
    <n v="699"/>
    <s v="Greater than 500"/>
    <n v="0"/>
    <n v="0"/>
    <s v="0% to 20%"/>
    <n v="4.2"/>
    <n v="3160"/>
    <n v="2208840"/>
    <n v="4.2316000000000003"/>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r>
  <r>
    <s v="B07DZ986Q2"/>
    <s v="Philips EasyTouch Plus Standing Garment Steamer GC523/60 - 1600 Watt, 5 Steam Settings, Up to 32 g/min steam, with Double Pole"/>
    <s v="Home&amp;Kitchen|Kitchen&amp;HomeAppliances|Vacuum,Cleaning&amp;Ironing|Irons,Steamers&amp;Accessories|Irons|SteamIrons"/>
    <x v="1"/>
    <n v="7799"/>
    <n v="8995"/>
    <s v="Greater than 500"/>
    <n v="0.13"/>
    <n v="0.13"/>
    <s v="0% to 20%"/>
    <n v="4"/>
    <n v="3160"/>
    <n v="28424200"/>
    <n v="4.0316000000000001"/>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r>
  <r>
    <s v="B098QXR9X2"/>
    <s v="Ambrane 27000mAh Power Bank, 20W Fast Charging, Triple Output, Type C PD (Input &amp; Output), Quick Charge, Li-Polymer, Multi-Layer Protection for iPhone, Smartphones &amp; Other Devices (Stylo Pro, Black)"/>
    <s v="Electronics|Mobiles&amp;Accessories|MobileAccessories|Chargers|PowerBanks"/>
    <x v="0"/>
    <n v="2499"/>
    <n v="2999"/>
    <s v="Greater than 500"/>
    <n v="0.17"/>
    <n v="0.17"/>
    <s v="0% to 20%"/>
    <n v="4.0999999999999996"/>
    <n v="3156"/>
    <n v="9464844"/>
    <n v="4.1315599999999995"/>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r>
  <r>
    <s v="B0B56YRBNT"/>
    <s v="Tecno Spark 9 (Sky Mirror, 6GB RAM,128GB Storage) | 11GB Expandable RAM | Helio G37 Gaming Processor"/>
    <s v="Electronics|Mobiles&amp;Accessories|Smartphones&amp;BasicMobiles|Smartphones"/>
    <x v="0"/>
    <n v="8999"/>
    <n v="13499"/>
    <s v="Greater than 500"/>
    <n v="0.33"/>
    <n v="0.33"/>
    <s v="21% to 40%"/>
    <n v="3.8"/>
    <n v="3145"/>
    <n v="42454355"/>
    <n v="3.8314499999999998"/>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r>
  <r>
    <s v="B07GMFY9QM"/>
    <s v="SOFLIN Egg Boiler Electric Automatic Off 7 Egg Poacher for Steaming, Cooking, Boiling and Frying (400 Watts, Blue)"/>
    <s v="Home&amp;Kitchen|Kitchen&amp;HomeAppliances|SmallKitchenAppliances|EggBoilers"/>
    <x v="1"/>
    <n v="379"/>
    <n v="999"/>
    <s v="Greater than 500"/>
    <n v="0.62"/>
    <n v="0.62"/>
    <s v="61% to 80%"/>
    <n v="4.3"/>
    <n v="3096"/>
    <n v="3092904"/>
    <n v="4.3309600000000001"/>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r>
  <r>
    <s v="B00LM4X0KU"/>
    <s v="Parker Quink Ink Bottle, Blue"/>
    <s v="OfficeProducts|OfficePaperProducts|Paper|Stationery|Pens,Pencils&amp;WritingSupplies|Pens&amp;Refills|BottledInk"/>
    <x v="5"/>
    <n v="100"/>
    <n v="100"/>
    <s v="Less than 200"/>
    <n v="0"/>
    <n v="0"/>
    <s v="0% to 20%"/>
    <n v="4.3"/>
    <n v="3095"/>
    <n v="309500"/>
    <n v="4.3309499999999996"/>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r>
  <r>
    <s v="B0B5V47VK4"/>
    <s v="OnePlus 10T 5G (Moonstone Black, 8GB RAM, 128GB Storage)"/>
    <s v="Electronics|Mobiles&amp;Accessories|Smartphones&amp;BasicMobiles|Smartphones"/>
    <x v="0"/>
    <n v="44999"/>
    <n v="49999"/>
    <s v="Greater than 500"/>
    <n v="0.1"/>
    <n v="0.1"/>
    <s v="0% to 20%"/>
    <n v="4.3"/>
    <n v="3075"/>
    <n v="153746925"/>
    <n v="4.3307500000000001"/>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r>
  <r>
    <s v="B08CF4SCNP"/>
    <s v="Quantum QHM-7406 Full-Sized Keyboard with () Rupee Symbol, Hotkeys and 3-pieces LED function for Desktop/Laptop/Smart TV Spill-Resistant Wired USB Keyboard with 10 million keystrokes lifespan (Black)"/>
    <s v="Computers&amp;Accessories|Accessories&amp;Peripherals|Keyboards,Mice&amp;InputDevices|Keyboards"/>
    <x v="2"/>
    <n v="299"/>
    <n v="599"/>
    <s v="Greater than 500"/>
    <n v="0.5"/>
    <n v="0.5"/>
    <s v="41% to 60%"/>
    <n v="3.8"/>
    <n v="3066"/>
    <n v="1836534"/>
    <n v="3.83066"/>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r>
  <r>
    <s v="B072NCN9M4"/>
    <s v="AMERICAN MICRONIC- Imported Wet &amp; Dry Vacuum Cleaner, 21 Litre Stainless Steel with Blower &amp; HEPA filter, 1600 Watts 100% Copper Motor 28 KPa suction with washable reusable dust bag (Red/Black/Steel)-AMI-VCD21-1600WDx"/>
    <s v="Home&amp;Kitchen|Kitchen&amp;HomeAppliances|Vacuum,Cleaning&amp;Ironing|Vacuums&amp;FloorCare|Vacuums|Wet-DryVacuums"/>
    <x v="1"/>
    <n v="8886"/>
    <n v="11850"/>
    <s v="Greater than 500"/>
    <n v="0.25"/>
    <n v="0.25"/>
    <s v="21% to 40%"/>
    <n v="4.2"/>
    <n v="3065"/>
    <n v="36320250"/>
    <n v="4.2306499999999998"/>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r>
  <r>
    <s v="B00LM4X3XE"/>
    <s v="Parker Quink Ink Bottle (Black)"/>
    <s v="OfficeProducts|OfficePaperProducts|Paper|Stationery|Pens,Pencils&amp;WritingSupplies|Pens&amp;Refills|BottledInk"/>
    <x v="5"/>
    <n v="90"/>
    <n v="100"/>
    <s v="Less than 200"/>
    <n v="0.1"/>
    <n v="0.1"/>
    <s v="0% to 20%"/>
    <n v="4.3"/>
    <n v="3061"/>
    <n v="306100"/>
    <n v="4.3306100000000001"/>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r>
  <r>
    <s v="B08H5L8V1L"/>
    <s v="Synqe USB Type C Fast Charging Cable 2M Charger Cord Data Cable Compatible with Samsung Galaxy M51,Galaxy M31S, S10e S10 S9 S20 Plus, Note10 9 8,M40 A50 A70, Redmi Note 9, Moto G7, Poco F1 (2M, Grey)"/>
    <s v="Computers&amp;Accessories|Accessories&amp;Peripherals|Cables&amp;Accessories|Cables|USBCables"/>
    <x v="2"/>
    <n v="379"/>
    <n v="1099"/>
    <s v="Greater than 500"/>
    <n v="0.66"/>
    <n v="0.66"/>
    <s v="61% to 80%"/>
    <n v="4.3"/>
    <n v="3049"/>
    <n v="3350851"/>
    <n v="4.3304900000000002"/>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r>
  <r>
    <s v="B079Y6JZC8"/>
    <s v="ZEBRONICS Zeb-Comfort Wired USB Mouse, 3-Button, 1000 DPI Optical Sensor, Plug &amp; Play, for Windows/Mac, Black"/>
    <s v="Computers&amp;Accessories|Accessories&amp;Peripherals|Keyboards,Mice&amp;InputDevices|Mice"/>
    <x v="2"/>
    <n v="139"/>
    <n v="299"/>
    <s v="200 to 500"/>
    <n v="0.54"/>
    <n v="0.54"/>
    <s v="41% to 60%"/>
    <n v="3.8"/>
    <n v="3044"/>
    <n v="910156"/>
    <n v="3.8304399999999998"/>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r>
  <r>
    <s v="B00SMJPA9C"/>
    <s v="Bajaj DX-2 600W Dry Iron with Advance Soleplate and Anti-Bacterial German Coating Technology, Grey"/>
    <s v="Home&amp;Kitchen|Kitchen&amp;HomeAppliances|Vacuum,Cleaning&amp;Ironing|Irons,Steamers&amp;Accessories|Irons|DryIrons"/>
    <x v="1"/>
    <n v="499"/>
    <n v="940"/>
    <s v="Greater than 500"/>
    <n v="0.47"/>
    <n v="0.47"/>
    <s v="41% to 60%"/>
    <n v="4.0999999999999996"/>
    <n v="3036"/>
    <n v="2853840"/>
    <n v="4.1303599999999996"/>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r>
  <r>
    <s v="B09TMZ1MF8"/>
    <s v="Western Digital WD Green SATA 240GB Internal SSD Solid State Drive - SATA 6Gb/s 2.5 inches - WDS240G3G0A"/>
    <s v="Computers&amp;Accessories|Components|InternalSolidStateDrives"/>
    <x v="2"/>
    <n v="1709"/>
    <n v="4000"/>
    <s v="Greater than 500"/>
    <n v="0.56999999999999995"/>
    <n v="0.56999999999999995"/>
    <s v="41% to 60%"/>
    <n v="4.4000000000000004"/>
    <n v="3029"/>
    <n v="12116000"/>
    <n v="4.4302900000000003"/>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r>
  <r>
    <s v="B07NTKGW45"/>
    <s v="SaleOn‚Ñ¢ Portable Storage Organizer Bag for Earphone USB Cable Power Bank Mobile Charger Digital Gadget Hard Disk, Water Resistance Material - Dark Grey"/>
    <s v="Computers&amp;Accessories|Accessories&amp;Peripherals|HardDiskBags"/>
    <x v="2"/>
    <n v="397"/>
    <n v="899"/>
    <s v="Greater than 500"/>
    <n v="0.56000000000000005"/>
    <n v="0.56000000000000005"/>
    <s v="41% to 60%"/>
    <n v="4"/>
    <n v="3025"/>
    <n v="2719475"/>
    <n v="4.0302499999999997"/>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r>
  <r>
    <s v="B06XGWRKYT"/>
    <s v="Kodak 80 cm (32 Inches) HD Ready LED TV Kodak 32HDX900S (Black)"/>
    <s v="Electronics|HomeTheater,TV&amp;Video|Televisions|StandardTelevisions"/>
    <x v="0"/>
    <n v="7999"/>
    <n v="15999"/>
    <s v="Greater than 500"/>
    <n v="0.5"/>
    <n v="0.5"/>
    <s v="41% to 60%"/>
    <n v="3.8"/>
    <n v="3022"/>
    <n v="48348978"/>
    <n v="3.8302199999999997"/>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r>
  <r>
    <s v="B097RJ867P"/>
    <s v="PHILIPS Digital Air Fryer HD9252/90 with Touch Panel, uses up to 90% less fat, 7 Pre-set Menu, 1400W, 4.1 Liter, with Rapid Air Technology (Black), Large"/>
    <s v="Home&amp;Kitchen|Kitchen&amp;HomeAppliances|SmallKitchenAppliances|DeepFatFryers|AirFryers"/>
    <x v="1"/>
    <n v="8799"/>
    <n v="11595"/>
    <s v="Greater than 500"/>
    <n v="0.24"/>
    <n v="0.24"/>
    <s v="21% to 40%"/>
    <n v="4.4000000000000004"/>
    <n v="2981"/>
    <n v="34564695"/>
    <n v="4.4298100000000007"/>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r>
  <r>
    <s v="B01M5F614J"/>
    <s v="Morphy Richards OFR Room Heater, 09 Fin 2000 Watts Oil Filled Room Heater , ISI Approved (OFR 9 Grey)"/>
    <s v="Home&amp;Kitchen|Heating,Cooling&amp;AirQuality|RoomHeaters"/>
    <x v="1"/>
    <n v="6549"/>
    <n v="13999"/>
    <s v="Greater than 500"/>
    <n v="0.53"/>
    <n v="0.53"/>
    <s v="41% to 60%"/>
    <n v="4"/>
    <n v="2961"/>
    <n v="41451039"/>
    <n v="4.0296099999999999"/>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r>
  <r>
    <s v="B01N90RZ4M"/>
    <s v="Tata Sky Universal Remote"/>
    <s v="Electronics|HomeTheater,TV&amp;Video|Accessories|RemoteControls"/>
    <x v="0"/>
    <n v="230"/>
    <n v="499"/>
    <s v="200 to 500"/>
    <n v="0.54"/>
    <n v="0.54"/>
    <s v="41% to 60%"/>
    <n v="3.7"/>
    <n v="2960"/>
    <n v="1477040"/>
    <n v="3.7296"/>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r>
  <r>
    <s v="B00GE55L22"/>
    <s v="Storite USB 3.0 Cable A to Micro B high Speed Upto 5 Gbps Data Transfer Cable for Portable External Hard Drive - (20cm), Black"/>
    <s v="Computers&amp;Accessories|Accessories&amp;Peripherals|Cables&amp;Accessories|Cables|USBCables"/>
    <x v="2"/>
    <n v="299"/>
    <n v="699"/>
    <s v="Greater than 500"/>
    <n v="0.56999999999999995"/>
    <n v="0.56999999999999995"/>
    <s v="41% to 60%"/>
    <n v="4.0999999999999996"/>
    <n v="2957"/>
    <n v="2066943"/>
    <n v="4.1295699999999993"/>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r>
  <r>
    <s v="B08FD2VSD9"/>
    <s v="TCL 108 cm (43 inches) 4K Ultra HD Certified Android Smart LED TV 43P615 (Black)"/>
    <s v="Electronics|HomeTheater,TV&amp;Video|Televisions|SmartTelevisions"/>
    <x v="0"/>
    <n v="24990"/>
    <n v="51990"/>
    <s v="Greater than 500"/>
    <n v="0.52"/>
    <n v="0.52"/>
    <s v="41% to 60%"/>
    <n v="4.2"/>
    <n v="2951"/>
    <n v="153422490"/>
    <n v="4.2295100000000003"/>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r>
  <r>
    <s v="B08SMJT55F"/>
    <s v="boAt Stone 250 Portable Wireless Speaker with 5W RMS Immersive Audio, RGB LEDs, Up to 8HRS Playtime, IPX7 Water Resistance, Multi-Compatibility Modes(Black)"/>
    <s v="Electronics|HomeAudio|Speakers|BluetoothSpeakers"/>
    <x v="0"/>
    <n v="1199"/>
    <n v="3990"/>
    <s v="Greater than 500"/>
    <n v="0.7"/>
    <n v="0.7"/>
    <s v="61% to 80%"/>
    <n v="4.2"/>
    <n v="2908"/>
    <n v="11602920"/>
    <n v="4.2290800000000006"/>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r>
  <r>
    <s v="B09G5TSGXV"/>
    <s v="Hi-Mobiler iPhone Charger Lightning Cable,2 Pack Apple MFi Certified USB iPhone Fast Chargering Cord,Data Sync Transfer for 13/12/11 Pro Max Xs X XR 8 7 6 5 5s iPad iPod More Model Cell Phone Cables"/>
    <s v="Computers&amp;Accessories|Accessories&amp;Peripherals|Cables&amp;Accessories|Cables|USBCables"/>
    <x v="2"/>
    <n v="254"/>
    <n v="799"/>
    <s v="Greater than 500"/>
    <n v="0.68"/>
    <n v="0.68"/>
    <s v="61% to 80%"/>
    <n v="4"/>
    <n v="2905"/>
    <n v="2321095"/>
    <n v="4.0290499999999998"/>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r>
  <r>
    <s v="B07WNK1FFN"/>
    <s v="AGARO Esteem Multi Kettle 1.2 Litre, 600W with 3 Heating Modes &amp; Rapid Boil Technology"/>
    <s v="Home&amp;Kitchen|Kitchen&amp;HomeAppliances|SmallKitchenAppliances|Kettles&amp;HotWaterDispensers|ElectricKettles"/>
    <x v="1"/>
    <n v="1260"/>
    <n v="1699"/>
    <s v="Greater than 500"/>
    <n v="0.26"/>
    <n v="0.26"/>
    <s v="21% to 40%"/>
    <n v="4.2"/>
    <n v="2891"/>
    <n v="4911809"/>
    <n v="4.2289099999999999"/>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r>
  <r>
    <s v="B09XXZXQC1"/>
    <s v="Xiaomi Pad 5| Qualcomm Snapdragon 860| 120Hz Refresh Rate| 6GB, 128GB| 2.5K+ Display (10.95-inch/27.81cm)|1 Billion Colours| Dolby Vision Atmos| Quad Speakers| Wi-Fi| Gray"/>
    <s v="Computers&amp;Accessories|Tablets"/>
    <x v="2"/>
    <n v="26999"/>
    <n v="37999"/>
    <s v="Greater than 500"/>
    <n v="0.28999999999999998"/>
    <n v="0.28999999999999998"/>
    <s v="21% to 40%"/>
    <n v="4.5999999999999996"/>
    <n v="2886"/>
    <n v="109665114"/>
    <n v="4.6288599999999995"/>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r>
  <r>
    <s v="B0989W6J2F"/>
    <s v="ENEM Sealing Machine | 12 Inch (300 mm) | 1 Year Warranty | Full Customer Support | Beep Sound Function | Plastic Packing Machine | Plastic Bag Sealing Machine | Heat Sealer Machine | Plastic Sealing Machine | Blue | Made in India"/>
    <s v="Home&amp;Kitchen|Kitchen&amp;HomeAppliances|SmallKitchenAppliances|VacuumSealers"/>
    <x v="1"/>
    <n v="1595"/>
    <n v="1799"/>
    <s v="Greater than 500"/>
    <n v="0.11"/>
    <n v="0.11"/>
    <s v="0% to 20%"/>
    <n v="4"/>
    <n v="2877"/>
    <n v="5175723"/>
    <n v="4.0287699999999997"/>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r>
  <r>
    <s v="B08TR61BVK"/>
    <s v="Tabelito¬Æ Polyester Foam, Nylon Hybrid laptopss Bag Sleeve Case Cover Pouch for laptopss Apple/Dell/Lenovo/ Asus/ Hp/Samsung/Mi/MacBook/Ultrabook/Thinkpad/Ideapad/Surfacepro (15.6 inches /39.6cm, Blue) laptopsss"/>
    <s v="Computers&amp;Accessories|Accessories&amp;Peripherals|LaptopAccessories|Bags&amp;Sleeves|LaptopSleeves&amp;Slipcases"/>
    <x v="2"/>
    <n v="299"/>
    <n v="1499"/>
    <s v="Greater than 500"/>
    <n v="0.8"/>
    <n v="0.8"/>
    <s v="61% to 80%"/>
    <n v="4.2"/>
    <n v="2868"/>
    <n v="4299132"/>
    <n v="4.2286799999999998"/>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r>
  <r>
    <s v="B08QDPB1SL"/>
    <s v="Duracell Chhota Power AA Battery Set of 10 Pcs"/>
    <s v="Electronics|GeneralPurposeBatteries&amp;BatteryChargers|DisposableBatteries"/>
    <x v="0"/>
    <n v="190"/>
    <n v="220"/>
    <s v="200 to 500"/>
    <n v="0.14000000000000001"/>
    <n v="0.14000000000000001"/>
    <s v="0% to 20%"/>
    <n v="4.4000000000000004"/>
    <n v="2866"/>
    <n v="630520"/>
    <n v="4.4286600000000007"/>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r>
  <r>
    <s v="B07GLSKXS1"/>
    <s v="KENT 16026 Electric Kettle Stainless Steel 1.8 L | 1500W | Superfast Boiling | Auto Shut-Off | Boil Dry Protection | 360¬∞ Rotating Base | Water Level Indicator"/>
    <s v="Home&amp;Kitchen|Kitchen&amp;HomeAppliances|SmallKitchenAppliances|Kettles&amp;HotWaterDispensers|Kettle&amp;ToasterSets"/>
    <x v="1"/>
    <n v="1199"/>
    <n v="1950"/>
    <s v="Greater than 500"/>
    <n v="0.39"/>
    <n v="0.39"/>
    <s v="21% to 40%"/>
    <n v="3.9"/>
    <n v="2832"/>
    <n v="5522400"/>
    <n v="3.9283199999999998"/>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r>
  <r>
    <s v="B00S9BSJC8"/>
    <s v="Philips Viva Collection HR1832/00 1.5-Litre400-Watt Juicer (Ink Black)"/>
    <s v="Home&amp;Kitchen|Kitchen&amp;HomeAppliances|SmallKitchenAppliances|Juicers"/>
    <x v="1"/>
    <n v="6499"/>
    <n v="8995"/>
    <s v="Greater than 500"/>
    <n v="0.28000000000000003"/>
    <n v="0.28000000000000003"/>
    <s v="21% to 40%"/>
    <n v="4.3"/>
    <n v="2810"/>
    <n v="25275950"/>
    <n v="4.3281000000000001"/>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r>
  <r>
    <s v="B098JYT4SY"/>
    <s v="Zebronics Zeb-Jaguar Wireless Mouse, 2.4GHz with USB Nano Receiver, High Precision Optical Tracking, 4 Buttons, Plug &amp; Play, Ambidextrous, for PC/Mac/Laptop (Black+Grey)"/>
    <s v="Computers&amp;Accessories|Accessories&amp;Peripherals|Keyboards,Mice&amp;InputDevices|Mice"/>
    <x v="2"/>
    <n v="399"/>
    <n v="1190"/>
    <s v="Greater than 500"/>
    <n v="0.66"/>
    <n v="0.66"/>
    <s v="61% to 80%"/>
    <n v="4.0999999999999996"/>
    <n v="2809"/>
    <n v="3342710"/>
    <n v="4.1280899999999994"/>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r>
  <r>
    <s v="B09QGZFBPM"/>
    <s v="Wayona Type C To Type C Long Fast Charging Cable Type C Charger Cord Compatible With Samsung S22 S20 S20 Fe 2022 S22 Ultra S21 Ultra A70 A51 A53 A33 A73 M51 M31 M33 M53 (Grey, 2M, 65W, 6Ft)"/>
    <s v="Computers&amp;Accessories|Accessories&amp;Peripherals|Cables&amp;Accessories|Cables|USBCables"/>
    <x v="2"/>
    <n v="399"/>
    <n v="999"/>
    <s v="Greater than 500"/>
    <n v="0.6"/>
    <n v="0.6"/>
    <s v="41% to 60%"/>
    <n v="4.3"/>
    <n v="2806"/>
    <n v="2803194"/>
    <n v="4.3280599999999998"/>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r>
  <r>
    <s v="B09QGZM8QB"/>
    <s v="Wayona Usb Type C 65W 6Ft/2M Long Fast Charging Cable Compatible For Samsung S22 S20 Fe S21 Ultra A33 A53 A01 A73 A70 A51 M33 M53 M51 M31(2M, Black)"/>
    <s v="Computers&amp;Accessories|Accessories&amp;Peripherals|Cables&amp;Accessories|Cables|USBCables"/>
    <x v="2"/>
    <n v="399"/>
    <n v="999"/>
    <s v="Greater than 500"/>
    <n v="0.6"/>
    <n v="0.6"/>
    <s v="41% to 60%"/>
    <n v="4.3"/>
    <n v="2806"/>
    <n v="2803194"/>
    <n v="4.3280599999999998"/>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r>
  <r>
    <s v="B08WKG2MWT"/>
    <s v="Wayona Usb C 65W Fast Charging Cable Compatible For Tablets Samsung S22 S20 S10 S20Fe S21 S21 Ultra A70 A51 A71 A50S M31 M51 M31S M53 5G (1M, Black)"/>
    <s v="Computers&amp;Accessories|Accessories&amp;Peripherals|Cables&amp;Accessories|Cables|USBCables"/>
    <x v="2"/>
    <n v="379"/>
    <n v="1099"/>
    <s v="Greater than 500"/>
    <n v="0.66"/>
    <n v="0.66"/>
    <s v="61% to 80%"/>
    <n v="4.3"/>
    <n v="2806"/>
    <n v="3083794"/>
    <n v="4.3280599999999998"/>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r>
  <r>
    <s v="B08WKFSN84"/>
    <s v="Wayona Type C To Type C 65W/3.25A Nylon Braided Fast Charging Cable Compatible For Laptop, Macbook, Samsung Galaxy M33 M53 M51 S20 Ultra, A71, A53, A51, Ipad Pro 2018 (1M, Grey)"/>
    <s v="Computers&amp;Accessories|Accessories&amp;Peripherals|Cables&amp;Accessories|Cables|USBCables"/>
    <x v="2"/>
    <n v="379"/>
    <n v="1099"/>
    <s v="Greater than 500"/>
    <n v="0.66"/>
    <n v="0.66"/>
    <s v="61% to 80%"/>
    <n v="4.3"/>
    <n v="2806"/>
    <n v="3083794"/>
    <n v="4.3280599999999998"/>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r>
  <r>
    <s v="B08HD7JQHX"/>
    <s v="HUMBLE Dynamic Lapel Collar Mic Voice Recording Filter Microphone for Singing Youtube SmartPhones, Black"/>
    <s v="Computers&amp;Accessories|Accessories&amp;Peripherals|Audio&amp;VideoAccessories|PCMicrophones"/>
    <x v="2"/>
    <n v="199"/>
    <n v="499"/>
    <s v="200 to 500"/>
    <n v="0.6"/>
    <n v="0.6"/>
    <s v="41% to 60%"/>
    <n v="3.3"/>
    <n v="2804"/>
    <n v="1399196"/>
    <n v="3.3280399999999997"/>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r>
  <r>
    <s v="B00SH18114"/>
    <s v="Ikea 903.391.72 Polypropylene Plastic Solid Bevara Sealing Clip (Multicolour) - 30 Pack, Adjustable"/>
    <s v="Home&amp;Kitchen|Kitchen&amp;HomeAppliances|SmallKitchenAppliances|VacuumSealers"/>
    <x v="1"/>
    <n v="160"/>
    <n v="299"/>
    <s v="200 to 500"/>
    <n v="0.46"/>
    <n v="0.46"/>
    <s v="41% to 60%"/>
    <n v="4.5999999999999996"/>
    <n v="2781"/>
    <n v="831519"/>
    <n v="4.6278099999999993"/>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r>
  <r>
    <s v="B094JNXNPV"/>
    <s v="Ambrane Unbreakable 3 in 1 Fast Charging Braided Multipurpose Cable for Speaker with 2.1 A Speed - 1.25 meter, Black"/>
    <s v="Computers&amp;Accessories|Accessories&amp;Peripherals|Cables&amp;Accessories|Cables|USBCables"/>
    <x v="2"/>
    <n v="299"/>
    <n v="399"/>
    <s v="200 to 500"/>
    <n v="0.25"/>
    <n v="0.25"/>
    <s v="21% to 40%"/>
    <n v="4"/>
    <n v="2766"/>
    <n v="1103634"/>
    <n v="4.0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r>
  <r>
    <s v="B094JNXNPV"/>
    <s v="Ambrane Unbreakable 3 in 1 Fast Charging Braided Multipurpose Cable for Speaker with 2.1 A Speed - 1.25 meter, Black"/>
    <s v="Computers&amp;Accessories|Accessories&amp;Peripherals|Cables&amp;Accessories|Cables|USBCables"/>
    <x v="2"/>
    <n v="299"/>
    <n v="399"/>
    <s v="200 to 500"/>
    <n v="0.25"/>
    <n v="0.25"/>
    <s v="21% to 40%"/>
    <n v="4"/>
    <n v="2766"/>
    <n v="1103634"/>
    <n v="4.0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I/41GeM83DzzL._SX300_SY300_QL70_FMwebp_.jpg"/>
    <s v="https://www.amazon.in/Ambrane-Unbreakable-Charging-Braided-Multipurpose/dp/B094JNXNPV/ref=sr_1_201?qid=1672903005&amp;s=computers&amp;sr=1-201"/>
  </r>
  <r>
    <s v="B078JT7LTD"/>
    <s v="Sujata Dynamix, Mixer Grinder, 900 Watts, 3 Jars (White)"/>
    <s v="Home&amp;Kitchen|Kitchen&amp;HomeAppliances|SmallKitchenAppliances|MixerGrinders"/>
    <x v="1"/>
    <n v="6120"/>
    <n v="8073"/>
    <s v="Greater than 500"/>
    <n v="0.24"/>
    <n v="0.24"/>
    <s v="21% to 40%"/>
    <n v="4.5999999999999996"/>
    <n v="2751"/>
    <n v="22208823"/>
    <n v="4.62751"/>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r>
  <r>
    <s v="B09B9SPC7F"/>
    <s v="PC SQUARE Laptop Tabletop Stand/ Computer Tablet Stand 6 Angles Adjustable Aluminum Ergonomic Foldable Portable Desktop Holder Compatible with MacBook, HP, Dell, Lenovo &amp; All Other Notebook (Silver)"/>
    <s v="Computers&amp;Accessories|Accessories&amp;Peripherals|LaptopAccessories|Lapdesks"/>
    <x v="2"/>
    <n v="499"/>
    <n v="1299"/>
    <s v="Greater than 500"/>
    <n v="0.62"/>
    <n v="0.62"/>
    <s v="61% to 80%"/>
    <n v="4.0999999999999996"/>
    <n v="2740"/>
    <n v="3559260"/>
    <n v="4.1273999999999997"/>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r>
  <r>
    <s v="B07D8VBYB4"/>
    <s v="SUJATA Powermatic Plus, Juicer Mixer Grinder, 900 Watts, 2 Jars (White)"/>
    <s v="Home&amp;Kitchen|Kitchen&amp;HomeAppliances|SmallKitchenAppliances|JuicerMixerGrinders"/>
    <x v="1"/>
    <n v="5865"/>
    <n v="7776"/>
    <s v="Greater than 500"/>
    <n v="0.25"/>
    <n v="0.25"/>
    <s v="21% to 40%"/>
    <n v="4.4000000000000004"/>
    <n v="2737"/>
    <n v="21282912"/>
    <n v="4.4273700000000007"/>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r>
  <r>
    <s v="B08243SKCK"/>
    <s v="Vedini Transparent Empty Refillable Reusable Fine Mist Spray Bottle for Perfume, Travel with DIY Sticker Set ( 100ml, Pack of 4)"/>
    <s v="Home&amp;Kitchen|HomeStorage&amp;Organization|LaundryOrganization|IroningAccessories|SprayBottles"/>
    <x v="1"/>
    <n v="189"/>
    <n v="299"/>
    <s v="200 to 500"/>
    <n v="0.37"/>
    <n v="0.37"/>
    <s v="21% to 40%"/>
    <n v="4.2"/>
    <n v="2737"/>
    <n v="818363"/>
    <n v="4.2273700000000005"/>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r>
  <r>
    <s v="B078KRFWQB"/>
    <s v="Havells Cista Room Heater, White, 2000 Watts"/>
    <s v="Home&amp;Kitchen|Heating,Cooling&amp;AirQuality|RoomHeaters|ElectricHeaters"/>
    <x v="1"/>
    <n v="2499"/>
    <n v="3945"/>
    <s v="Greater than 500"/>
    <n v="0.37"/>
    <n v="0.37"/>
    <s v="21% to 40%"/>
    <n v="3.8"/>
    <n v="2732"/>
    <n v="10777740"/>
    <n v="3.8273199999999998"/>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r>
  <r>
    <s v="B07966M8XH"/>
    <s v="Model-P4 6 Way Swivel Tilt Wall Mount 32-55-inch Full Motion Cantilever for LED,LCD and Plasma TV's"/>
    <s v="Electronics|HomeTheater,TV&amp;Video|Accessories|TVMounts,Stands&amp;Turntables|TVWall&amp;CeilingMounts"/>
    <x v="0"/>
    <n v="1599"/>
    <n v="2999"/>
    <s v="Greater than 500"/>
    <n v="0.47"/>
    <n v="0.47"/>
    <s v="41% to 60%"/>
    <n v="4.2"/>
    <n v="2727"/>
    <n v="8178273"/>
    <n v="4.2272699999999999"/>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r>
  <r>
    <s v="B01L7C4IU2"/>
    <s v="Havells Ambrose 1200mm Ceiling Fan (Pearl White Wood)"/>
    <s v="Home&amp;Kitchen|Heating,Cooling&amp;AirQuality|Fans|CeilingFans"/>
    <x v="1"/>
    <n v="2199"/>
    <n v="3045"/>
    <s v="Greater than 500"/>
    <n v="0.28000000000000003"/>
    <n v="0.28000000000000003"/>
    <s v="21% to 40%"/>
    <n v="4.2"/>
    <n v="2686"/>
    <n v="8178870"/>
    <n v="4.2268600000000003"/>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r>
  <r>
    <s v="B08PSQRW2T"/>
    <s v="Zoul Type C to Type C Fast Charging Cable 65W 2M/6ft USB C Nylon Braided Cord Compatible with MacBook Oneplus 9 9R Samsung Galaxy S21 Ultra S20+ (2M, Black)"/>
    <s v="Computers&amp;Accessories|Accessories&amp;Peripherals|Cables&amp;Accessories|Cables|USBCables"/>
    <x v="2"/>
    <n v="399"/>
    <n v="1099"/>
    <s v="Greater than 500"/>
    <n v="0.64"/>
    <n v="0.64"/>
    <s v="61% to 80%"/>
    <n v="4.0999999999999996"/>
    <n v="2685"/>
    <n v="2950815"/>
    <n v="4.1268499999999992"/>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r>
  <r>
    <s v="B08PSVBB2X"/>
    <s v="Zoul USB C to USB C Fast Charging Cable 65W Type C to Type C Nylon Braided Cord Compatible with Macbook Oneplus 9 10R Samsung Galaxy S22 S21 Ultra Z Flip3 Macbook Air/Pro M1 Google Pixel 11'' iPad Pro 2020/2018 (2M, Grey)"/>
    <s v="Computers&amp;Accessories|Accessories&amp;Peripherals|Cables&amp;Accessories|Cables|USBCables"/>
    <x v="2"/>
    <n v="399"/>
    <n v="1099"/>
    <s v="Greater than 500"/>
    <n v="0.64"/>
    <n v="0.64"/>
    <s v="61% to 80%"/>
    <n v="4.0999999999999996"/>
    <n v="2685"/>
    <n v="2950815"/>
    <n v="4.1268499999999992"/>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r>
  <r>
    <s v="B07F6GXNPB"/>
    <s v="Eureka Forbes Euroclean Paper Vacuum Cleaner Dust Bags for Excel, Ace, 300, Jet Models - Set of 10"/>
    <s v="Home&amp;Kitchen|Kitchen&amp;HomeAppliances|Vacuum,Cleaning&amp;Ironing|Vacuums&amp;FloorCare|VacuumAccessories|VacuumBags|HandheldBags"/>
    <x v="1"/>
    <n v="253"/>
    <n v="500"/>
    <s v="200 to 500"/>
    <n v="0.49"/>
    <n v="0.49"/>
    <s v="41% to 60%"/>
    <n v="4.3"/>
    <n v="2664"/>
    <n v="1332000"/>
    <n v="4.3266400000000003"/>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r>
  <r>
    <s v="B08CT62BM1"/>
    <s v="Wayona USB Type C Fast Charging Cable Charger Cord 3A QC 3.0 Data Cable Compatible with Samsung Galaxy S10e S10 S9 S8 S20 Plus, Note 10 9 8, M51 A40 A50 A70, Moto G7 G8 (1M, Grey)"/>
    <s v="Computers&amp;Accessories|Accessories&amp;Peripherals|Cables&amp;Accessories|Cables|USBCables"/>
    <x v="2"/>
    <n v="299"/>
    <n v="999"/>
    <s v="Greater than 500"/>
    <n v="0.7"/>
    <n v="0.7"/>
    <s v="61% to 80%"/>
    <n v="4.3"/>
    <n v="2651"/>
    <n v="2648349"/>
    <n v="4.3265099999999999"/>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r>
  <r>
    <s v="B08CTNJ985"/>
    <s v="Wayona USB Type C 65W Fast Charging 2M/6Ft Long Flash Charge Cable 3A QC 3.0 Data Cable Compatible with Samsung Galaxy S21 S10 S9 S8, iQOO Z3, Vivo, Note 10 9 8, A20e A40 A50 A70, Moto G7 G8 (2M, Grey)"/>
    <s v="Computers&amp;Accessories|Accessories&amp;Peripherals|Cables&amp;Accessories|Cables|USBCables"/>
    <x v="2"/>
    <n v="325"/>
    <n v="999"/>
    <s v="Greater than 500"/>
    <n v="0.67"/>
    <n v="0.67"/>
    <s v="61% to 80%"/>
    <n v="4.3"/>
    <n v="2651"/>
    <n v="2648349"/>
    <n v="4.3265099999999999"/>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r>
  <r>
    <s v="B09J2MM5C6"/>
    <s v="Amozo Ultra Hybrid Camera and Drop Protection Back Cover Case for iPhone 13 (TPU + Polycarbonate | Crystal Transparent)"/>
    <s v="Electronics|Mobiles&amp;Accessories|MobileAccessories|Cases&amp;Covers|BasicCases"/>
    <x v="0"/>
    <n v="279"/>
    <n v="1499"/>
    <s v="Greater than 500"/>
    <n v="0.81"/>
    <n v="0.81"/>
    <s v="81% to 100%"/>
    <n v="4.2"/>
    <n v="2646"/>
    <n v="3966354"/>
    <n v="4.2264600000000003"/>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r>
  <r>
    <s v="B07ZR4S1G4"/>
    <s v="Universal Remote Control for All Sony TV for All LCD LED and Bravia TVs Remote"/>
    <s v="Electronics|HomeTheater,TV&amp;Video|Accessories|RemoteControls"/>
    <x v="0"/>
    <n v="239"/>
    <n v="699"/>
    <s v="Greater than 500"/>
    <n v="0.66"/>
    <n v="0.66"/>
    <s v="61% to 80%"/>
    <n v="4.4000000000000004"/>
    <n v="2640"/>
    <n v="1845360"/>
    <n v="4.4264000000000001"/>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r>
  <r>
    <s v="B07VV37FT4"/>
    <s v="Classmate Octane Neon- 25 Blue Gel Pens | Smooth Writing Pens| Water-proof Ink For Smudge-free Writing| Preferred By Students For Exam &amp; Class Notes| Study At Home Essential"/>
    <s v="OfficeProducts|OfficePaperProducts|Paper|Stationery|Pens,Pencils&amp;WritingSupplies|Pens&amp;Refills|GelInkRollerballPens"/>
    <x v="5"/>
    <n v="250"/>
    <n v="250"/>
    <s v="200 to 500"/>
    <n v="0"/>
    <n v="0"/>
    <s v="0% to 20%"/>
    <n v="4.2"/>
    <n v="2628"/>
    <n v="657000"/>
    <n v="4.22628"/>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r>
  <r>
    <s v="B08J82K4GX"/>
    <s v="Samsung 24-inch(60.46cm) FHD Monitor, IPS, 75 Hz, Bezel Less Design, AMD FreeSync, Flicker Free, HDMI, D-sub, (LF24T350FHWXXL, Dark Blue Gray)"/>
    <s v="Computers&amp;Accessories|Monitors"/>
    <x v="2"/>
    <n v="10099"/>
    <n v="19110"/>
    <s v="Greater than 500"/>
    <n v="0.47"/>
    <n v="0.47"/>
    <s v="41% to 60%"/>
    <n v="4.3"/>
    <n v="2623"/>
    <n v="50125530"/>
    <n v="4.3262299999999998"/>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r>
  <r>
    <s v="B00LUGTJGO"/>
    <s v="Bajaj RHX-2 800-Watt Room Heater (White)"/>
    <s v="Home&amp;Kitchen|Heating,Cooling&amp;AirQuality|RoomHeaters|ElectricHeaters"/>
    <x v="1"/>
    <n v="1399"/>
    <n v="1549"/>
    <s v="Greater than 500"/>
    <n v="0.1"/>
    <n v="0.1"/>
    <s v="0% to 20%"/>
    <n v="3.9"/>
    <n v="2602"/>
    <n v="4030498"/>
    <n v="3.9260199999999998"/>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r>
  <r>
    <s v="B078XFKBZL"/>
    <s v="Prestige Clean Home Water Purifier Cartridge"/>
    <s v="Home&amp;Kitchen|Kitchen&amp;HomeAppliances|WaterPurifiers&amp;Accessories|WaterCartridges"/>
    <x v="1"/>
    <n v="600"/>
    <n v="640"/>
    <s v="Greater than 500"/>
    <n v="0.06"/>
    <n v="0.06"/>
    <s v="0% to 20%"/>
    <n v="3.8"/>
    <n v="2593"/>
    <n v="1659520"/>
    <n v="3.8259299999999996"/>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r>
  <r>
    <s v="B0BP89YBC1"/>
    <s v="Campfire Spring Chef Prolix Instant Portable Water Heater Geyser 1Ltr. for Use Home Stainless Steel Baking Rack | Restaurant | Office | Labs | Clinics | Saloon | with Installation Kit (With MCB)"/>
    <s v="Home&amp;Kitchen|Heating,Cooling&amp;AirQuality|WaterHeaters&amp;Geysers|InstantWaterHeaters"/>
    <x v="1"/>
    <n v="1499"/>
    <n v="3500"/>
    <s v="Greater than 500"/>
    <n v="0.56999999999999995"/>
    <n v="0.56999999999999995"/>
    <s v="41% to 60%"/>
    <n v="4.7"/>
    <n v="2591"/>
    <n v="9068500"/>
    <n v="4.7259099999999998"/>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r>
  <r>
    <s v="B01NBX5RSB"/>
    <s v="HP 65W AC Laptops Charger Adapter 4.5mm for HP Pavilion Black (Without Power Cable)"/>
    <s v="Computers&amp;Accessories|Accessories&amp;Peripherals|LaptopAccessories|LaptopChargers&amp;PowerSupplies"/>
    <x v="2"/>
    <n v="770"/>
    <n v="1547"/>
    <s v="Greater than 500"/>
    <n v="0.5"/>
    <n v="0.5"/>
    <s v="41% to 60%"/>
    <n v="4.3"/>
    <n v="2585"/>
    <n v="3998995"/>
    <n v="4.3258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r>
  <r>
    <s v="B09F6VHQXB"/>
    <s v="Croma 80 cm (32 Inches) HD Ready LED TV (CREL7369, Black) (2021 Model)"/>
    <s v="Electronics|HomeTheater,TV&amp;Video|Televisions|StandardTelevisions"/>
    <x v="0"/>
    <n v="7390"/>
    <n v="20000"/>
    <s v="Greater than 500"/>
    <n v="0.63"/>
    <n v="0.63"/>
    <s v="61% to 80%"/>
    <n v="4.0999999999999996"/>
    <n v="2581"/>
    <n v="51620000"/>
    <n v="4.1258099999999995"/>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r>
  <r>
    <s v="B07WKBD37W"/>
    <s v="ESnipe Mart Worldwide Travel Adapter with Build in Dual USB Charger Ports with 125V 6A, 250V Protected Electrical Plug for Laptops, Cameras (White)"/>
    <s v="HomeImprovement|Electrical|Adapters&amp;Multi-Outlets"/>
    <x v="6"/>
    <n v="425"/>
    <n v="999"/>
    <s v="Greater than 500"/>
    <n v="0.56999999999999995"/>
    <n v="0.56999999999999995"/>
    <s v="41% to 60%"/>
    <n v="4"/>
    <n v="2581"/>
    <n v="2578419"/>
    <n v="4.0258099999999999"/>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r>
  <r>
    <s v="B08YRMBK9R"/>
    <s v="Candes 10 Litre Perfecto 5 Star Rated Automatic Instant Storage Electric Water Heater with Special Metal Body Anti Rust Coating With Installation Kit, 2KW Geyser (Ivory)"/>
    <s v="Home&amp;Kitchen|Heating,Cooling&amp;AirQuality|WaterHeaters&amp;Geysers|StorageWaterHeaters"/>
    <x v="1"/>
    <n v="3249"/>
    <n v="6299"/>
    <s v="Greater than 500"/>
    <n v="0.48"/>
    <n v="0.48"/>
    <s v="41% to 60%"/>
    <n v="3.9"/>
    <n v="2569"/>
    <n v="16182131"/>
    <n v="3.9256899999999999"/>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r>
  <r>
    <s v="B092R48XXB"/>
    <s v="Mi Robot Vacuum-Mop P, Best-in-class Laser Navigation in 10-20K INR price band, Intelligent mapping, Robotic Floor Cleaner with 2 in 1 Mopping and Vacuum, App Control (WiFi, Alexa,GA), Strong suction"/>
    <s v="Home&amp;Kitchen|Kitchen&amp;HomeAppliances|Vacuum,Cleaning&amp;Ironing|Vacuums&amp;FloorCare|Vacuums|RoboticVacuums"/>
    <x v="1"/>
    <n v="18999"/>
    <n v="29999"/>
    <s v="Greater than 500"/>
    <n v="0.37"/>
    <n v="0.37"/>
    <s v="21% to 40%"/>
    <n v="4.0999999999999996"/>
    <n v="2536"/>
    <n v="76077464"/>
    <n v="4.1253599999999997"/>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r>
  <r>
    <s v="B07KNM95JK"/>
    <s v="Foxin FTC 12A / Q2612A Black Laser Toner Cartridge Compatible with Laserjet 1020,M1005,1018,1010,1012,1015,1020 Plus,1022,3015,3020,3030,3050, 3050Z, 3052,3055 (Black)"/>
    <s v="Computers&amp;Accessories|Printers,Inks&amp;Accessories|Inks,Toners&amp;Cartridges|TonerCartridges"/>
    <x v="2"/>
    <n v="598"/>
    <n v="1150"/>
    <s v="Greater than 500"/>
    <n v="0.48"/>
    <n v="0.48"/>
    <s v="41% to 60%"/>
    <n v="4.0999999999999996"/>
    <n v="2535"/>
    <n v="2915250"/>
    <n v="4.1253500000000001"/>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r>
  <r>
    <s v="B084BR3QX8"/>
    <s v="LAPSTER Accessories Power Cable Cord 2 Pin Laptop Adapter and Tape Recorder 1.5M"/>
    <s v="Computers&amp;Accessories|Accessories&amp;Peripherals|LaptopAccessories|LaptopChargers&amp;PowerSupplies"/>
    <x v="2"/>
    <n v="149"/>
    <n v="999"/>
    <s v="Greater than 500"/>
    <n v="0.85"/>
    <n v="0.85"/>
    <s v="81% to 100%"/>
    <n v="3.5"/>
    <n v="2523"/>
    <n v="2520477"/>
    <n v="3.5252300000000001"/>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r>
  <r>
    <s v="B00TI8E7BI"/>
    <s v="Philips HD9306/06 1.5-Litre Electric Kettle (Multicolor)"/>
    <s v="Home&amp;Kitchen|Kitchen&amp;HomeAppliances|SmallKitchenAppliances|Kettles&amp;HotWaterDispensers|ElectricKettles"/>
    <x v="1"/>
    <n v="2695"/>
    <n v="2695"/>
    <s v="Greater than 500"/>
    <n v="0"/>
    <n v="0"/>
    <s v="0% to 20%"/>
    <n v="4.4000000000000004"/>
    <n v="2518"/>
    <n v="6786010"/>
    <n v="4.4251800000000001"/>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r>
  <r>
    <s v="B0B25LQQPC"/>
    <s v="Crucial P3 500GB PCIe 3.0 3D NAND NVMe M.2 SSD, up to 3500MB/s - CT500P3SSD8"/>
    <s v="Computers&amp;Accessories|Components|InternalSolidStateDrives"/>
    <x v="2"/>
    <n v="3307"/>
    <n v="6100"/>
    <s v="Greater than 500"/>
    <n v="0.46"/>
    <n v="0.46"/>
    <s v="41% to 60%"/>
    <n v="4.3"/>
    <n v="2515"/>
    <n v="15341500"/>
    <n v="4.3251499999999998"/>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r>
  <r>
    <s v="B0746N6WML"/>
    <s v="Parker Vector Camouflage Gift Set - Roller Ball Pen &amp; Parker Logo Keychain (Black Body, Blue Ink), 2 Piece Set"/>
    <s v="OfficeProducts|OfficePaperProducts|Paper|Stationery|Pens,Pencils&amp;WritingSupplies|Pens&amp;Refills|StickBallpointPens"/>
    <x v="5"/>
    <n v="341"/>
    <n v="450"/>
    <s v="200 to 500"/>
    <n v="0.24"/>
    <n v="0.24"/>
    <s v="21% to 40%"/>
    <n v="4.3"/>
    <n v="2493"/>
    <n v="1121850"/>
    <n v="4.3249300000000002"/>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r>
  <r>
    <s v="B09SGGRKV8"/>
    <s v="ZEBRONICS Zeb-Buds 30 3.5Mm Stereo Wired in Ear Earphones with Mic for Calling, Volume Control, Multifunction Button, 14Mm Drivers, Stylish Eartip,1.2 Meter Durable Cable and Lightweight Design(Red)"/>
    <s v="Electronics|Headphones,Earbuds&amp;Accessories|Headphones|In-Ear"/>
    <x v="0"/>
    <n v="199"/>
    <n v="499"/>
    <s v="200 to 500"/>
    <n v="0.6"/>
    <n v="0.6"/>
    <s v="41% to 60%"/>
    <n v="3.6"/>
    <n v="2492"/>
    <n v="1243508"/>
    <n v="3.6249199999999999"/>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r>
  <r>
    <s v="B091V8HK8Z"/>
    <s v="Milton Go Electro 2.0 Stainless Steel Electric Kettle, 1 Piece, 2 Litres, Silver | Power Indicator | 1500 Watts | Auto Cut-off | Detachable 360 Degree Connector | Boiler for Water"/>
    <s v="Home&amp;Kitchen|Kitchen&amp;HomeAppliances|SmallKitchenAppliances|Kettles&amp;HotWaterDispensers|ElectricKettles"/>
    <x v="1"/>
    <n v="1345"/>
    <n v="1750"/>
    <s v="Greater than 500"/>
    <n v="0.23"/>
    <n v="0.23"/>
    <s v="21% to 40%"/>
    <n v="3.8"/>
    <n v="2466"/>
    <n v="4315500"/>
    <n v="3.8246599999999997"/>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r>
  <r>
    <s v="B08WJ86PV2"/>
    <s v="RPM Euro Games Gaming Mousepad Speed Type Extended Large (Size - 800 mm x 300 mm x 3 mm)"/>
    <s v="Computers&amp;Accessories|Accessories&amp;Peripherals|Keyboards,Mice&amp;InputDevices|Keyboard&amp;MiceAccessories|MousePads"/>
    <x v="2"/>
    <n v="299"/>
    <n v="990"/>
    <s v="Greater than 500"/>
    <n v="0.7"/>
    <n v="0.7"/>
    <s v="61% to 80%"/>
    <n v="4.5"/>
    <n v="2453"/>
    <n v="2428470"/>
    <n v="4.5245300000000004"/>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r>
  <r>
    <s v="B09VZBGL1N"/>
    <s v="STRIFF Multi Angle Tablet/Mobile Stand. Holder for iPhone, Android, Samsung, OnePlus, Xiaomi. Portable,Foldable Stand.Perfect for Bed,Office, Home,Gift and Desktop (Black)"/>
    <s v="Electronics|Mobiles&amp;Accessories|MobileAccessories|Stands"/>
    <x v="0"/>
    <n v="99"/>
    <n v="499"/>
    <s v="200 to 500"/>
    <n v="0.8"/>
    <n v="0.8"/>
    <s v="61% to 80%"/>
    <n v="4.0999999999999996"/>
    <n v="2451"/>
    <n v="1223049"/>
    <n v="4.1245099999999999"/>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r>
  <r>
    <s v="B09Y14JLP3"/>
    <s v="STRIFF UPH2W Multi Angle Tablet/Mobile Stand. Holder for iPhone, Android, Samsung, OnePlus, Xiaomi. Portable,Foldable Stand.Perfect for Bed,Office, Home,Gift and Desktop (White)"/>
    <s v="Electronics|Mobiles&amp;Accessories|MobileAccessories|Stands"/>
    <x v="0"/>
    <n v="99"/>
    <n v="499"/>
    <s v="200 to 500"/>
    <n v="0.8"/>
    <n v="0.8"/>
    <s v="61% to 80%"/>
    <n v="4.0999999999999996"/>
    <n v="2451"/>
    <n v="1223049"/>
    <n v="4.124509999999999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r>
  <r>
    <s v="B00LOD70SC"/>
    <s v="Pilot V7 Liquid Ink Roller Ball Pen (2 Blue + 1 Black)"/>
    <s v="OfficeProducts|OfficePaperProducts|Paper|Stationery|Pens,Pencils&amp;WritingSupplies|Pens&amp;Refills|RetractableBallpointPens"/>
    <x v="5"/>
    <n v="178"/>
    <n v="210"/>
    <s v="200 to 500"/>
    <n v="0.15"/>
    <n v="0.15"/>
    <s v="0% to 20%"/>
    <n v="4.3"/>
    <n v="2450"/>
    <n v="514500"/>
    <n v="4.3244999999999996"/>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r>
  <r>
    <s v="B08XLR6DSB"/>
    <s v="akiara - Makes life easy Electric Handy Sewing/Stitch Handheld Cordless Portable White Sewing Machine for Home Tailoring, Hand Machine | Mini Silai | White Hand Machine with Adapter"/>
    <s v="Home&amp;Kitchen|Kitchen&amp;HomeAppliances|SewingMachines&amp;Accessories|Sewing&amp;EmbroideryMachines"/>
    <x v="1"/>
    <n v="721"/>
    <n v="1499"/>
    <s v="Greater than 500"/>
    <n v="0.52"/>
    <n v="0.52"/>
    <s v="41% to 60%"/>
    <n v="3.1"/>
    <n v="2449"/>
    <n v="3671051"/>
    <n v="3.1244900000000002"/>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r>
  <r>
    <s v="B009P2LK08"/>
    <s v="Bajaj Minor 1000 Watts Radiant Room Heater (Steel, ISI Approved)"/>
    <s v="Home&amp;Kitchen|Heating,Cooling&amp;AirQuality|RoomHeaters|ElectricHeaters"/>
    <x v="1"/>
    <n v="749"/>
    <n v="1129"/>
    <s v="Greater than 500"/>
    <n v="0.34"/>
    <n v="0.34"/>
    <s v="21% to 40%"/>
    <n v="4"/>
    <n v="2446"/>
    <n v="2761534"/>
    <n v="4.0244600000000004"/>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r>
  <r>
    <s v="B00GGGOYEK"/>
    <s v="Storite USB 2.0 A to Mini 5 pin B Cable for External HDDS/Camera/Card Readers 35cm"/>
    <s v="Computers&amp;Accessories|Accessories&amp;Peripherals|Cables&amp;Accessories|Cables|USBCables"/>
    <x v="2"/>
    <n v="259"/>
    <n v="699"/>
    <s v="Greater than 500"/>
    <n v="0.63"/>
    <n v="0.63"/>
    <s v="61% to 80%"/>
    <n v="3.8"/>
    <n v="2399"/>
    <n v="1676901"/>
    <n v="3.8239899999999998"/>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r>
  <r>
    <s v="B07JZSG42Y"/>
    <s v="Borosil Prime Grill Sandwich Maker (Grey)"/>
    <s v="Home&amp;Kitchen|Kitchen&amp;HomeAppliances|SmallKitchenAppliances|SandwichMakers"/>
    <x v="1"/>
    <n v="1928"/>
    <n v="2590"/>
    <s v="Greater than 500"/>
    <n v="0.26"/>
    <n v="0.26"/>
    <s v="21% to 40%"/>
    <n v="4"/>
    <n v="2377"/>
    <n v="6156430"/>
    <n v="4.0237699999999998"/>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r>
  <r>
    <s v="B08Y7MXFMK"/>
    <s v="Offbeat¬Æ - DASH 2.4GHz Wireless + Bluetooth 5.1 Mouse, Multi-Device Dual Mode Slim Rechargeable Silent Click Buttons Wireless Bluetooth Mouse, 3 Adjustable DPI, Works on 2 devices at the same time with a switch button for Windows/Mac/Android/Ipad/Smart TV"/>
    <s v="Computers&amp;Accessories|Accessories&amp;Peripherals|Keyboards,Mice&amp;InputDevices|Mice"/>
    <x v="2"/>
    <n v="1099"/>
    <n v="1499"/>
    <s v="Greater than 500"/>
    <n v="0.27"/>
    <n v="0.27"/>
    <s v="21% to 40%"/>
    <n v="4.2"/>
    <n v="2375"/>
    <n v="3560125"/>
    <n v="4.2237499999999999"/>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r>
  <r>
    <s v="B09BF8JBWX"/>
    <s v="Lava A1 Josh 21(Blue Silver) -Dual Sim,Call Blink Notification,Military Grade Certified with 4 Day Battery Backup, Keypad Mobile"/>
    <s v="Electronics|Mobiles&amp;Accessories|Smartphones&amp;BasicMobiles|BasicMobiles"/>
    <x v="0"/>
    <n v="1055"/>
    <n v="1249"/>
    <s v="Greater than 500"/>
    <n v="0.16"/>
    <n v="0.16"/>
    <s v="0% to 20%"/>
    <n v="3.8"/>
    <n v="2352"/>
    <n v="2937648"/>
    <n v="3.8235199999999998"/>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r>
  <r>
    <s v="B0926V9CTV"/>
    <s v="Elv Mobile Phone Mount Tabletop Holder for Phones and Tablets - Black"/>
    <s v="Electronics|Mobiles&amp;Accessories|MobileAccessories|Stands"/>
    <x v="0"/>
    <n v="89"/>
    <n v="599"/>
    <s v="Greater than 500"/>
    <n v="0.85"/>
    <n v="0.85"/>
    <s v="81% to 100%"/>
    <n v="4.3"/>
    <n v="2351"/>
    <n v="1408249"/>
    <n v="4.3235099999999997"/>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r>
  <r>
    <s v="B08JKPVDKL"/>
    <s v="INKULTURE Stainless_Steel Measuring Cups &amp; Spoon Combo for Dry or Liquid/Kitchen Gadgets for Cooking &amp; Baking Cakes/Measuring Cup Set Combo with Handles (Set of 4 Cups &amp; 4 Spoons)"/>
    <s v="Home&amp;Kitchen|Kitchen&amp;HomeAppliances|Coffee,Tea&amp;Espresso|CoffeeMakerAccessories|MeasuringSpoons"/>
    <x v="1"/>
    <n v="279"/>
    <n v="699"/>
    <s v="Greater than 500"/>
    <n v="0.6"/>
    <n v="0.6"/>
    <s v="41% to 60%"/>
    <n v="4.3"/>
    <n v="2326"/>
    <n v="1625874"/>
    <n v="4.3232599999999994"/>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r>
  <r>
    <s v="B07F366Z51"/>
    <s v="Singer Aroma 1.8 Liter Electric Kettle High Grade Stainless Steel with Cool and Touch Body and Cordless Base, 1500 watts, Auto Shut Off with Dry Boiling (Silver/Black)"/>
    <s v="Home&amp;Kitchen|Kitchen&amp;HomeAppliances|SmallKitchenAppliances|Kettles&amp;HotWaterDispensers|ElectricKettles"/>
    <x v="1"/>
    <n v="949"/>
    <n v="2385"/>
    <s v="Greater than 500"/>
    <n v="0.6"/>
    <n v="0.6"/>
    <s v="41% to 60%"/>
    <n v="4.0999999999999996"/>
    <n v="2311"/>
    <n v="5511735"/>
    <n v="4.1231099999999996"/>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r>
  <r>
    <s v="B08497Z1MQ"/>
    <s v="HP M270 Backlit USB Wired Gaming Mouse with 6 Buttons, 4-Speed Customizable 2400 DPI, Ergonomic Design, Breathing LED Lighting, Metal Scroll Wheel, Lightweighted / 3 Years Warranty (7ZZ87AA), Black"/>
    <s v="Computers&amp;Accessories|Accessories&amp;Peripherals|PCGamingPeripherals|GamingMice"/>
    <x v="2"/>
    <n v="599"/>
    <n v="700"/>
    <s v="Greater than 500"/>
    <n v="0.14000000000000001"/>
    <n v="0.14000000000000001"/>
    <s v="0% to 20%"/>
    <n v="4.3"/>
    <n v="2301"/>
    <n v="1610700"/>
    <n v="4.32301"/>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r>
  <r>
    <s v="B0BM9H2NY9"/>
    <s v="Multifunctional 2 in 1 Electric Egg Boiling Steamer Egg Frying Pan Egg Boiler Electric Automatic Off with Egg Boiler Machine Non-Stick Electric Egg Frying Pan-Tiger Woods (Multy)"/>
    <s v="Home&amp;Kitchen|Kitchen&amp;HomeAppliances|SmallKitchenAppliances|EggBoilers"/>
    <x v="1"/>
    <n v="699"/>
    <n v="1599"/>
    <s v="Greater than 500"/>
    <n v="0.56000000000000005"/>
    <n v="0.56000000000000005"/>
    <s v="41% to 60%"/>
    <n v="4.7"/>
    <n v="2300"/>
    <n v="3677700"/>
    <n v="4.7229999999999999"/>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r>
  <r>
    <s v="B08H6CZSHT"/>
    <s v="Philips EasySpeed Plus Steam Iron GC2145/20-2200W, Quick Heat Up with up to 30 g/min steam, 110 g steam Boost, Scratch Resistant Ceramic Soleplate, Vertical steam &amp; Drip-Stop"/>
    <s v="Home&amp;Kitchen|Kitchen&amp;HomeAppliances|Vacuum,Cleaning&amp;Ironing|Irons,Steamers&amp;Accessories|Irons|SteamIrons"/>
    <x v="1"/>
    <n v="2903"/>
    <n v="3295"/>
    <s v="Greater than 500"/>
    <n v="0.12"/>
    <n v="0.12"/>
    <s v="0% to 20%"/>
    <n v="4.3"/>
    <n v="2299"/>
    <n v="7575205"/>
    <n v="4.3229899999999999"/>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r>
  <r>
    <s v="B07R679HTT"/>
    <s v="AGARO Imperial 240-Watt Slow Juicer with Cold Press Technology"/>
    <s v="Home&amp;Kitchen|Kitchen&amp;HomeAppliances|SmallKitchenAppliances|Juicers|ColdPressJuicers"/>
    <x v="1"/>
    <n v="12609"/>
    <n v="23999"/>
    <s v="Greater than 500"/>
    <n v="0.47"/>
    <n v="0.47"/>
    <s v="41% to 60%"/>
    <n v="4.4000000000000004"/>
    <n v="2288"/>
    <n v="54909712"/>
    <n v="4.4228800000000001"/>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r>
  <r>
    <s v="B0B5GJRTHB"/>
    <s v="Wecool Moonwalk M1 ENC True Wireless in Ear Earbuds with Mic, Titanium Drivers for Rich Bass Experience, 40+ Hours Play Time, Type C Fast Charging, Low Latency, BT 5.3, IPX5, Deep Bass (Black)"/>
    <s v="Electronics|Headphones,Earbuds&amp;Accessories|Headphones|In-Ear"/>
    <x v="0"/>
    <n v="889"/>
    <n v="1999"/>
    <s v="Greater than 500"/>
    <n v="0.56000000000000005"/>
    <n v="0.56000000000000005"/>
    <s v="41% to 60%"/>
    <n v="4.2"/>
    <n v="2284"/>
    <n v="4565716"/>
    <n v="4.2228400000000006"/>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r>
  <r>
    <s v="B08ZXZ362Z"/>
    <s v="akiara - Makes life easy Mini Sewing Machine for Home Tailoring use | Mini Silai Machine with Sewing Kit Set Sewing Box with Thread Scissors, Needle All in One Sewing Accessories (White &amp; Purple)"/>
    <s v="Home&amp;Kitchen|Kitchen&amp;HomeAppliances|SewingMachines&amp;Accessories|Sewing&amp;EmbroideryMachines"/>
    <x v="1"/>
    <n v="1563"/>
    <n v="3098"/>
    <s v="Greater than 500"/>
    <n v="0.5"/>
    <n v="0.5"/>
    <s v="41% to 60%"/>
    <n v="3.5"/>
    <n v="2283"/>
    <n v="7072734"/>
    <n v="3.5228299999999999"/>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r>
  <r>
    <s v="B01MUAUOCX"/>
    <s v="Sujata Chutney Steel Jar, 400 ml, (White), Stainless Steel"/>
    <s v="Home&amp;Kitchen|Kitchen&amp;HomeAppliances|SmallKitchenAppliances|SmallApplianceParts&amp;Accessories"/>
    <x v="1"/>
    <n v="688"/>
    <n v="747"/>
    <s v="Greater than 500"/>
    <n v="0.08"/>
    <n v="0.08"/>
    <s v="0% to 20%"/>
    <n v="4.5"/>
    <n v="2280"/>
    <n v="1703160"/>
    <n v="4.5228000000000002"/>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r>
  <r>
    <s v="B09YLFHFDW"/>
    <s v="Sony WI-C100 Wireless Headphones with Customizable Equalizer for Deep Bass &amp; 25 Hrs Battery, DSEE-Upscale, Splash Proof, 360RA, Fast Pair, in-Ear Bluetooth Headset with mic for Phone Calls (Black)"/>
    <s v="Electronics|Headphones,Earbuds&amp;Accessories|Headphones|In-Ear"/>
    <x v="0"/>
    <n v="1599"/>
    <n v="2790"/>
    <s v="Greater than 500"/>
    <n v="0.43"/>
    <n v="0.43"/>
    <s v="41% to 60%"/>
    <n v="3.6"/>
    <n v="2272"/>
    <n v="6338880"/>
    <n v="3.6227200000000002"/>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r>
  <r>
    <s v="B085DTN6R2"/>
    <s v="Portronics Konnect CL 20W POR-1067 Type-C to 8 Pin USB 1.2M Cable with Power Delivery &amp; 3A Quick Charge Support, Nylon Braided for All Type-C and 8 Pin Devices, Green"/>
    <s v="Computers&amp;Accessories|Accessories&amp;Peripherals|Cables&amp;Accessories|Cables|USBCables"/>
    <x v="2"/>
    <n v="350"/>
    <n v="899"/>
    <s v="Greater than 500"/>
    <n v="0.61"/>
    <n v="0.61"/>
    <s v="61% to 80%"/>
    <n v="4.2"/>
    <n v="2263"/>
    <n v="2034437"/>
    <n v="4.2226300000000005"/>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ML2_.jpg"/>
    <s v="https://www.amazon.in/Portronics-Konnect-Delivery-Support-Braided/dp/B085DTN6R2/ref=sr_1_124?qid=1672895784&amp;s=electronics&amp;sr=1-124"/>
  </r>
  <r>
    <s v="B085DTN6R2"/>
    <s v="Portronics Konnect CL 20W POR-1067 Type-C to 8 Pin USB 1.2M Cable with Power Delivery &amp; 3A Quick Charge Support, Nylon Braided for All Type-C and 8 Pin Devices, Green"/>
    <s v="Computers&amp;Accessories|Accessories&amp;Peripherals|Cables&amp;Accessories|Cables|USBCables"/>
    <x v="2"/>
    <n v="350"/>
    <n v="899"/>
    <s v="Greater than 500"/>
    <n v="0.61"/>
    <n v="0.61"/>
    <s v="61% to 80%"/>
    <n v="4.2"/>
    <n v="2262"/>
    <n v="2033538"/>
    <n v="4.2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r>
  <r>
    <s v="B085DTN6R2"/>
    <s v="Portronics Konnect CL 20W POR-1067 Type-C to 8 Pin USB 1.2M Cable with Power Delivery &amp; 3A Quick Charge Support, Nylon Braided for All Type-C and 8 Pin Devices, Green"/>
    <s v="Computers&amp;Accessories|Accessories&amp;Peripherals|Cables&amp;Accessories|Cables|USBCables"/>
    <x v="2"/>
    <n v="350"/>
    <n v="899"/>
    <s v="Greater than 500"/>
    <n v="0.61"/>
    <n v="0.61"/>
    <s v="61% to 80%"/>
    <n v="4.2"/>
    <n v="2262"/>
    <n v="2033538"/>
    <n v="4.2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15?qid=1672903000&amp;s=computers&amp;sr=1-115"/>
  </r>
  <r>
    <s v="B095244Q22"/>
    <s v="MYVN LTG to USB for¬†Fast Charging &amp; Data Sync USB Cable Compatible for iPhone 5/5s/6/6S/7/7+/8/8+/10/11, iPad Air/Mini, iPod and iOS Devices (1 M)"/>
    <s v="Computers&amp;Accessories|Accessories&amp;Peripherals|Cables&amp;Accessories|Cables|USBCables"/>
    <x v="2"/>
    <n v="252"/>
    <n v="999"/>
    <s v="Greater than 500"/>
    <n v="0.75"/>
    <n v="0.75"/>
    <s v="61% to 80%"/>
    <n v="3.7"/>
    <n v="2249"/>
    <n v="2246751"/>
    <n v="3.7224900000000001"/>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r>
  <r>
    <s v="B07NRTCDS5"/>
    <s v="Brayden Fito Atom Rechargeable Smoothie Blender with 2000 mAh Battery and 3.7V Motor with 400ml Tritan Jar (Blue)"/>
    <s v="Home&amp;Kitchen|Kitchen&amp;HomeAppliances|SmallKitchenAppliances|JuicerMixerGrinders"/>
    <x v="1"/>
    <n v="1199"/>
    <n v="1499"/>
    <s v="Greater than 500"/>
    <n v="0.2"/>
    <n v="0.2"/>
    <s v="0% to 20%"/>
    <n v="3.8"/>
    <n v="2206"/>
    <n v="3306794"/>
    <n v="3.82206"/>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r>
  <r>
    <s v="B07B275VN9"/>
    <s v="Airtel DigitalTV DTH Television, Setup Box Remote Compatible for SD and HD Recording (Black)"/>
    <s v="Electronics|HomeTheater,TV&amp;Video|Accessories|RemoteControls"/>
    <x v="0"/>
    <n v="179"/>
    <n v="799"/>
    <s v="Greater than 500"/>
    <n v="0.78"/>
    <n v="0.78"/>
    <s v="61% to 80%"/>
    <n v="3.7"/>
    <n v="2201"/>
    <n v="1758599"/>
    <n v="3.72201"/>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r>
  <r>
    <s v="B07T4D9FNY"/>
    <s v="iBELL SEK15L Premium 1.5 Litre Stainless Steel Electric Kettle,1500W Auto Cut-Off Feature,Silver with Black"/>
    <s v="Home&amp;Kitchen|Kitchen&amp;HomeAppliances|SmallKitchenAppliances|Kettles&amp;HotWaterDispensers|ElectricKettles"/>
    <x v="1"/>
    <n v="664"/>
    <n v="1490"/>
    <s v="Greater than 500"/>
    <n v="0.55000000000000004"/>
    <n v="0.55000000000000004"/>
    <s v="41% to 60%"/>
    <n v="4"/>
    <n v="2198"/>
    <n v="3275020"/>
    <n v="4.0219800000000001"/>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r>
  <r>
    <s v="B0BBFJ9M3X"/>
    <s v="Redmi 11 Prime 5G (Meadow Green, 4GB RAM 64GB ROM) | Prime Design | MTK Dimensity 700 | 50 MP Dual Cam | 5000mAh | 7 Band 5G"/>
    <s v="Electronics|Mobiles&amp;Accessories|Smartphones&amp;BasicMobiles|Smartphones"/>
    <x v="0"/>
    <n v="13999"/>
    <n v="15999"/>
    <s v="Greater than 500"/>
    <n v="0.13"/>
    <n v="0.13"/>
    <s v="0% to 20%"/>
    <n v="3.9"/>
    <n v="2180"/>
    <n v="34877820"/>
    <n v="3.9217999999999997"/>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r>
  <r>
    <s v="B0BBFJLP21"/>
    <s v="Redmi 11 Prime 5G (Thunder Black, 4GB RAM, 64GB Storage) | Prime Design | MTK Dimensity 700 | 50 MP Dual Cam | 5000mAh | 7 Band 5G"/>
    <s v="Electronics|Mobiles&amp;Accessories|Smartphones&amp;BasicMobiles|Smartphones"/>
    <x v="0"/>
    <n v="13999"/>
    <n v="15999"/>
    <s v="Greater than 500"/>
    <n v="0.13"/>
    <n v="0.13"/>
    <s v="0% to 20%"/>
    <n v="3.9"/>
    <n v="2180"/>
    <n v="34877820"/>
    <n v="3.9217999999999997"/>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r>
  <r>
    <s v="B07RX14W1Q"/>
    <s v="Amazon Basics 10.2 Gbps High-Speed 4K HDMI Cable with Braided Cord, 1.8 Meter, Dark Grey"/>
    <s v="Electronics|HomeTheater,TV&amp;Video|Accessories|Cables|HDMICables"/>
    <x v="0"/>
    <n v="499"/>
    <n v="900"/>
    <s v="Greater than 500"/>
    <n v="0.45"/>
    <n v="0.45"/>
    <s v="41% to 60%"/>
    <n v="4.4000000000000004"/>
    <n v="2165"/>
    <n v="1948500"/>
    <n v="4.4216500000000005"/>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r>
  <r>
    <s v="B0949FPSFY"/>
    <s v="Bulfyss Stainless Steel Digital Kitchen Weighing Scale &amp; Food Weight Machine for Diet, Nutrition, Health, Fitness, Baking &amp; Cooking (5Kgs, Stainless Steel, 2 Years Warranty)"/>
    <s v="Home&amp;Kitchen|Kitchen&amp;HomeAppliances|SmallKitchenAppliances|DigitalKitchenScales"/>
    <x v="1"/>
    <n v="799"/>
    <n v="1999"/>
    <s v="Greater than 500"/>
    <n v="0.6"/>
    <n v="0.6"/>
    <s v="41% to 60%"/>
    <n v="4.0999999999999996"/>
    <n v="2162"/>
    <n v="4321838"/>
    <n v="4.1216200000000001"/>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r>
  <r>
    <s v="B085LPT5F4"/>
    <s v="Solidaire 550-Watt Mixer Grinder with 3 Jars (Black) (SLD-550-B)"/>
    <s v="Home&amp;Kitchen|Kitchen&amp;HomeAppliances|SmallKitchenAppliances|MixerGrinders"/>
    <x v="1"/>
    <n v="1649"/>
    <n v="2800"/>
    <s v="Greater than 500"/>
    <n v="0.41"/>
    <n v="0.41"/>
    <s v="41% to 60%"/>
    <n v="3.9"/>
    <n v="2162"/>
    <n v="6053600"/>
    <n v="3.9216199999999999"/>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r>
  <r>
    <s v="B09T37CKQ5"/>
    <s v="FLiX Usb Charger,Flix (Beetel) Bolt 2.4 Dual Poart,5V/2.4A/12W Usb Wall Charger Fast Charging,Adapter For Android/Iphone 11/Xs/Xs Max/Xr/X/8/7/6/Plus,Ipad Pro/Air 2/Mini 3/4,Samsung S4/S5 &amp; More-Black"/>
    <s v="Electronics|Mobiles&amp;Accessories|MobileAccessories|Chargers|WallChargers"/>
    <x v="0"/>
    <n v="239"/>
    <n v="599"/>
    <s v="Greater than 500"/>
    <n v="0.6"/>
    <n v="0.6"/>
    <s v="41% to 60%"/>
    <n v="3.9"/>
    <n v="2147"/>
    <n v="1286053"/>
    <n v="3.9214699999999998"/>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r>
  <r>
    <s v="B09NL4DCXK"/>
    <s v="Flix (Beetel) Bolt 2.4 12W Dual USB Smart Charger, Made in India, Bis Certified, Fast Charging Power Adaptor with 1 Meter USB to Type C Cable for Cellular Phones (White)(Xwc-64D)"/>
    <s v="Electronics|Mobiles&amp;Accessories|MobileAccessories|Chargers|WallChargers"/>
    <x v="0"/>
    <n v="249"/>
    <n v="599"/>
    <s v="Greater than 500"/>
    <n v="0.57999999999999996"/>
    <n v="0.57999999999999996"/>
    <s v="41% to 60%"/>
    <n v="3.9"/>
    <n v="2147"/>
    <n v="1286053"/>
    <n v="3.9214699999999998"/>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r>
  <r>
    <s v="B07NKNBTT3"/>
    <s v="Pick Ur Needs¬Æ Lint Remover for Clothes High Range Rechargeable Lint Shaver for All Types of Clothes, Fabrics, Blanket with 1 Extra Blade Multicolor (Rechargeable)"/>
    <s v="Home&amp;Kitchen|Kitchen&amp;HomeAppliances|Vacuum,Cleaning&amp;Ironing|Irons,Steamers&amp;Accessories|LintShavers"/>
    <x v="1"/>
    <n v="799"/>
    <n v="1230"/>
    <s v="Greater than 500"/>
    <n v="0.35"/>
    <n v="0.35"/>
    <s v="21% to 40%"/>
    <n v="4.0999999999999996"/>
    <n v="2138"/>
    <n v="2629740"/>
    <n v="4.1213799999999994"/>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r>
  <r>
    <s v="B09M8888DM"/>
    <s v="Portronics MPORT 31 4 Ports USB Hub (USB A to 4 USB-A Ports 4 in 1 Connector USB HUB(Grey)"/>
    <s v="Computers&amp;Accessories|Accessories&amp;Peripherals|USBHubs"/>
    <x v="2"/>
    <n v="499"/>
    <n v="799"/>
    <s v="Greater than 500"/>
    <n v="0.38"/>
    <n v="0.38"/>
    <s v="21% to 40%"/>
    <n v="4.3"/>
    <n v="2125"/>
    <n v="1697875"/>
    <n v="4.3212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r>
  <r>
    <s v="B07924P3C5"/>
    <s v="Storite High Speed Micro USB 3.0 Cable A to Micro B for External &amp; Desktop Hard Drives 45cm"/>
    <s v="Computers&amp;Accessories|Accessories&amp;Peripherals|Cables&amp;Accessories|Cables|USBCables"/>
    <x v="2"/>
    <n v="299"/>
    <n v="799"/>
    <s v="Greater than 500"/>
    <n v="0.63"/>
    <n v="0.63"/>
    <s v="61% to 80%"/>
    <n v="4.2"/>
    <n v="2117"/>
    <n v="1691483"/>
    <n v="4.2211699999999999"/>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r>
  <r>
    <s v="B08S6RKT4L"/>
    <s v="Balzano High Speed Nutri Blender/Mixer/Smoothie Maker - 500 Watt - Silver, 2 Jar"/>
    <s v="Home&amp;Kitchen|Kitchen&amp;HomeAppliances|SmallKitchenAppliances"/>
    <x v="1"/>
    <n v="2599"/>
    <n v="4290"/>
    <s v="Greater than 500"/>
    <n v="0.39"/>
    <n v="0.39"/>
    <s v="21% to 40%"/>
    <n v="4.4000000000000004"/>
    <n v="2116"/>
    <n v="9077640"/>
    <n v="4.4211600000000004"/>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r>
  <r>
    <s v="B07DXRGWDJ"/>
    <s v="Philips Handheld Garment Steamer GC360/30 - Vertical &amp; Horizontal Steaming, 1200 Watt, up to 22g/min"/>
    <s v="Home&amp;Kitchen|Kitchen&amp;HomeAppliances|Vacuum,Cleaning&amp;Ironing|Irons,Steamers&amp;Accessories|Irons|SteamIrons"/>
    <x v="1"/>
    <n v="4280"/>
    <n v="5995"/>
    <s v="Greater than 500"/>
    <n v="0.28999999999999998"/>
    <n v="0.28999999999999998"/>
    <s v="21% to 40%"/>
    <n v="3.8"/>
    <n v="2112"/>
    <n v="12661440"/>
    <n v="3.8211199999999996"/>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r>
  <r>
    <s v="B014SZPBM4"/>
    <s v="Duracell Ultra Alkaline D Battery, 2 Pcs"/>
    <s v="Electronics|GeneralPurposeBatteries&amp;BatteryChargers|DisposableBatteries"/>
    <x v="0"/>
    <n v="380"/>
    <n v="400"/>
    <s v="200 to 500"/>
    <n v="0.05"/>
    <n v="0.05"/>
    <s v="0% to 20%"/>
    <n v="4.4000000000000004"/>
    <n v="2111"/>
    <n v="844400"/>
    <n v="4.4211100000000005"/>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r>
  <r>
    <s v="B09XX51X2G"/>
    <s v="STRIFF Laptop Tabletop Stand, Fold-Up, Adjustable, Ventilated, Portable Holder for Desk, Aluminum Foldable Laptop Ergonomic Compatibility with up to 15.6-inch Laptop, All Mac, Tab, and Mobile (Silver)"/>
    <s v="Computers&amp;Accessories|Accessories&amp;Peripherals|LaptopAccessories|Lapdesks"/>
    <x v="2"/>
    <n v="449"/>
    <n v="999"/>
    <s v="Greater than 500"/>
    <n v="0.55000000000000004"/>
    <n v="0.55000000000000004"/>
    <s v="41% to 60%"/>
    <n v="4"/>
    <n v="2102"/>
    <n v="2099898"/>
    <n v="4.02102"/>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r>
  <r>
    <s v="B09MDCZJXS"/>
    <s v="Wings Phantom Pro Earphones Gaming Earbuds with LED Battery Indicator, 50ms Low Latency, Bluetooth 5.3, 40 Hours Playtime, MEMs Mic, IPX4 Resist, 12mm Driver, 500mah case, Headphones, (Black TWS)"/>
    <s v="Computers&amp;Accessories|Accessories&amp;Peripherals|PCGamingPeripherals|Headsets"/>
    <x v="2"/>
    <n v="1199"/>
    <n v="5499"/>
    <s v="Greater than 500"/>
    <n v="0.78"/>
    <n v="0.78"/>
    <s v="61% to 80%"/>
    <n v="3.8"/>
    <n v="2043"/>
    <n v="11234457"/>
    <n v="3.82043"/>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r>
  <r>
    <s v="B0B61DSF17"/>
    <s v="beatXP Kitchen Scale Multipurpose Portable Electronic Digital Weighing Scale | Weight Machine With Back light LCD Display | White |10 kg | 2 Year Warranty |"/>
    <s v="Home&amp;Kitchen|Kitchen&amp;HomeAppliances|SmallKitchenAppliances|DigitalKitchenScales"/>
    <x v="1"/>
    <n v="199"/>
    <n v="1999"/>
    <s v="Greater than 500"/>
    <n v="0.9"/>
    <n v="0.9"/>
    <s v="81% to 100%"/>
    <n v="3.7"/>
    <n v="2031"/>
    <n v="4059969"/>
    <n v="3.72031"/>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r>
  <r>
    <s v="B01KCSGBU2"/>
    <s v="Philips Air Purifier Ac2887/20,Vitashield Intelligent Purification,Long Hepa Filter Life Upto 17000 Hours,Removes 99.9% Airborne Viruses &amp; Bacteria,99.97% Airborne Pollutants,Ideal For Master Bedroom"/>
    <s v="Home&amp;Kitchen|Heating,Cooling&amp;AirQuality|AirPurifiers|HEPAAirPurifiers"/>
    <x v="1"/>
    <n v="14499"/>
    <n v="23559"/>
    <s v="Greater than 500"/>
    <n v="0.38"/>
    <n v="0.38"/>
    <s v="21% to 40%"/>
    <n v="4.3"/>
    <n v="2026"/>
    <n v="47730534"/>
    <n v="4.3202600000000002"/>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r>
  <r>
    <s v="B08L879JSN"/>
    <s v="Acer EK220Q 21.5 Inch (54.61 cm) Full HD (1920x1080) VA Panel LCD Monitor with LED Back Light I 250 Nits I HDMI, VGA Ports I Eye Care Features Like Bluelight Shield, Flickerless &amp; Comfy View (Black)"/>
    <s v="Computers&amp;Accessories|Monitors"/>
    <x v="2"/>
    <n v="6299"/>
    <n v="13750"/>
    <s v="Greater than 500"/>
    <n v="0.54"/>
    <n v="0.54"/>
    <s v="41% to 60%"/>
    <n v="4.2"/>
    <n v="2014"/>
    <n v="27692500"/>
    <n v="4.2201399999999998"/>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r>
  <r>
    <s v="B08VGM3YMF"/>
    <s v="Heart Home Waterproof Round Non Wovan Laundry Bag/Hamper|Metalic Printed With Handles|Foldable Bin &amp; 45 Liter Capicity|Size 37 x 37 x 49, Pack of 1 (Grey &amp; Black)-HEARTXY11447"/>
    <s v="Home&amp;Kitchen|HomeStorage&amp;Organization|LaundryOrganization|LaundryBaskets"/>
    <x v="1"/>
    <n v="199"/>
    <n v="499"/>
    <s v="200 to 500"/>
    <n v="0.6"/>
    <n v="0.6"/>
    <s v="41% to 60%"/>
    <n v="4.0999999999999996"/>
    <n v="1996"/>
    <n v="996004"/>
    <n v="4.1199599999999998"/>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r>
  <r>
    <s v="B08CGW4GYR"/>
    <s v="Milk Frother, Immersion Blender Cordlesss Foam Maker USB Rechargeable Small Mixer Handheld with 2 Stainless WhisksÔºåWisker for Stirring 3-Speed Adjustable Mini Frother for Cappuccino Latte Coffee Egg"/>
    <s v="Home&amp;Kitchen|Kitchen&amp;HomeAppliances|SmallKitchenAppliances|HandBlenders"/>
    <x v="1"/>
    <n v="375"/>
    <n v="999"/>
    <s v="Greater than 500"/>
    <n v="0.62"/>
    <n v="0.62"/>
    <s v="61% to 80%"/>
    <n v="3.6"/>
    <n v="1988"/>
    <n v="1986012"/>
    <n v="3.6198800000000002"/>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r>
  <r>
    <s v="B0B31FR4Y2"/>
    <s v="Boult Audio Omega with 30dB ANC+ ENC, 32H Playtime, 45ms Latency Gaming Mode, Quad Mic Zen ENC, 3 Equalizer Modes, ANC, Type-C Fast Charging, IPX5 True Wireless in Ear Bluetooth Earbuds (Black)"/>
    <s v="Electronics|Headphones,Earbuds&amp;Accessories|Headphones|In-Ear"/>
    <x v="0"/>
    <n v="1999"/>
    <n v="9999"/>
    <s v="Greater than 500"/>
    <n v="0.8"/>
    <n v="0.8"/>
    <s v="61% to 80%"/>
    <n v="3.7"/>
    <n v="1986"/>
    <n v="19858014"/>
    <n v="3.7198600000000002"/>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r>
  <r>
    <s v="B093QCY6YJ"/>
    <s v="ZEBRONICS ZEB-USB150WF1 WiFi USB Mini Adapter Supports 150 Mbps Wireless Data, Comes with Advanced Security WPA/WPA2 encryption Standards"/>
    <s v="Computers&amp;Accessories|NetworkingDevices|NetworkAdapters|WirelessUSBAdapters"/>
    <x v="2"/>
    <n v="290"/>
    <n v="349"/>
    <s v="200 to 500"/>
    <n v="0.17"/>
    <n v="0.17"/>
    <s v="0% to 20%"/>
    <n v="3.7"/>
    <n v="1977"/>
    <n v="689973"/>
    <n v="3.71977"/>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r>
  <r>
    <s v="B09CTWFV5W"/>
    <s v="PHILIPS Air Fryer HD9200/90, uses up to 90% less fat, 1400W, 4.1 Liter, with Rapid Air Technology (Black), Large"/>
    <s v="Home&amp;Kitchen|Kitchen&amp;HomeAppliances|SmallKitchenAppliances|DeepFatFryers|AirFryers"/>
    <x v="1"/>
    <n v="7199"/>
    <n v="9995"/>
    <s v="Greater than 500"/>
    <n v="0.28000000000000003"/>
    <n v="0.28000000000000003"/>
    <s v="21% to 40%"/>
    <n v="4.4000000000000004"/>
    <n v="1964"/>
    <n v="19630180"/>
    <n v="4.4196400000000002"/>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r>
  <r>
    <s v="B08H6B3G96"/>
    <s v="Philips EasySpeed Plus Steam Iron GC2147/30-2400W, Quick Heat up with up to 30 g/min steam, 150g steam Boost, Scratch Resistant Ceramic Soleplate, Vertical steam, Drip-Stop"/>
    <s v="Home&amp;Kitchen|Kitchen&amp;HomeAppliances|Vacuum,Cleaning&amp;Ironing|Irons,Steamers&amp;Accessories|Irons|SteamIrons"/>
    <x v="1"/>
    <n v="3349"/>
    <n v="3995"/>
    <s v="Greater than 500"/>
    <n v="0.16"/>
    <n v="0.16"/>
    <s v="0% to 20%"/>
    <n v="4.3"/>
    <n v="1954"/>
    <n v="7806230"/>
    <n v="4.3195399999999999"/>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r>
  <r>
    <s v="B084N133Y7"/>
    <s v="Belkin Apple Certified Lightning To Type C Cable, Fast Charging For Iphone, Ipad, Air Pods, 3.3 Feet (1 Meters)    White"/>
    <s v="Computers&amp;Accessories|Accessories&amp;Peripherals|Cables&amp;Accessories|Cables|USBCables"/>
    <x v="2"/>
    <n v="1499"/>
    <n v="1999"/>
    <s v="Greater than 500"/>
    <n v="0.25"/>
    <n v="0.25"/>
    <s v="21% to 40%"/>
    <n v="4.4000000000000004"/>
    <n v="1951"/>
    <n v="3900049"/>
    <n v="4.4195100000000007"/>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r>
  <r>
    <s v="B084MZXJNK"/>
    <s v="Belkin Apple Certified Lightning To Type C Cable, Tough Unbreakable Braided Fast Charging For Iphone, Ipad, Air Pods, 3.3 Feet (1 Meters)    White"/>
    <s v="Computers&amp;Accessories|Accessories&amp;Peripherals|Cables&amp;Accessories|Cables|USBCables"/>
    <x v="2"/>
    <n v="1599"/>
    <n v="1999"/>
    <s v="Greater than 500"/>
    <n v="0.2"/>
    <n v="0.2"/>
    <s v="0% to 20%"/>
    <n v="4.4000000000000004"/>
    <n v="1951"/>
    <n v="3900049"/>
    <n v="4.4195100000000007"/>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r>
  <r>
    <s v="B071VMP1Z4"/>
    <s v="LRIPL Compatible Sony Bravia LCD/led Remote Works with Almost All Sony led/LCD tv's"/>
    <s v="Electronics|HomeTheater,TV&amp;Video|Accessories|RemoteControls"/>
    <x v="0"/>
    <n v="399"/>
    <n v="399"/>
    <s v="200 to 500"/>
    <n v="0"/>
    <n v="0"/>
    <s v="0% to 20%"/>
    <n v="3.9"/>
    <n v="1951"/>
    <n v="778449"/>
    <n v="3.9195099999999998"/>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r>
  <r>
    <s v="B09Z6WH2N1"/>
    <s v="STRIFF 12 Pieces Highly Flexible Silicone Micro USB Protector, Mouse Cable Protector, Suit for All Cell Phones, Computers and Chargers (White)"/>
    <s v="Electronics|Mobiles&amp;Accessories|MobileAccessories|D√©cor"/>
    <x v="0"/>
    <n v="95"/>
    <n v="499"/>
    <s v="200 to 500"/>
    <n v="0.81"/>
    <n v="0.81"/>
    <s v="81% to 100%"/>
    <n v="4.2"/>
    <n v="1949"/>
    <n v="972551"/>
    <n v="4.2194900000000004"/>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r>
  <r>
    <s v="B09Z6WH2N1"/>
    <s v="STRIFF 12 Pieces Highly Flexible Silicone Micro USB Protector, Mouse Cable Protector, Suit for All Cell Phones, Computers and Chargers (White)"/>
    <s v="Electronics|Mobiles&amp;Accessories|MobileAccessories|D√©cor"/>
    <x v="0"/>
    <n v="95"/>
    <n v="499"/>
    <s v="200 to 500"/>
    <n v="0.81"/>
    <n v="0.81"/>
    <s v="81% to 100%"/>
    <n v="4.2"/>
    <n v="1949"/>
    <n v="972551"/>
    <n v="4.2194900000000004"/>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FMwebp_.jpg"/>
    <s v="https://www.amazon.in/STRIFF-Flexible-Silicone-Protector-Computers/dp/B09Z6WH2N1/ref=sr_1_164?qid=1672903002&amp;s=computers&amp;sr=1-164"/>
  </r>
  <r>
    <s v="B0B8ZWNR5T"/>
    <s v="STRIFF 12 Pieces Highly Flexible Silicone Micro USB Protector, Mouse Cable Protector, Suit for All Cell Phones, Computers and Chargers (Black)"/>
    <s v="Electronics|Mobiles&amp;Accessories|MobileAccessories|D√©cor"/>
    <x v="0"/>
    <n v="79"/>
    <n v="499"/>
    <s v="200 to 500"/>
    <n v="0.84"/>
    <n v="0.84"/>
    <s v="81% to 100%"/>
    <n v="4.2"/>
    <n v="1949"/>
    <n v="972551"/>
    <n v="4.2194900000000004"/>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r>
  <r>
    <s v="B09CMM3VGK"/>
    <s v="Ambrane 60W / 3A Type C Fast Charging Unbreakable 1.5m L Shaped Braided Cable, PD Technology, 480Mbps Data Transfer for Smartphones, Tablet, Laptops &amp; other type c devices (ABLC10, Black)"/>
    <s v="Computers&amp;Accessories|Accessories&amp;Peripherals|Cables&amp;Accessories|Cables|USBCables"/>
    <x v="2"/>
    <n v="179"/>
    <n v="499"/>
    <s v="200 to 500"/>
    <n v="0.64"/>
    <n v="0.64"/>
    <s v="61% to 80%"/>
    <n v="4"/>
    <n v="1934"/>
    <n v="965066"/>
    <n v="4.0193399999999997"/>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r>
  <r>
    <s v="B09CMM3VGK"/>
    <s v="Ambrane 60W / 3A Type C Fast Charging Unbreakable 1.5m L Shaped Braided Cable, PD Technology, 480Mbps Data Transfer for Smartphones, Tablet, Laptops &amp; other type c devices (ABLC10, Black)"/>
    <s v="Computers&amp;Accessories|Accessories&amp;Peripherals|Cables&amp;Accessories|Cables|USBCables"/>
    <x v="2"/>
    <n v="179"/>
    <n v="499"/>
    <s v="200 to 500"/>
    <n v="0.64"/>
    <n v="0.64"/>
    <s v="61% to 80%"/>
    <n v="4"/>
    <n v="1933"/>
    <n v="964567"/>
    <n v="4.0193300000000001"/>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255?qid=1672903007&amp;s=computers&amp;sr=1-255"/>
  </r>
  <r>
    <s v="B07LFQLKFZ"/>
    <s v="Parker Moments Vector Timecheck Gold Trim Roller Ball Pen (Black)"/>
    <s v="OfficeProducts|OfficePaperProducts|Paper|Stationery|Pens,Pencils&amp;WritingSupplies|Pens&amp;Refills|LiquidInkRollerballPens"/>
    <x v="5"/>
    <n v="420"/>
    <n v="420"/>
    <s v="200 to 500"/>
    <n v="0"/>
    <n v="0"/>
    <s v="0% to 20%"/>
    <n v="4.2"/>
    <n v="1926"/>
    <n v="808920"/>
    <n v="4.2192600000000002"/>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r>
  <r>
    <s v="B0B2931FCV"/>
    <s v="ZEBRONICS Zeb-Sound Bomb N1 True Wireless in Ear Earbuds with Mic ENC, Gaming Mode (up to 50ms), up to 18H Playback, BT V5.2, Fidget Case, Voice Assistant, Splash Proof, Type C (Midnight Black)"/>
    <s v="Electronics|Headphones,Earbuds&amp;Accessories|Headphones|In-Ear"/>
    <x v="0"/>
    <n v="999"/>
    <n v="4199"/>
    <s v="Greater than 500"/>
    <n v="0.76"/>
    <n v="0.76"/>
    <s v="61% to 80%"/>
    <n v="3.5"/>
    <n v="1913"/>
    <n v="8032687"/>
    <n v="3.5191300000000001"/>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r>
  <r>
    <s v="B00OFM6PEO"/>
    <s v="Storite USB Extension Cable USB 3.0 Male to Female Extension Cable High Speed 5GBps Extension Cable Data Transfer for Keyboard, Mouse, Flash Drive, Hard Drive, Printer and More- 1.5M - Blue"/>
    <s v="Computers&amp;Accessories|Accessories&amp;Peripherals|Cables&amp;Accessories|Cables|USBCables"/>
    <x v="2"/>
    <n v="299"/>
    <n v="799"/>
    <s v="Greater than 500"/>
    <n v="0.63"/>
    <n v="0.63"/>
    <s v="61% to 80%"/>
    <n v="4.3"/>
    <n v="1902"/>
    <n v="1519698"/>
    <n v="4.3190200000000001"/>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r>
  <r>
    <s v="B07D2NMTTV"/>
    <s v="Black + Decker BD BXIR2201IN 2200-Watt Cord &amp; Cordless Steam Iron (Green)"/>
    <s v="Home&amp;Kitchen|Kitchen&amp;HomeAppliances|Vacuum,Cleaning&amp;Ironing|Irons,Steamers&amp;Accessories|Irons|SteamIrons"/>
    <x v="1"/>
    <n v="3199"/>
    <n v="3500"/>
    <s v="Greater than 500"/>
    <n v="0.09"/>
    <n v="0.09"/>
    <s v="0% to 20%"/>
    <n v="4.2"/>
    <n v="1899"/>
    <n v="6646500"/>
    <n v="4.2189899999999998"/>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r>
  <r>
    <s v="B00KRCBA6E"/>
    <s v="Maharaja Whiteline Lava Neo 1200-Watts Halogen Heater (White and Red)"/>
    <s v="Home&amp;Kitchen|Heating,Cooling&amp;AirQuality|RoomHeaters"/>
    <x v="1"/>
    <n v="2499"/>
    <n v="5000"/>
    <s v="Greater than 500"/>
    <n v="0.5"/>
    <n v="0.5"/>
    <s v="41% to 60%"/>
    <n v="3.8"/>
    <n v="1889"/>
    <n v="9445000"/>
    <n v="3.8188899999999997"/>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r>
  <r>
    <s v="B0762HXMTF"/>
    <s v="KENT 11054 Alkaline Water Filter Pitcher 3.5 L | Chemical-Free Water with Balanced pH Levels 8.0 to 9.5 | Solves Acidity Issue | Equipped with Carbon and Sediment Filter - Grey"/>
    <s v="Home&amp;Kitchen|Kitchen&amp;HomeAppliances|WaterPurifiers&amp;Accessories|WaterFilters&amp;Purifiers"/>
    <x v="1"/>
    <n v="1799"/>
    <n v="1950"/>
    <s v="Greater than 500"/>
    <n v="0.08"/>
    <n v="0.08"/>
    <s v="0% to 20%"/>
    <n v="3.9"/>
    <n v="1888"/>
    <n v="3681600"/>
    <n v="3.9188799999999997"/>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r>
  <r>
    <s v="B09NNHFSSF"/>
    <s v="CP PLUS 2MP Full HD Smart Wi-fi CCTV Security Camera | 360¬∞ with Pan Tilt | Two Way Talk | Cloud Monitor | Motion Detect | Night Vision | Supports SD Card (Up to 128 GB) | Alexa &amp; Ok Google | CP-E21A"/>
    <s v="Electronics|Cameras&amp;Photography|SecurityCameras|DomeCameras"/>
    <x v="0"/>
    <n v="1999"/>
    <n v="4700"/>
    <s v="Greater than 500"/>
    <n v="0.56999999999999995"/>
    <n v="0.56999999999999995"/>
    <s v="41% to 60%"/>
    <n v="3.8"/>
    <n v="1880"/>
    <n v="8836000"/>
    <n v="3.8188"/>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r>
  <r>
    <s v="B076VQS87V"/>
    <s v="Syska SDI-07 1000 W Stellar with Golden American Heritage Soleplate Dry Iron (Blue)"/>
    <s v="Home&amp;Kitchen|Kitchen&amp;HomeAppliances|Vacuum,Cleaning&amp;Ironing|Irons,Steamers&amp;Accessories|Irons|DryIrons"/>
    <x v="1"/>
    <n v="457"/>
    <n v="799"/>
    <s v="Greater than 500"/>
    <n v="0.43"/>
    <n v="0.43"/>
    <s v="41% to 60%"/>
    <n v="4.3"/>
    <n v="1868"/>
    <n v="1492532"/>
    <n v="4.3186799999999996"/>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r>
  <r>
    <s v="B07TTSS5MP"/>
    <s v="Lifelong LLMG74 750 Watt Mixer Grinder with 3 Jars (White and Grey)"/>
    <s v="Home&amp;Kitchen|Kitchen&amp;HomeAppliances|SmallKitchenAppliances|MixerGrinders"/>
    <x v="1"/>
    <n v="1799"/>
    <n v="3299"/>
    <s v="Greater than 500"/>
    <n v="0.45"/>
    <n v="0.45"/>
    <s v="41% to 60%"/>
    <n v="3.8"/>
    <n v="1846"/>
    <n v="6089954"/>
    <n v="3.81846"/>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r>
  <r>
    <s v="B08TTRVWKY"/>
    <s v="MILTON Smart Egg Boiler 360-Watts (Transparent and Silver Grey), Boil Up to 7 Eggs"/>
    <s v="Home&amp;Kitchen|Kitchen&amp;HomeAppliances|SmallKitchenAppliances|EggBoilers"/>
    <x v="1"/>
    <n v="1099"/>
    <n v="1899"/>
    <s v="Greater than 500"/>
    <n v="0.42"/>
    <n v="0.42"/>
    <s v="41% to 60%"/>
    <n v="4.3"/>
    <n v="1811"/>
    <n v="3439089"/>
    <n v="4.3181099999999999"/>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r>
  <r>
    <s v="B08S7V8YTN"/>
    <s v="Lifelong 2-in1 Egg Boiler and Poacher 500-Watt (Transparent and Silver Grey), Boil 8 eggs, Poach 4 eggs, Easy to clean| 3 Boiling Modes, Stainless Steel Body and Heating Plate, Automatic Turn-Off"/>
    <s v="Home&amp;Kitchen|Kitchen&amp;HomeAppliances|SmallKitchenAppliances|EggBoilers"/>
    <x v="1"/>
    <n v="1199"/>
    <n v="3500"/>
    <s v="Greater than 500"/>
    <n v="0.66"/>
    <n v="0.66"/>
    <s v="61% to 80%"/>
    <n v="4.3"/>
    <n v="1802"/>
    <n v="6307000"/>
    <n v="4.3180199999999997"/>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r>
  <r>
    <s v="B0B1NX6JTN"/>
    <s v="Spigen Ultra Hybrid Back Cover Case Compatible with iPhone 14 Pro max (TPU + Poly Carbonate | Crystal Clear)"/>
    <s v="Electronics|Mobiles&amp;Accessories|MobileAccessories|Cases&amp;Covers|BasicCases"/>
    <x v="0"/>
    <n v="1599"/>
    <n v="2599"/>
    <s v="Greater than 500"/>
    <n v="0.38"/>
    <n v="0.38"/>
    <s v="21% to 40%"/>
    <n v="4.3"/>
    <n v="1801"/>
    <n v="4680799"/>
    <n v="4.3180100000000001"/>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r>
  <r>
    <s v="B07VVXJ2P5"/>
    <s v="SVM Products Unbreakable Set Top Box Stand with Dual Remote Holder (Black)"/>
    <s v="Electronics|HomeTheater,TV&amp;Video|Accessories|TVMounts,Stands&amp;Turntables|TVWall&amp;CeilingMounts"/>
    <x v="0"/>
    <n v="96"/>
    <n v="399"/>
    <s v="200 to 500"/>
    <n v="0.76"/>
    <n v="0.76"/>
    <s v="61% to 80%"/>
    <n v="3.6"/>
    <n v="1796"/>
    <n v="716604"/>
    <n v="3.6179600000000001"/>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r>
  <r>
    <s v="B09ZPL5VYM"/>
    <s v="Ambrane Mobile Holding Stand, 180¬∞ Perfect View, Height Adjustment, Wide Compatibility, Multipurpose, Anti-Skid Design (Twistand, Black)"/>
    <s v="Electronics|Mobiles&amp;Accessories|MobileAccessories|Stands"/>
    <x v="0"/>
    <n v="199"/>
    <n v="499"/>
    <s v="200 to 500"/>
    <n v="0.6"/>
    <n v="0.6"/>
    <s v="41% to 60%"/>
    <n v="4.0999999999999996"/>
    <n v="1786"/>
    <n v="891214"/>
    <n v="4.1178599999999994"/>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r>
  <r>
    <s v="B09RWZRCP1"/>
    <s v="boAt Type C A750 Stress Resistant, Tangle-free, Sturdy Flat Cable with 6.5A Fast Charging &amp; 480Mbps Data Transmission, 10000+ Bends Lifespan and Extended 1.5m Length(Rebellious Black)"/>
    <s v="Computers&amp;Accessories|Accessories&amp;Peripherals|Cables&amp;Accessories|Cables|USBCables"/>
    <x v="2"/>
    <n v="399"/>
    <n v="999"/>
    <s v="Greater than 500"/>
    <n v="0.6"/>
    <n v="0.6"/>
    <s v="41% to 60%"/>
    <n v="4.0999999999999996"/>
    <n v="1780"/>
    <n v="1778220"/>
    <n v="4.1177999999999999"/>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r>
  <r>
    <s v="B09RWZRCP1"/>
    <s v="boAt Type C A750 Stress Resistant, Tangle-free, Sturdy Flat Cable with 6.5A Fast Charging &amp; 480Mbps Data Transmission, 10000+ Bends Lifespan and Extended 1.5m Length(Rebellious Black)"/>
    <s v="Computers&amp;Accessories|Accessories&amp;Peripherals|Cables&amp;Accessories|Cables|USBCables"/>
    <x v="2"/>
    <n v="399"/>
    <n v="999"/>
    <s v="Greater than 500"/>
    <n v="0.6"/>
    <n v="0.6"/>
    <s v="41% to 60%"/>
    <n v="4.0999999999999996"/>
    <n v="1780"/>
    <n v="1778220"/>
    <n v="4.1177999999999999"/>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449?qid=1672903017&amp;s=computers&amp;sr=1-449"/>
  </r>
  <r>
    <s v="B09RX1FK54"/>
    <s v="boAt Type C A750 Stress Resistant, Tangle-free, Sturdy Flat Cable with 6.5A Fast Charging &amp; 480Mbps Data Transmission, 10000+ Bends Lifespan and Extended 1.5m Length(Radiant Red)"/>
    <s v="Computers&amp;Accessories|Accessories&amp;Peripherals|Cables&amp;Accessories|Cables|USBCables"/>
    <x v="2"/>
    <n v="399"/>
    <n v="999"/>
    <s v="Greater than 500"/>
    <n v="0.6"/>
    <n v="0.6"/>
    <s v="41% to 60%"/>
    <n v="4.0999999999999996"/>
    <n v="1780"/>
    <n v="1778220"/>
    <n v="4.1177999999999999"/>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r>
  <r>
    <s v="B09GFN8WZL"/>
    <s v="Portronics Ruffpad 8.5M Multicolor LCD Writing Pad with Screen 21.5cm (8.5-inch) for Drawing, Playing, Handwriting Gifts for Kids &amp; Adults, India's first notepad to save and share your child's first creatives via Ruffpad app on your Smartphone(Black)"/>
    <s v="Computers&amp;Accessories|Accessories&amp;Peripherals|Keyboards,Mice&amp;InputDevices|GraphicTablets"/>
    <x v="2"/>
    <n v="378"/>
    <n v="999"/>
    <s v="Greater than 500"/>
    <n v="0.62"/>
    <n v="0.62"/>
    <s v="61% to 80%"/>
    <n v="4.0999999999999996"/>
    <n v="1779"/>
    <n v="1777221"/>
    <n v="4.1177899999999994"/>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r>
  <r>
    <s v="B0B12K5BPM"/>
    <s v="ZEBRONICS Zeb-Astra 20 Wireless BT v5.0 Portable Speaker with 10W RMS Output, TWS, 10H Backup Approx, Built in Rechargeable Battery FM Radio, AUX, mSD, USB, Call Function and Dual 52mm Drivers Multi"/>
    <s v="Electronics|HomeAudio|Speakers|BluetoothSpeakers"/>
    <x v="0"/>
    <n v="1049"/>
    <n v="2299"/>
    <s v="Greater than 500"/>
    <n v="0.54"/>
    <n v="0.54"/>
    <s v="41% to 60%"/>
    <n v="3.9"/>
    <n v="1779"/>
    <n v="4089921"/>
    <n v="3.9177900000000001"/>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r>
  <r>
    <s v="B08RZ5K9YH"/>
    <s v="MI 33W SonicCharge 2.0 USB Charger for Cellular Phones - White"/>
    <s v="Electronics|Mobiles&amp;Accessories|MobileAccessories|Chargers|WallChargers"/>
    <x v="0"/>
    <n v="999"/>
    <n v="1999"/>
    <s v="Greater than 500"/>
    <n v="0.5"/>
    <n v="0.5"/>
    <s v="41% to 60%"/>
    <n v="4.3"/>
    <n v="1777"/>
    <n v="3552223"/>
    <n v="4.3177699999999994"/>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r>
  <r>
    <s v="B07B5XJ572"/>
    <s v="iBELL MPK120L Premium Stainless Steel Multi Purpose Kettle/Cooker with Inner Pot 1.2 Litre (Silver)"/>
    <s v="Home&amp;Kitchen|Kitchen&amp;HomeAppliances|SmallKitchenAppliances|Kettles&amp;HotWaterDispensers|ElectricKettles"/>
    <x v="1"/>
    <n v="1456"/>
    <n v="3190"/>
    <s v="Greater than 500"/>
    <n v="0.54"/>
    <n v="0.54"/>
    <s v="41% to 60%"/>
    <n v="4.0999999999999996"/>
    <n v="1776"/>
    <n v="5665440"/>
    <n v="4.1177599999999996"/>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r>
  <r>
    <s v="B097R4D42G"/>
    <s v="Bajaj New Shakti Neo 10L Vertical Storage Water Heater (Geyser 10 Litres) 4 Star BEE Rated Heater For Water Heating with Titanium Armour, Swirl Flow Technology, Glasslined Tank(White), 1 Yr Warranty"/>
    <s v="Home&amp;Kitchen|Heating,Cooling&amp;AirQuality|WaterHeaters&amp;Geysers|StorageWaterHeaters"/>
    <x v="1"/>
    <n v="4999"/>
    <n v="9650"/>
    <s v="Greater than 500"/>
    <n v="0.48"/>
    <n v="0.48"/>
    <s v="41% to 60%"/>
    <n v="4.2"/>
    <n v="1772"/>
    <n v="17099800"/>
    <n v="4.2177199999999999"/>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r>
  <r>
    <s v="B08GM5S4CQ"/>
    <s v="Havells Instanio 10 Litre Storage Water Heater with Flexi Pipe and Free installation (White Blue)"/>
    <s v="Home&amp;Kitchen|Heating,Cooling&amp;AirQuality|WaterHeaters&amp;Geysers|StorageWaterHeaters"/>
    <x v="1"/>
    <n v="6990"/>
    <n v="14290"/>
    <s v="Greater than 500"/>
    <n v="0.51"/>
    <n v="0.51"/>
    <s v="41% to 60%"/>
    <n v="4.4000000000000004"/>
    <n v="1771"/>
    <n v="25307590"/>
    <n v="4.4177100000000005"/>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r>
  <r>
    <s v="B082KVTRW8"/>
    <s v="KENT 16055 Amaze Cool Touch Electric Kettle 1.8 L 1500 W | Plastic Outer &amp; Stainless Steel Inside body | Auto shut off Over heating protection | Multipurpose hot water Kettle | 1 Year Warranty"/>
    <s v="Home&amp;Kitchen|Kitchen&amp;HomeAppliances|SmallKitchenAppliances|Kettles&amp;HotWaterDispensers|Kettle&amp;ToasterSets"/>
    <x v="1"/>
    <n v="1199"/>
    <n v="1900"/>
    <s v="Greater than 500"/>
    <n v="0.37"/>
    <n v="0.37"/>
    <s v="21% to 40%"/>
    <n v="4"/>
    <n v="1765"/>
    <n v="3353500"/>
    <n v="4.0176499999999997"/>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r>
  <r>
    <s v="B0BM4KTNL1"/>
    <s v="FIGMENT Handheld Milk Frother Rechargeable, 3-Speed Electric Frother for Coffee with 2 Whisks and Coffee Decoration Tool, Coffee Frother Mixer, CRESCENT ENTERPRISES VRW0.50BK (A1)"/>
    <s v="Home&amp;Kitchen|Kitchen&amp;HomeAppliances|SmallKitchenAppliances|HandBlenders"/>
    <x v="1"/>
    <n v="699"/>
    <n v="1599"/>
    <s v="Greater than 500"/>
    <n v="0.56000000000000005"/>
    <n v="0.56000000000000005"/>
    <s v="41% to 60%"/>
    <n v="4.7"/>
    <n v="1729"/>
    <n v="2764671"/>
    <n v="4.7172900000000002"/>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r>
  <r>
    <s v="B08J7VCT12"/>
    <s v="KENT 16068 Zoom Vacuum Cleaner for Home and Car 130 W | Cordless, Hoseless, Rechargeable HEPA Filters Vacuum Cleaner with Cyclonic Technology | Bagless Design and Multi Nozzle Operation | Blue"/>
    <s v="Home&amp;Kitchen|Kitchen&amp;HomeAppliances|Vacuum,Cleaning&amp;Ironing|Vacuums&amp;FloorCare|Vacuums|HandheldVacuums"/>
    <x v="1"/>
    <n v="6999"/>
    <n v="14999"/>
    <s v="Greater than 500"/>
    <n v="0.53"/>
    <n v="0.53"/>
    <s v="41% to 60%"/>
    <n v="4.0999999999999996"/>
    <n v="1728"/>
    <n v="25918272"/>
    <n v="4.1172800000000001"/>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r>
  <r>
    <s v="B09KH58JZR"/>
    <s v="Portronics Konnect L POR-1403 Fast Charging 3A Type-C Cable 1.2 Meter with Charge &amp; Sync Function for All Type-C Devices (White)"/>
    <s v="Computers&amp;Accessories|Accessories&amp;Peripherals|Cables&amp;Accessories|Cables|USBCables"/>
    <x v="2"/>
    <n v="210"/>
    <n v="399"/>
    <s v="200 to 500"/>
    <n v="0.47"/>
    <n v="0.47"/>
    <s v="41% to 60%"/>
    <n v="4.0999999999999996"/>
    <n v="1717"/>
    <n v="685083"/>
    <n v="4.1171699999999998"/>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r>
  <r>
    <s v="B009P2LITG"/>
    <s v="Bajaj Majesty RX11 2000 Watts Heat Convector Room Heater (White, ISI Approved)"/>
    <s v="Home&amp;Kitchen|Heating,Cooling&amp;AirQuality|RoomHeaters|ElectricHeaters"/>
    <x v="1"/>
    <n v="2169"/>
    <n v="3279"/>
    <s v="Greater than 500"/>
    <n v="0.34"/>
    <n v="0.34"/>
    <s v="21% to 40%"/>
    <n v="4.0999999999999996"/>
    <n v="1716"/>
    <n v="5626764"/>
    <n v="4.1171599999999993"/>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r>
  <r>
    <s v="B08XXF5V6G"/>
    <s v="Kodak 139 cm (55 inches) 4K Ultra HD Smart LED TV 55CA0909 (Black)"/>
    <s v="Electronics|HomeTheater,TV&amp;Video|Televisions|SmartTelevisions"/>
    <x v="0"/>
    <n v="29999"/>
    <n v="50999"/>
    <s v="Greater than 500"/>
    <n v="0.41"/>
    <n v="0.41"/>
    <s v="41% to 60%"/>
    <n v="4.4000000000000004"/>
    <n v="1712"/>
    <n v="87310288"/>
    <n v="4.4171200000000006"/>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r>
  <r>
    <s v="B08YD264ZS"/>
    <s v="Tarkan Portable Folding Laptop Desk for Bed, Lapdesk with Handle, Drawer, Cup &amp; Mobile/Tablet Holder for Study, Eating, Work (Black)"/>
    <s v="Computers&amp;Accessories|Accessories&amp;Peripherals|LaptopAccessories|Lapdesks"/>
    <x v="2"/>
    <n v="999"/>
    <n v="2499"/>
    <s v="Greater than 500"/>
    <n v="0.6"/>
    <n v="0.6"/>
    <s v="41% to 60%"/>
    <n v="4.3"/>
    <n v="1690"/>
    <n v="4223310"/>
    <n v="4.3168999999999995"/>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r>
  <r>
    <s v="B09FFK1PQG"/>
    <s v="Duracell 38W Fast Car Charger Adapter with Dual Output. Quick Charge, Type C PD 20W &amp; Qualcomm Certified 3.0 Compatible for iPhone, All Smartphones, Tablets &amp; More (Copper &amp; Black)"/>
    <s v="Electronics|Mobiles&amp;Accessories|MobileAccessories|Chargers|AutomobileChargers"/>
    <x v="0"/>
    <n v="873"/>
    <n v="1699"/>
    <s v="Greater than 500"/>
    <n v="0.49"/>
    <n v="0.49"/>
    <s v="41% to 60%"/>
    <n v="4.4000000000000004"/>
    <n v="1680"/>
    <n v="2854320"/>
    <n v="4.4168000000000003"/>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r>
  <r>
    <s v="B09KPXTZXN"/>
    <s v="Rico Japanese Technology Rechargeable Wireless Electric Chopper with Replacement Warranty - Stainless Steel Blades, One Touch Operation, 10 Seconds Chopping, Mincing Vegetable, Meat - 250 ML, 30 Watts"/>
    <s v="Home&amp;Kitchen|Kitchen&amp;HomeAppliances|SmallKitchenAppliances|MiniFoodProcessors&amp;Choppers"/>
    <x v="1"/>
    <n v="949"/>
    <n v="1999"/>
    <s v="Greater than 500"/>
    <n v="0.53"/>
    <n v="0.53"/>
    <s v="41% to 60%"/>
    <n v="4"/>
    <n v="1679"/>
    <n v="3356321"/>
    <n v="4.0167900000000003"/>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r>
  <r>
    <s v="B086PXQ2R4"/>
    <s v="Classmate Long Book - Unruled, 160 Pages, 314 mm x 194 mm - Pack Of 3"/>
    <s v="OfficeProducts|OfficePaperProducts|Paper|Stationery|Notebooks,WritingPads&amp;Diaries|CompositionNotebooks"/>
    <x v="5"/>
    <n v="165"/>
    <n v="165"/>
    <s v="Less than 200"/>
    <n v="0"/>
    <n v="0"/>
    <s v="0% to 20%"/>
    <n v="4.5"/>
    <n v="1674"/>
    <n v="276210"/>
    <n v="4.5167400000000004"/>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r>
  <r>
    <s v="B08LVVTGZK"/>
    <s v="Lifelong LLSM120G Sandwich Griller , Classic Pro 750 W Sandwich Maker with 4 Slice Non-Stick Fixed Plates for Sandwiches at Home with 1 Year Warranty (Black)"/>
    <s v="Home&amp;Kitchen|Kitchen&amp;HomeAppliances|SmallKitchenAppliances|SandwichMakers"/>
    <x v="1"/>
    <n v="929"/>
    <n v="1300"/>
    <s v="Greater than 500"/>
    <n v="0.28999999999999998"/>
    <n v="0.28999999999999998"/>
    <s v="21% to 40%"/>
    <n v="3.9"/>
    <n v="1672"/>
    <n v="2173600"/>
    <n v="3.9167199999999998"/>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r>
  <r>
    <s v="B08WKCTFF3"/>
    <s v="ZEBRONICS Aluminium Alloy Laptop Stand, Compatible with 9-15.6 inch Laptops, 7 Angles Adjustable, Anti Slip Silicon Rubber Pads, Foldable, Velvet Pouch Inside, Zeb-NS2000 (Dark Grey)"/>
    <s v="Computers&amp;Accessories|Accessories&amp;Peripherals|LaptopAccessories|Lapdesks"/>
    <x v="2"/>
    <n v="899"/>
    <n v="1999"/>
    <s v="Greater than 500"/>
    <n v="0.55000000000000004"/>
    <n v="0.55000000000000004"/>
    <s v="41% to 60%"/>
    <n v="4.4000000000000004"/>
    <n v="1667"/>
    <n v="3332333"/>
    <n v="4.4166700000000008"/>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r>
  <r>
    <s v="B09163Q5CD"/>
    <s v="Verilux¬Æ USB C Hub Multiport Adapter- 6 in 1 Portable Aluminum Type C Hub with 4K HDMI Output, USB 2.0/3.0 Ports, SD/Micro SD Card Reader Compatible for MacBook Pro 2016-2020, MacBook Air 2018-2020, Type-C Devices"/>
    <s v="Computers&amp;Accessories|Accessories&amp;Peripherals|USBHubs"/>
    <x v="2"/>
    <n v="1187"/>
    <n v="1929"/>
    <s v="Greater than 500"/>
    <n v="0.38"/>
    <n v="0.38"/>
    <s v="21% to 40%"/>
    <n v="4.0999999999999996"/>
    <n v="1662"/>
    <n v="3205998"/>
    <n v="4.1166199999999993"/>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r>
  <r>
    <s v="B082ZQ4479"/>
    <s v="Prestige PWG 07 Wet Grinder, 2L (Multicolor) with Coconut Scraper and Atta Kneader Attachments, 200 Watt"/>
    <s v="Home&amp;Kitchen|Kitchen&amp;HomeAppliances|SmallKitchenAppliances|Mills&amp;Grinders|WetGrinders"/>
    <x v="1"/>
    <n v="3710"/>
    <n v="4330"/>
    <s v="Greater than 500"/>
    <n v="0.14000000000000001"/>
    <n v="0.14000000000000001"/>
    <s v="0% to 20%"/>
    <n v="3.7"/>
    <n v="1662"/>
    <n v="7196460"/>
    <n v="3.7166200000000003"/>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r>
  <r>
    <s v="B07MP21WJD"/>
    <s v="Lint Roller with 40 Paper Sheets, 22 x 5 cm (Grey)"/>
    <s v="Home&amp;Kitchen|Kitchen&amp;HomeAppliances|Vacuum,Cleaning&amp;Ironing|Irons,Steamers&amp;Accessories|LintShavers"/>
    <x v="1"/>
    <n v="245"/>
    <n v="299"/>
    <s v="200 to 500"/>
    <n v="0.18"/>
    <n v="0.18"/>
    <s v="0% to 20%"/>
    <n v="4.0999999999999996"/>
    <n v="1660"/>
    <n v="496340"/>
    <n v="4.1166"/>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r>
  <r>
    <s v="B0B21XL94T"/>
    <s v="Toshiba 108 cm (43 inches) V Series Full HD Smart Android LED TV 43V35KP (Silver)"/>
    <s v="Electronics|HomeTheater,TV&amp;Video|Televisions|SmartTelevisions"/>
    <x v="0"/>
    <n v="21990"/>
    <n v="34990"/>
    <s v="Greater than 500"/>
    <n v="0.37"/>
    <n v="0.37"/>
    <s v="21% to 40%"/>
    <n v="4.3"/>
    <n v="1657"/>
    <n v="57978430"/>
    <n v="4.3165699999999996"/>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r>
  <r>
    <s v="B09CKSYBLR"/>
    <s v="InstaCuppa Rechargeable Mini Electric Chopper - Stainless Steel Blades, One Touch Operation, for Mincing Garlic, Ginger, Onion, Vegetable, Meat, Nuts, (White, 250 ML, Pack of 1, 45 Watts)"/>
    <s v="Home&amp;Kitchen|Kitchen&amp;HomeAppliances|SmallKitchenAppliances|MiniFoodProcessors&amp;Choppers"/>
    <x v="1"/>
    <n v="999"/>
    <n v="1499"/>
    <s v="Greater than 500"/>
    <n v="0.33"/>
    <n v="0.33"/>
    <s v="21% to 40%"/>
    <n v="4.0999999999999996"/>
    <n v="1646"/>
    <n v="2467354"/>
    <n v="4.11646"/>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r>
  <r>
    <s v="B07Q4NJQC5"/>
    <s v="Ionix Jewellery Scale | Weight Scale | Digital Weight Machine | weight machine for gold | Electronic weighing machines for Jewellery 0.01G to 200G Small Weight Machine for Shop - Silver"/>
    <s v="Home&amp;Kitchen|Kitchen&amp;HomeAppliances|SmallKitchenAppliances|DigitalKitchenScales"/>
    <x v="1"/>
    <n v="295"/>
    <n v="599"/>
    <s v="Greater than 500"/>
    <n v="0.51"/>
    <n v="0.51"/>
    <s v="41% to 60%"/>
    <n v="4"/>
    <n v="1644"/>
    <n v="984756"/>
    <n v="4.0164400000000002"/>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r>
  <r>
    <s v="B0B7DHSKS7"/>
    <s v="Nokia 8210 4G Volte keypad Phone with Dual SIM, Big Display, inbuilt MP3 Player &amp; Wireless FM Radio | Blue"/>
    <s v="Electronics|Mobiles&amp;Accessories|Smartphones&amp;BasicMobiles|BasicMobiles"/>
    <x v="0"/>
    <n v="3799"/>
    <n v="5299"/>
    <s v="Greater than 500"/>
    <n v="0.28000000000000003"/>
    <n v="0.28000000000000003"/>
    <s v="21% to 40%"/>
    <n v="3.5"/>
    <n v="1641"/>
    <n v="8695659"/>
    <n v="3.51641"/>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r>
  <r>
    <s v="B0B9959XF3"/>
    <s v="Acer 80 cm (32 inches) S Series HD Ready Android Smart LED TV AR32AR2841HDSB (Black)"/>
    <s v="Electronics|HomeTheater,TV&amp;Video|Televisions|SmartTelevisions"/>
    <x v="0"/>
    <n v="12499"/>
    <n v="22990"/>
    <s v="Greater than 500"/>
    <n v="0.46"/>
    <n v="0.46"/>
    <s v="41% to 60%"/>
    <n v="4.3"/>
    <n v="1611"/>
    <n v="37036890"/>
    <n v="4.3161100000000001"/>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r>
  <r>
    <s v="B0B997FBZT"/>
    <s v="Acer 139 cm (55 inches) H Series 4K Ultra HD Android Smart LED TV AR55AR2851UDPRO (Black)"/>
    <s v="Electronics|HomeTheater,TV&amp;Video|Televisions|SmartTelevisions"/>
    <x v="0"/>
    <n v="35999"/>
    <n v="49990"/>
    <s v="Greater than 500"/>
    <n v="0.28000000000000003"/>
    <n v="0.28000000000000003"/>
    <s v="21% to 40%"/>
    <n v="4.3"/>
    <n v="1611"/>
    <n v="80533890"/>
    <n v="4.3161100000000001"/>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r>
  <r>
    <s v="B0B296NTFV"/>
    <s v="Portronics Toad 23 Wireless Optical Mouse with 2.4GHz, USB Nano Dongle, Optical Orientation, Click Wheel, Adjustable DPI(Black)"/>
    <s v="Computers&amp;Accessories|Accessories&amp;Peripherals|Keyboards,Mice&amp;InputDevices|Mice"/>
    <x v="2"/>
    <n v="299"/>
    <n v="599"/>
    <s v="Greater than 500"/>
    <n v="0.5"/>
    <n v="0.5"/>
    <s v="41% to 60%"/>
    <n v="4.0999999999999996"/>
    <n v="1597"/>
    <n v="956603"/>
    <n v="4.1159699999999999"/>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r>
  <r>
    <s v="B07DL1KC3H"/>
    <s v="Isoelite Remote Compatible for Samsung LED/LCD Remote Control Works with All Samsung LED/LCD TV Model No :- BN59-607A (Please Match The Image with Your Old Remote)"/>
    <s v="Electronics|HomeTheater,TV&amp;Video|Accessories|RemoteControls"/>
    <x v="0"/>
    <n v="299"/>
    <n v="899"/>
    <s v="Greater than 500"/>
    <n v="0.67"/>
    <n v="0.67"/>
    <s v="61% to 80%"/>
    <n v="4"/>
    <n v="1588"/>
    <n v="1427612"/>
    <n v="4.0158800000000001"/>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r>
  <r>
    <s v="B09ZK6THRR"/>
    <s v="Croma 1100 W Dry Iron with Weilburger Dual Soleplate Coating (CRSHAH702SIR11, White)"/>
    <s v="Home&amp;Kitchen|Kitchen&amp;HomeAppliances|Vacuum,Cleaning&amp;Ironing|Irons,Steamers&amp;Accessories|Irons|DryIrons"/>
    <x v="1"/>
    <n v="479"/>
    <n v="1000"/>
    <s v="Greater than 500"/>
    <n v="0.52"/>
    <n v="0.52"/>
    <s v="41% to 60%"/>
    <n v="4.2"/>
    <n v="1559"/>
    <n v="1559000"/>
    <n v="4.2155900000000006"/>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r>
  <r>
    <s v="B07KKJPTWB"/>
    <s v="Brayden Chopro, Electric Vegetable Chopper for Kitchen with 500 ML Capacity, 400 Watts Copper Motor and 4 Bi-Level SS Blades (Black)"/>
    <s v="Home&amp;Kitchen|Kitchen&amp;HomeAppliances|SmallKitchenAppliances|MiniFoodProcessors&amp;Choppers"/>
    <x v="1"/>
    <n v="1599"/>
    <n v="1999"/>
    <s v="Greater than 500"/>
    <n v="0.2"/>
    <n v="0.2"/>
    <s v="0% to 20%"/>
    <n v="4.4000000000000004"/>
    <n v="1558"/>
    <n v="3114442"/>
    <n v="4.4155800000000003"/>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r>
  <r>
    <s v="B00H0B29DI"/>
    <s v="USHA Heat Convector 812 T 2000-Watt with Instant Heating Feature (Black)"/>
    <s v="Home&amp;Kitchen|Heating,Cooling&amp;AirQuality|RoomHeaters|HeatConvectors"/>
    <x v="1"/>
    <n v="2199"/>
    <n v="2990"/>
    <s v="Greater than 500"/>
    <n v="0.26"/>
    <n v="0.26"/>
    <s v="21% to 40%"/>
    <n v="3.8"/>
    <n v="1558"/>
    <n v="4658420"/>
    <n v="3.8155799999999997"/>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r>
  <r>
    <s v="B0B2C5MJN6"/>
    <s v="Hisense 126 cm (50 inches) Bezelless Series 4K Ultra HD Smart LED Google TV 50A6H (Black)"/>
    <s v="Electronics|HomeTheater,TV&amp;Video|Televisions|SmartTelevisions"/>
    <x v="0"/>
    <n v="32990"/>
    <n v="54990"/>
    <s v="Greater than 500"/>
    <n v="0.4"/>
    <n v="0.4"/>
    <s v="21% to 40%"/>
    <n v="4.0999999999999996"/>
    <n v="1555"/>
    <n v="85509450"/>
    <n v="4.1155499999999998"/>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r>
  <r>
    <s v="B07QMRHWJD"/>
    <s v="SWAPKART Portable Flexible Adjustable Eye Protection USB LED Desk Light Table Lamp for Reading, Working on PC, Laptop, Power Bank, Bedroom ( Multicolour )"/>
    <s v="Computers&amp;Accessories|Accessories&amp;Peripherals|USBGadgets|Lamps"/>
    <x v="2"/>
    <n v="298"/>
    <n v="999"/>
    <s v="Greater than 500"/>
    <n v="0.7"/>
    <n v="0.7"/>
    <s v="61% to 80%"/>
    <n v="4.3"/>
    <n v="1552"/>
    <n v="1550448"/>
    <n v="4.3155200000000002"/>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r>
  <r>
    <s v="B094DQWV9B"/>
    <s v="Kanget [2 Pack] Type C Female to USB A Male Charger | Charging Cable Adapter Converter compatible for iPhone 14, 13, 12,11 Pro Max/Mini/XR/XS/X/SE, Samsung S20 ultra/S21/S10/S8/S9/MacBook Pro iPad (Grey)"/>
    <s v="Computers&amp;Accessories|Accessories&amp;Peripherals|Adapters|USBtoUSBAdapters"/>
    <x v="2"/>
    <n v="149"/>
    <n v="399"/>
    <s v="200 to 500"/>
    <n v="0.63"/>
    <n v="0.63"/>
    <s v="61% to 80%"/>
    <n v="4"/>
    <n v="1540"/>
    <n v="614460"/>
    <n v="4.0153999999999996"/>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r>
  <r>
    <s v="B0B2PQL5N3"/>
    <s v="Lapster Gel Mouse pad with Wrist Rest , Gaming Mouse Pad with Lycra Cloth Nonslip for Laptop , Computer, , Home &amp; Office (Black)"/>
    <s v="Computers&amp;Accessories|Accessories&amp;Peripherals|Keyboards,Mice&amp;InputDevices|Keyboard&amp;MiceAccessories|MousePads"/>
    <x v="2"/>
    <n v="230"/>
    <n v="999"/>
    <s v="Greater than 500"/>
    <n v="0.77"/>
    <n v="0.77"/>
    <s v="61% to 80%"/>
    <n v="4.2"/>
    <n v="1528"/>
    <n v="1526472"/>
    <n v="4.2152799999999999"/>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r>
  <r>
    <s v="B07VZYMQNZ"/>
    <s v="Borosil Rio 1.5 L Electric Kettle, Stainless Steel Inner Body, Boil Water For Tea, Coffee, Soup, Silver"/>
    <s v="Home&amp;Kitchen|Kitchen&amp;HomeAppliances|SmallKitchenAppliances|Kettles&amp;HotWaterDispensers|ElectricKettles"/>
    <x v="1"/>
    <n v="1180"/>
    <n v="1440"/>
    <s v="Greater than 500"/>
    <n v="0.18"/>
    <n v="0.18"/>
    <s v="0% to 20%"/>
    <n v="4.2"/>
    <n v="1527"/>
    <n v="2198880"/>
    <n v="4.2152700000000003"/>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r>
  <r>
    <s v="B0B9BD2YL4"/>
    <s v="KINGONE Wireless Charging Pencil (2nd Generation) for iPad with Magnetic and Tilt Sensitive, Palm Rejection, Compatible with Apple iPad Pro 11 inch 1/2/3/4, iPad Pro 12.9 Inch 3/4/5/6, iPad Air 4/5, mini6"/>
    <s v="Electronics|Mobiles&amp;Accessories|MobileAccessories|StylusPens"/>
    <x v="0"/>
    <n v="2599"/>
    <n v="6999"/>
    <s v="Greater than 500"/>
    <n v="0.63"/>
    <n v="0.63"/>
    <s v="61% to 80%"/>
    <n v="4.5"/>
    <n v="1526"/>
    <n v="10680474"/>
    <n v="4.515259999999999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r>
  <r>
    <s v="B0B9BD2YL4"/>
    <s v="KINGONE Wireless Charging Pencil (2nd Generation) for iPad with Magnetic and Tilt Sensitive, Palm Rejection, Compatible with Apple iPad Pro 11 inch 1/2/3/4, iPad Pro 12.9 Inch 3/4/5/6, iPad Air 4/5, mini6"/>
    <s v="Electronics|Mobiles&amp;Accessories|MobileAccessories|StylusPens"/>
    <x v="0"/>
    <n v="2599"/>
    <n v="6999"/>
    <s v="Greater than 500"/>
    <n v="0.63"/>
    <n v="0.63"/>
    <s v="61% to 80%"/>
    <n v="4.5"/>
    <n v="1526"/>
    <n v="10680474"/>
    <n v="4.515259999999999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FMwebp_.jpg"/>
    <s v="https://www.amazon.in/Wireless-Generation-Sensitive-Rejection-Compatible/dp/B0B9BD2YL4/ref=sr_1_496?qid=1672903019&amp;s=computers&amp;sr=1-496"/>
  </r>
  <r>
    <s v="B09DSXK8JX"/>
    <s v="Kodak 80 cm (32 inches) HD Ready Certified Android Smart LED TV 32HDX7XPROBL (Black)"/>
    <s v="Electronics|HomeTheater,TV&amp;Video|Televisions|SmartTelevisions"/>
    <x v="0"/>
    <n v="10499"/>
    <n v="19499"/>
    <s v="Greater than 500"/>
    <n v="0.46"/>
    <n v="0.46"/>
    <s v="41% to 60%"/>
    <n v="4.2"/>
    <n v="1510"/>
    <n v="29443490"/>
    <n v="4.2151000000000005"/>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r>
  <r>
    <s v="B09PLD9TCD"/>
    <s v="Kodak 126 cm (50 inches) Bezel-Less Design Series 4K Ultra HD Smart Android LED TV 50UHDX7XPROBL (Black)"/>
    <s v="Electronics|HomeTheater,TV&amp;Video|Televisions|SmartTelevisions"/>
    <x v="0"/>
    <n v="26999"/>
    <n v="42999"/>
    <s v="Greater than 500"/>
    <n v="0.37"/>
    <n v="0.37"/>
    <s v="21% to 40%"/>
    <n v="4.2"/>
    <n v="1510"/>
    <n v="64928490"/>
    <n v="4.2151000000000005"/>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r>
  <r>
    <s v="B09Q8WQ5QJ"/>
    <s v="Portronics Konnect L 60W PD Type C to Type C Mobile Charging Cable, 1.2M, Fast Data Sync, Tangle Resistant, TPE+Nylon Braided(Grey)"/>
    <s v="Computers&amp;Accessories|Accessories&amp;Peripherals|Cables&amp;Accessories|Cables|USBCables"/>
    <x v="2"/>
    <n v="249"/>
    <n v="499"/>
    <s v="200 to 500"/>
    <n v="0.5"/>
    <n v="0.5"/>
    <s v="41% to 60%"/>
    <n v="4.0999999999999996"/>
    <n v="1508"/>
    <n v="752492"/>
    <n v="4.1150799999999998"/>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r>
  <r>
    <s v="B09F6KL23R"/>
    <s v="SKYTONE Stainless Steel Electric Meat Grinders with Bowl 700W Heavy for Kitchen Food Chopper, Meat, Vegetables, Onion , Garlic Slicer Dicer, Fruit &amp; Nuts Blender (2L, 700 Watts)"/>
    <s v="Home&amp;Kitchen|Kitchen&amp;HomeAppliances|SmallKitchenAppliances|MiniFoodProcessors&amp;Choppers"/>
    <x v="1"/>
    <n v="1414"/>
    <n v="2799"/>
    <s v="Greater than 500"/>
    <n v="0.49"/>
    <n v="0.49"/>
    <s v="41% to 60%"/>
    <n v="4"/>
    <n v="1498"/>
    <n v="4192902"/>
    <n v="4.0149800000000004"/>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r>
  <r>
    <s v="B096TWZRJC"/>
    <s v="Sounce 360 Adjustable Mobile Phone Holder, Universal Phone Holder Clip Lazy Bracket Flexible Gooseneck Clamp Long Arms Mount for Mobile Tabletop Stand for Bedroom, Office, Bathroom, White"/>
    <s v="Electronics|Mobiles&amp;Accessories|MobileAccessories|Mounts|Bedstand&amp;DeskMounts"/>
    <x v="0"/>
    <n v="499"/>
    <n v="1899"/>
    <s v="Greater than 500"/>
    <n v="0.74"/>
    <n v="0.74"/>
    <s v="61% to 80%"/>
    <n v="4.0999999999999996"/>
    <n v="1475"/>
    <n v="2801025"/>
    <n v="4.1147499999999999"/>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r>
  <r>
    <s v="B0814LP6S9"/>
    <s v="PrettyKrafts Laundry Basket for clothes with Lid &amp; Handles, Toys Organiser, 75 Ltr Grey"/>
    <s v="Home&amp;Kitchen|HomeStorage&amp;Organization|LaundryOrganization|LaundryBaskets"/>
    <x v="1"/>
    <n v="351"/>
    <n v="1099"/>
    <s v="Greater than 500"/>
    <n v="0.68"/>
    <n v="0.68"/>
    <s v="61% to 80%"/>
    <n v="3.7"/>
    <n v="1470"/>
    <n v="1615530"/>
    <n v="3.7147000000000001"/>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r>
  <r>
    <s v="B08CZHGHKH"/>
    <s v="BESTOR¬Æ LCD Writing Tablet/pad 12 inches | Electronic Writing Scribble Board for Kids | Kids Learning Toy | Portable Ruff for LCD Paperless Memo Digital Tablet Notepad E-Writer/Writing/Drawing Pad Home/School/Office (Black)"/>
    <s v="Computers&amp;Accessories|Accessories&amp;Peripherals|Keyboards,Mice&amp;InputDevices|GraphicTablets"/>
    <x v="2"/>
    <n v="499"/>
    <n v="1399"/>
    <s v="Greater than 500"/>
    <n v="0.64"/>
    <n v="0.64"/>
    <s v="61% to 80%"/>
    <n v="3.9"/>
    <n v="1462"/>
    <n v="2045338"/>
    <n v="3.9146199999999998"/>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r>
  <r>
    <s v="B08KS2KQT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Home&amp;Kitchen|Kitchen&amp;HomeAppliances|Coffee,Tea&amp;Espresso|DripCoffeeMachines"/>
    <x v="1"/>
    <n v="293"/>
    <n v="499"/>
    <s v="200 to 500"/>
    <n v="0.41"/>
    <n v="0.41"/>
    <s v="41% to 60%"/>
    <n v="4.0999999999999996"/>
    <n v="1456"/>
    <n v="726544"/>
    <n v="4.11456"/>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r>
  <r>
    <s v="B09MY4W73Q"/>
    <s v="Amozo Ultra Hybrid Camera and Drop Protection Back Cover Case for iPhone 13 (Polycarbonate| Back Transparent - Sides Black)"/>
    <s v="Electronics|Mobiles&amp;Accessories|MobileAccessories|Cases&amp;Covers|BasicCases"/>
    <x v="0"/>
    <n v="474"/>
    <n v="1799"/>
    <s v="Greater than 500"/>
    <n v="0.74"/>
    <n v="0.74"/>
    <s v="61% to 80%"/>
    <n v="4.3"/>
    <n v="1454"/>
    <n v="2615746"/>
    <n v="4.314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r>
  <r>
    <s v="B00GGGOYEU"/>
    <s v="Storite USB 2.0 A to Mini 5 pin B Cable for External HDDS/Camera/Card Readers (150cm - 1.5M)"/>
    <s v="Computers&amp;Accessories|Accessories&amp;Peripherals|Cables&amp;Accessories|Cables|USBCables"/>
    <x v="2"/>
    <n v="299"/>
    <n v="699"/>
    <s v="Greater than 500"/>
    <n v="0.56999999999999995"/>
    <n v="0.56999999999999995"/>
    <s v="41% to 60%"/>
    <n v="3.9"/>
    <n v="1454"/>
    <n v="1016346"/>
    <n v="3.9145400000000001"/>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r>
  <r>
    <s v="B08K36NZSV"/>
    <s v="KONVIO NEER 10 Inch Spun Filter (PP SPUN) Cartridge Compatible for 10 Inch Pre-Filter Housing of Water Purifier | Pack of 4 Spun"/>
    <s v="Home&amp;Kitchen|Kitchen&amp;HomeAppliances|WaterPurifiers&amp;Accessories|WaterPurifierAccessories"/>
    <x v="1"/>
    <n v="499"/>
    <n v="999"/>
    <s v="Greater than 500"/>
    <n v="0.5"/>
    <n v="0.5"/>
    <s v="41% to 60%"/>
    <n v="4.3"/>
    <n v="1436"/>
    <n v="1434564"/>
    <n v="4.3143599999999998"/>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r>
  <r>
    <s v="B09YLXYP7Y"/>
    <s v="Ambrane 60W / 3A Fast Charging Output Cable with Type-C to USB for Mobile, Neckband, True Wireless Earphone Charging, 480mbps Data Sync Speed, 1m Length (ACT - AZ10, Black)"/>
    <s v="Computers&amp;Accessories|Accessories&amp;Peripherals|Cables&amp;Accessories|Cables|USBCables"/>
    <x v="2"/>
    <n v="179"/>
    <n v="399"/>
    <s v="200 to 500"/>
    <n v="0.55000000000000004"/>
    <n v="0.55000000000000004"/>
    <s v="41% to 60%"/>
    <n v="4"/>
    <n v="1423"/>
    <n v="567777"/>
    <n v="4.0142300000000004"/>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r>
  <r>
    <s v="B09YLXYP7Y"/>
    <s v="Ambrane 60W / 3A Fast Charging Output Cable with Type-C to USB for Mobile, Neckband, True Wireless Earphone Charging, 480mbps Data Sync Speed, 1m Length (ACT - AZ10, Black)"/>
    <s v="Computers&amp;Accessories|Accessories&amp;Peripherals|Cables&amp;Accessories|Cables|USBCables"/>
    <x v="2"/>
    <n v="179"/>
    <n v="399"/>
    <s v="200 to 500"/>
    <n v="0.55000000000000004"/>
    <n v="0.55000000000000004"/>
    <s v="41% to 60%"/>
    <n v="4"/>
    <n v="1423"/>
    <n v="567777"/>
    <n v="4.0142300000000004"/>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ML2_.jpg"/>
    <s v="https://www.amazon.in/Ambrane-Charging-Neckband-Wireless-ACT/dp/B09YLXYP7Y/ref=sr_1_442?qid=1672895879&amp;s=electronics&amp;sr=1-442"/>
  </r>
  <r>
    <s v="B09YLXYP7Y"/>
    <s v="Ambrane 60W / 3A Fast Charging Output Cable with Type-C to USB for Mobile, Neckband, True Wireless Earphone Charging, 480mbps Data Sync Speed, 1m Length (ACT - AZ10, Black)"/>
    <s v="Computers&amp;Accessories|Accessories&amp;Peripherals|Cables&amp;Accessories|Cables|USBCables"/>
    <x v="2"/>
    <n v="179"/>
    <n v="399"/>
    <s v="200 to 500"/>
    <n v="0.55000000000000004"/>
    <n v="0.55000000000000004"/>
    <s v="41% to 60%"/>
    <n v="4"/>
    <n v="1423"/>
    <n v="567777"/>
    <n v="4.0142300000000004"/>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FMwebp_.jpg"/>
    <s v="https://www.amazon.in/Ambrane-Charging-Neckband-Wireless-ACT/dp/B09YLXYP7Y/ref=sr_1_456?qid=1672903017&amp;s=computers&amp;sr=1-456"/>
  </r>
  <r>
    <s v="B09YLYB9PB"/>
    <s v="Ambrane 60W / 3A Fast Charging Output Cable with Micro to USB for Mobile, Neckband, True Wireless Earphone Charging, 480mbps Data Sync Speed, 1m Length (ACM - AZ1, Black)"/>
    <s v="Computers&amp;Accessories|Accessories&amp;Peripherals|Cables&amp;Accessories|Cables|USBCables"/>
    <x v="2"/>
    <n v="149"/>
    <n v="399"/>
    <s v="200 to 500"/>
    <n v="0.63"/>
    <n v="0.63"/>
    <s v="61% to 80%"/>
    <n v="4"/>
    <n v="1423"/>
    <n v="567777"/>
    <n v="4.0142300000000004"/>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r>
  <r>
    <s v="B09YLX91QR"/>
    <s v="Ambrane 60W / 3A Fast Charging Output Cable with Type-C to USB for Mobile, Neckband, True Wireless Earphone Charging, 480mbps Data Sync Speed, 1m Length (ACT - AZ10, White)"/>
    <s v="Computers&amp;Accessories|Accessories&amp;Peripherals|Cables&amp;Accessories|Cables|USBCables"/>
    <x v="2"/>
    <n v="179"/>
    <n v="399"/>
    <s v="200 to 500"/>
    <n v="0.55000000000000004"/>
    <n v="0.55000000000000004"/>
    <s v="41% to 60%"/>
    <n v="4"/>
    <n v="1423"/>
    <n v="567777"/>
    <n v="4.0142300000000004"/>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r>
  <r>
    <s v="B075S9FVRY"/>
    <s v="Sujata Supermix, Mixer Grinder, 900 Watts, 3 Jars (White)"/>
    <s v="Home&amp;Kitchen|Kitchen&amp;HomeAppliances|SmallKitchenAppliances|MixerGrinders"/>
    <x v="1"/>
    <n v="5490"/>
    <n v="7200"/>
    <s v="Greater than 500"/>
    <n v="0.24"/>
    <n v="0.24"/>
    <s v="21% to 40%"/>
    <n v="4.5"/>
    <n v="1408"/>
    <n v="10137600"/>
    <n v="4.5140799999999999"/>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r>
  <r>
    <s v="B099Z83VRC"/>
    <s v="Wipro Vesta Electric Egg Boiler, 360 Watts, 3 Boiling Modes, Stainless Steel Body and Heating Plate, Boils up to 7 Eggs at a time, Automatic Shut Down, White, Standard (VB021070)"/>
    <s v="Home&amp;Kitchen|Kitchen&amp;HomeAppliances|SmallKitchenAppliances|EggBoilers"/>
    <x v="1"/>
    <n v="1052"/>
    <n v="1790"/>
    <s v="Greater than 500"/>
    <n v="0.41"/>
    <n v="0.41"/>
    <s v="41% to 60%"/>
    <n v="4.3"/>
    <n v="1404"/>
    <n v="2513160"/>
    <n v="4.3140399999999994"/>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r>
  <r>
    <s v="B085HY1DGR"/>
    <s v="Sounce Spiral Charger Cable Protector Data Cable Saver Charging Cord Protective Cable Cover Headphone MacBook Laptop Earphone Cell Phone Set of 3 (Cable Protector (12 Units))"/>
    <s v="Computers&amp;Accessories|Accessories&amp;Peripherals|Cables&amp;Accessories|CableConnectionProtectors"/>
    <x v="2"/>
    <n v="99"/>
    <n v="999"/>
    <s v="Greater than 500"/>
    <n v="0.9"/>
    <n v="0.9"/>
    <s v="81% to 100%"/>
    <n v="4"/>
    <n v="1396"/>
    <n v="1394604"/>
    <n v="4.0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r>
  <r>
    <s v="B085HY1DGR"/>
    <s v="Sounce Spiral Charger Cable Protector Data Cable Saver Charging Cord Protective Cable Cover Headphone MacBook Laptop Earphone Cell Phone Set of 3 (Cable Protector (12 Units))"/>
    <s v="Computers&amp;Accessories|Accessories&amp;Peripherals|Cables&amp;Accessories|CableConnectionProtectors"/>
    <x v="2"/>
    <n v="99"/>
    <n v="999"/>
    <s v="Greater than 500"/>
    <n v="0.9"/>
    <n v="0.9"/>
    <s v="81% to 100%"/>
    <n v="4"/>
    <n v="1396"/>
    <n v="1394604"/>
    <n v="4.0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FMwebp_.jpg"/>
    <s v="https://www.amazon.in/Sounce-Charger-Protector-Charging-Protective/dp/B085HY1DGR/ref=sr_1_64?qid=1672902997&amp;s=computers&amp;sr=1-64"/>
  </r>
  <r>
    <s v="B07WVQG8WZ"/>
    <s v="Black+Decker Handheld Portable Garment Steamer 1500 Watts with Anti Calc (Violet)"/>
    <s v="Home&amp;Kitchen|Kitchen&amp;HomeAppliances|Vacuum,Cleaning&amp;Ironing|Irons,Steamers&amp;Accessories|Irons|SteamIrons"/>
    <x v="1"/>
    <n v="3299"/>
    <n v="4995"/>
    <s v="Greater than 500"/>
    <n v="0.34"/>
    <n v="0.34"/>
    <s v="21% to 40%"/>
    <n v="3.8"/>
    <n v="1393"/>
    <n v="6958035"/>
    <n v="3.81393"/>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r>
  <r>
    <s v="B00RFWNJMC"/>
    <s v="Airtel DigitalTV DTH Remote SD/HD/HD Recording Compatible for Television (Shining Black )"/>
    <s v="Electronics|HomeTheater,TV&amp;Video|Accessories|RemoteControls"/>
    <x v="0"/>
    <n v="195"/>
    <n v="499"/>
    <s v="200 to 500"/>
    <n v="0.61"/>
    <n v="0.61"/>
    <s v="61% to 80%"/>
    <n v="3.7"/>
    <n v="1383"/>
    <n v="690117"/>
    <n v="3.7138300000000002"/>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r>
  <r>
    <s v="B01MRARGBW"/>
    <s v="Eco Crystal J 5 inch Cartridge (Pack of 2)"/>
    <s v="Home&amp;Kitchen|Kitchen&amp;HomeAppliances|WaterPurifiers&amp;Accessories|WaterPurifierAccessories"/>
    <x v="1"/>
    <n v="199"/>
    <n v="400"/>
    <s v="200 to 500"/>
    <n v="0.5"/>
    <n v="0.5"/>
    <s v="41% to 60%"/>
    <n v="4.0999999999999996"/>
    <n v="1379"/>
    <n v="551600"/>
    <n v="4.1137899999999998"/>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r>
  <r>
    <s v="B09HSKYMB3"/>
    <s v="MI REDMI 9i Sport (Carbon Black, 64 GB) (4 GB RAM)"/>
    <s v="Electronics|Mobiles&amp;Accessories|Smartphones&amp;BasicMobiles|Smartphones"/>
    <x v="0"/>
    <n v="7915"/>
    <n v="9999"/>
    <s v="Greater than 500"/>
    <n v="0.21"/>
    <n v="0.21"/>
    <s v="21% to 40%"/>
    <n v="4.3"/>
    <n v="1376"/>
    <n v="13758624"/>
    <n v="4.3137600000000003"/>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r>
  <r>
    <s v="B0B3XY5YT4"/>
    <s v="LG 108 cm (43 inches) 4K Ultra HD Smart LED TV 43UQ7500PSF (Ceramic Black)"/>
    <s v="Electronics|HomeTheater,TV&amp;Video|Televisions|SmartTelevisions"/>
    <x v="0"/>
    <n v="30990"/>
    <n v="49990"/>
    <s v="Greater than 500"/>
    <n v="0.38"/>
    <n v="0.38"/>
    <s v="21% to 40%"/>
    <n v="4.3"/>
    <n v="1376"/>
    <n v="68786240"/>
    <n v="4.3137600000000003"/>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r>
  <r>
    <s v="B0B3XXSB1K"/>
    <s v="LG 139 cm (55 inches) 4K Ultra HD Smart LED TV 55UQ7500PSF (Ceramic Black)"/>
    <s v="Electronics|HomeTheater,TV&amp;Video|Televisions|SmartTelevisions"/>
    <x v="0"/>
    <n v="47990"/>
    <n v="79990"/>
    <s v="Greater than 500"/>
    <n v="0.4"/>
    <n v="0.4"/>
    <s v="21% to 40%"/>
    <n v="4.3"/>
    <n v="1376"/>
    <n v="110066240"/>
    <n v="4.3137600000000003"/>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r>
  <r>
    <s v="B07P434WJY"/>
    <s v="RC PRINT GI 790 Ink Refill for Canon G1000, G1010, G1100, G2000, G2002, G2010, G2012, G2100, G3000, G3010, G3012, G3100, G4000, G4010"/>
    <s v="Computers&amp;Accessories|Printers,Inks&amp;Accessories|Inks,Toners&amp;Cartridges|InkjetInkRefills&amp;Kits"/>
    <x v="2"/>
    <n v="549"/>
    <n v="1999"/>
    <s v="Greater than 500"/>
    <n v="0.73"/>
    <n v="0.73"/>
    <s v="61% to 80%"/>
    <n v="4.3"/>
    <n v="1367"/>
    <n v="2732633"/>
    <n v="4.3136700000000001"/>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r>
  <r>
    <s v="B07HK53XM4"/>
    <s v="Bulfyss Plastic Sticky Lint Roller Hair Remover Cleaner Set of 5 Rolls 150 Sheets, 30 Sheets Each roll Lint Roller Remover for Clothes, Furniture, Carpet, Dog Fur, Sweater, Dust &amp; Dirt"/>
    <s v="Home&amp;Kitchen|Kitchen&amp;HomeAppliances|Vacuum,Cleaning&amp;Ironing|Irons,Steamers&amp;Accessories|LintShavers"/>
    <x v="1"/>
    <n v="279"/>
    <n v="599"/>
    <s v="Greater than 500"/>
    <n v="0.53"/>
    <n v="0.53"/>
    <s v="41% to 60%"/>
    <n v="3.5"/>
    <n v="1367"/>
    <n v="818833"/>
    <n v="3.5136699999999998"/>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r>
  <r>
    <s v="B09MT94QLL"/>
    <s v="Havells Glaze 74W Pearl Ivory Gold Ceiling Fan, Sweep: 1200 Mm"/>
    <s v="Home&amp;Kitchen|Heating,Cooling&amp;AirQuality|Fans|CeilingFans"/>
    <x v="1"/>
    <n v="1999"/>
    <n v="4775"/>
    <s v="Greater than 500"/>
    <n v="0.57999999999999996"/>
    <n v="0.57999999999999996"/>
    <s v="41% to 60%"/>
    <n v="4.2"/>
    <n v="1353"/>
    <n v="6460575"/>
    <n v="4.2135300000000004"/>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r>
  <r>
    <s v="B09L835C3V"/>
    <s v="Smashtronics¬Æ - Case for Firetv Remote, Fire Stick Remote Cover Case, Silicone Cover for TV Firestick 4K/TV 2nd Gen(3rd Gen) Remote Control - Light Weight/Anti Slip/Shockproof (Black)"/>
    <s v="Electronics|HomeTheater,TV&amp;Video|Accessories|RemoteControls"/>
    <x v="0"/>
    <n v="199"/>
    <n v="399"/>
    <s v="200 to 500"/>
    <n v="0.5"/>
    <n v="0.5"/>
    <s v="41% to 60%"/>
    <n v="4.2"/>
    <n v="1335"/>
    <n v="532665"/>
    <n v="4.2133500000000002"/>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r>
  <r>
    <s v="B09HK9JH4F"/>
    <s v="Smashtronics¬Æ - Case for Firetv Remote, Fire Stick Remote Cover Case, Silicone Cover for TV Firestick 4K/TV 2nd Gen(3rd Gen) Remote Control - Light Weight/Anti Slip/Shockproof (Black)"/>
    <s v="Electronics|HomeTheater,TV&amp;Video|Accessories|RemoteControls"/>
    <x v="0"/>
    <n v="199"/>
    <n v="399"/>
    <s v="200 to 500"/>
    <n v="0.5"/>
    <n v="0.5"/>
    <s v="41% to 60%"/>
    <n v="4.2"/>
    <n v="1335"/>
    <n v="532665"/>
    <n v="4.2133500000000002"/>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r>
  <r>
    <s v="B09XBJ1CTN"/>
    <s v="MI Xiaomi 22.5W Fast USB Type C Charger Combo for Tablets - White"/>
    <s v="Electronics|Mobiles&amp;Accessories|MobileAccessories|Chargers|WallChargers"/>
    <x v="0"/>
    <n v="649"/>
    <n v="999"/>
    <s v="Greater than 500"/>
    <n v="0.35"/>
    <n v="0.35"/>
    <s v="21% to 40%"/>
    <n v="4.2"/>
    <n v="1315"/>
    <n v="1313685"/>
    <n v="4.2131500000000006"/>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r>
  <r>
    <s v="B0994GFWBH"/>
    <s v="Lapster 1.5 mtr USB 2.0 Type A Male to USB A Male Cable for computer and laptop"/>
    <s v="Computers&amp;Accessories|Accessories&amp;Peripherals|Cables&amp;Accessories|Cables|USBCables"/>
    <x v="2"/>
    <n v="139"/>
    <n v="999"/>
    <s v="Greater than 500"/>
    <n v="0.86"/>
    <n v="0.86"/>
    <s v="81% to 100%"/>
    <n v="4"/>
    <n v="1313"/>
    <n v="1311687"/>
    <n v="4.013130000000000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r>
  <r>
    <s v="B0994GFWBH"/>
    <s v="Lapster 1.5 mtr USB 2.0 Type A Male to USB A Male Cable for computer and laptop"/>
    <s v="Computers&amp;Accessories|Accessories&amp;Peripherals|Cables&amp;Accessories|Cables|USBCables"/>
    <x v="2"/>
    <n v="139"/>
    <n v="999"/>
    <s v="Greater than 500"/>
    <n v="0.86"/>
    <n v="0.86"/>
    <s v="81% to 100%"/>
    <n v="4"/>
    <n v="1313"/>
    <n v="1311687"/>
    <n v="4.013130000000000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396?qid=1672903014&amp;s=computers&amp;sr=1-396"/>
  </r>
  <r>
    <s v="B0B4G2MWSB"/>
    <s v="Lapster 5 pin mini usb cable, usb b cable,camera cable usb2.0 for External HDDS/Card Readers/Camera etc."/>
    <s v="Computers&amp;Accessories|Accessories&amp;Peripherals|Cables&amp;Accessories|Cables|USBCables"/>
    <x v="2"/>
    <n v="149"/>
    <n v="999"/>
    <s v="Greater than 500"/>
    <n v="0.85"/>
    <n v="0.85"/>
    <s v="81% to 100%"/>
    <n v="4"/>
    <n v="1313"/>
    <n v="1311687"/>
    <n v="4.0131300000000003"/>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r>
  <r>
    <s v="B08RDWBYCQ"/>
    <s v="T TOPLINE 180 W Electric Hand Mixer,Hand Blender , Egg Beater, Cake maker , Beater Cream Mix, Food Blender, Beater for Whipping Cream Beater for Cake With 7 -Speed with spatula and oil brush"/>
    <s v="Home&amp;Kitchen|Kitchen&amp;HomeAppliances|SmallKitchenAppliances|HandBlenders"/>
    <x v="1"/>
    <n v="549"/>
    <n v="999"/>
    <s v="Greater than 500"/>
    <n v="0.45"/>
    <n v="0.45"/>
    <s v="41% to 60%"/>
    <n v="4"/>
    <n v="1313"/>
    <n v="1311687"/>
    <n v="4.0131300000000003"/>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r>
  <r>
    <s v="B0BNDRK886"/>
    <s v="IONIX Activated Carbon Faucet Water Filters Universal Interface Home Kitchen Faucet Tap Water | Tap filter Multilayer | Clean Purifier Filter Cartridge Five Layer Water Filter-Pack of 1"/>
    <s v="Home&amp;Kitchen|Kitchen&amp;HomeAppliances|WaterPurifiers&amp;Accessories|WaterPurifierAccessories"/>
    <x v="1"/>
    <n v="185"/>
    <n v="599"/>
    <s v="Greater than 500"/>
    <n v="0.69"/>
    <n v="0.69"/>
    <s v="61% to 80%"/>
    <n v="3.9"/>
    <n v="1306"/>
    <n v="782294"/>
    <n v="3.9130599999999998"/>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r>
  <r>
    <s v="B0B9RN5X8B"/>
    <s v="V-Guard Zio Instant Water Geyser | 3 Litre | 3000 W Heating | White-Blue | | 2 Year Warranty"/>
    <s v="Home&amp;Kitchen|Heating,Cooling&amp;AirQuality|WaterHeaters&amp;Geysers|InstantWaterHeaters"/>
    <x v="1"/>
    <n v="2699"/>
    <n v="4700"/>
    <s v="Greater than 500"/>
    <n v="0.43"/>
    <n v="0.43"/>
    <s v="41% to 60%"/>
    <n v="4.2"/>
    <n v="1296"/>
    <n v="6091200"/>
    <n v="4.2129599999999998"/>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r>
  <r>
    <s v="B08TM71L54"/>
    <s v="PHILIPS Handheld Garment Steamer STH3000/20 - Compact &amp; Foldable, Convenient Vertical Steaming, 1000 Watt Quick Heat Up, up to 20g/min, Kills 99.9%* Bacteria (Reno Blue), Small"/>
    <s v="Home&amp;Kitchen|Kitchen&amp;HomeAppliances|Vacuum,Cleaning&amp;Ironing|Irons,Steamers&amp;Accessories|Irons|SteamIrons"/>
    <x v="1"/>
    <n v="3190"/>
    <n v="4195"/>
    <s v="Greater than 500"/>
    <n v="0.24"/>
    <n v="0.24"/>
    <s v="21% to 40%"/>
    <n v="4"/>
    <n v="1282"/>
    <n v="5377990"/>
    <n v="4.0128199999999996"/>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r>
  <r>
    <s v="B09BVCVTBC"/>
    <s v="Redragon K617 Fizz 60% Wired RGB Gaming Keyboard, 61 Keys Compact Mechanical Keyboard w/White and Grey Color Keycaps, Linear Red Switch, Pro Driver/Software Supported"/>
    <s v="Computers&amp;Accessories|Accessories&amp;Peripherals|PCGamingPeripherals|GamingKeyboards"/>
    <x v="2"/>
    <n v="2649"/>
    <n v="3499"/>
    <s v="Greater than 500"/>
    <n v="0.24"/>
    <n v="0.24"/>
    <s v="21% to 40%"/>
    <n v="4.5"/>
    <n v="1271"/>
    <n v="4447229"/>
    <n v="4.5127100000000002"/>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r>
  <r>
    <s v="B09X1M3DHX"/>
    <s v="iFFALCON 80 cm (32 inches) HD Ready Smart LED TV¬†32F53 (Black)"/>
    <s v="Electronics|HomeTheater,TV&amp;Video|Televisions|SmartTelevisions"/>
    <x v="0"/>
    <n v="9999"/>
    <n v="27990"/>
    <s v="Greater than 500"/>
    <n v="0.64"/>
    <n v="0.64"/>
    <s v="61% to 80%"/>
    <n v="4.2"/>
    <n v="1269"/>
    <n v="35519310"/>
    <n v="4.2126900000000003"/>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r>
  <r>
    <s v="B00P93X2H6"/>
    <s v="Classmate Pulse Spiral Notebook - 240 mm x 180 mm, Soft Cover, 200 Pages, Unruled"/>
    <s v="OfficeProducts|OfficePaperProducts|Paper|Stationery|Notebooks,WritingPads&amp;Diaries|CompositionNotebooks"/>
    <x v="5"/>
    <n v="67"/>
    <n v="75"/>
    <s v="Less than 200"/>
    <n v="0.11"/>
    <n v="0.11"/>
    <s v="0% to 20%"/>
    <n v="4.0999999999999996"/>
    <n v="1269"/>
    <n v="95175"/>
    <n v="4.1126899999999997"/>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r>
  <r>
    <s v="B099K9ZX65"/>
    <s v="Hisense 108 cm (43 inches) 4K Ultra HD Smart Certified Android LED TV 43A6GE (Black)"/>
    <s v="Electronics|HomeTheater,TV&amp;Video|Televisions|SmartTelevisions"/>
    <x v="0"/>
    <n v="20990"/>
    <n v="44990"/>
    <s v="Greater than 500"/>
    <n v="0.53"/>
    <n v="0.53"/>
    <s v="41% to 60%"/>
    <n v="4.0999999999999996"/>
    <n v="1259"/>
    <n v="56642410"/>
    <n v="4.11259"/>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r>
  <r>
    <s v="B091KNVNS9"/>
    <s v="Themisto 350 Watts Egg Boiler-Blue"/>
    <s v="Home&amp;Kitchen|Kitchen&amp;HomeAppliances|SmallKitchenAppliances|EggBoilers"/>
    <x v="1"/>
    <n v="368"/>
    <n v="699"/>
    <s v="Greater than 500"/>
    <n v="0.47"/>
    <n v="0.47"/>
    <s v="41% to 60%"/>
    <n v="4.0999999999999996"/>
    <n v="1240"/>
    <n v="866760"/>
    <n v="4.1124000000000001"/>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r>
  <r>
    <s v="B08PPHFXG3"/>
    <s v="Posh 1.5 Meter High Speed Gold Plated HDMI Male to Female Extension Cable (Black)"/>
    <s v="Electronics|HomeTheater,TV&amp;Video|Accessories|Cables|HDMICables"/>
    <x v="0"/>
    <n v="173"/>
    <n v="999"/>
    <s v="Greater than 500"/>
    <n v="0.83"/>
    <n v="0.83"/>
    <s v="81% to 100%"/>
    <n v="4.3"/>
    <n v="1237"/>
    <n v="1235763"/>
    <n v="4.3123699999999996"/>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r>
  <r>
    <s v="B0758F7KK7"/>
    <s v="Caprigo Heavy Duty TV Wall Mount Bracket for 14 to 32 Inch LED/HD/Smart TV‚Äôs, Universal Fixed TV Wall Mount Stand (M452)"/>
    <s v="Electronics|HomeTheater,TV&amp;Video|Accessories|TVMounts,Stands&amp;Turntables|TVWall&amp;CeilingMounts"/>
    <x v="0"/>
    <n v="399"/>
    <n v="999"/>
    <s v="Greater than 500"/>
    <n v="0.6"/>
    <n v="0.6"/>
    <s v="41% to 60%"/>
    <n v="4"/>
    <n v="1236"/>
    <n v="1234764"/>
    <n v="4.0123600000000001"/>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r>
  <r>
    <s v="B08WD18LJZ"/>
    <s v="TVARA LCD Writing Tablet 8.5 Inch E-Note Pad LCD Writing Tablet, Kids Drawing Pad 8.5 Inch Doodle Board, Toddler Boy and Girl Learning Gift for 3 4 5 6 Years Old, Black"/>
    <s v="Computers&amp;Accessories|Accessories&amp;Peripherals|Keyboards,Mice&amp;InputDevices|GraphicTablets"/>
    <x v="2"/>
    <n v="249"/>
    <n v="600"/>
    <s v="Greater than 500"/>
    <n v="0.59"/>
    <n v="0.59"/>
    <s v="41% to 60%"/>
    <n v="4"/>
    <n v="1208"/>
    <n v="724800"/>
    <n v="4.0120800000000001"/>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r>
  <r>
    <s v="B015GX9Y0W"/>
    <s v="Lifelong LLWM105 750-Watt Belgian Waffle Maker for Home| Makes 2 Square Shape Waffles| Non-stick Plates| Easy to Use¬†with Indicator Lights (1 Year Warranty, Black)"/>
    <s v="Home&amp;Kitchen|Kitchen&amp;HomeAppliances|SmallKitchenAppliances|WaffleMakers&amp;Irons"/>
    <x v="1"/>
    <n v="1199"/>
    <n v="2400"/>
    <s v="Greater than 500"/>
    <n v="0.5"/>
    <n v="0.5"/>
    <s v="41% to 60%"/>
    <n v="3.9"/>
    <n v="1202"/>
    <n v="2884800"/>
    <n v="3.9120200000000001"/>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r>
  <r>
    <s v="B0B2DJ5RVQ"/>
    <s v="WeCool B1 Mobile Holder for Bikes or Bike Mobile Holder for Maps and GPS Navigation, one Click Locking, Firm Gripping, Anti Shake and Stable Cradle Clamp with 360¬∞ Rotation Bicycle Phone Mount"/>
    <s v="Electronics|Mobiles&amp;Accessories|MobileAccessories|Mounts|HandlebarMounts"/>
    <x v="0"/>
    <n v="689"/>
    <n v="1999"/>
    <s v="Greater than 500"/>
    <n v="0.66"/>
    <n v="0.66"/>
    <s v="61% to 80%"/>
    <n v="4.3"/>
    <n v="1193"/>
    <n v="2384807"/>
    <n v="4.3119300000000003"/>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r>
  <r>
    <s v="B081NHWT6Z"/>
    <s v="LOHAYA Television Remote Compatible with Samsung Smart LED/LCD/HD TV Remote Control [ Compatible for All Samsung Tv Remote Control ]"/>
    <s v="Electronics|HomeTheater,TV&amp;Video|Accessories|RemoteControls"/>
    <x v="0"/>
    <n v="299"/>
    <n v="1199"/>
    <s v="Greater than 500"/>
    <n v="0.75"/>
    <n v="0.75"/>
    <s v="61% to 80%"/>
    <n v="3.9"/>
    <n v="1193"/>
    <n v="1430407"/>
    <n v="3.9119299999999999"/>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r>
  <r>
    <s v="B09FZ89DK6"/>
    <s v="Eureka Forbes Supervac 1600 Watts Powerful Suction,bagless Vacuum Cleaner with cyclonic Technology,7 Accessories,1 Year Warranty,Compact,Lightweight &amp; Easy to use (Red)"/>
    <s v="Home&amp;Kitchen|Kitchen&amp;HomeAppliances|Vacuum,Cleaning&amp;Ironing|Vacuums&amp;FloorCare|Vacuums|CanisterVacuums"/>
    <x v="1"/>
    <n v="5999"/>
    <n v="9999"/>
    <s v="Greater than 500"/>
    <n v="0.4"/>
    <n v="0.4"/>
    <s v="21% to 40%"/>
    <n v="4.2"/>
    <n v="1191"/>
    <n v="11908809"/>
    <n v="4.2119100000000005"/>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r>
  <r>
    <s v="B07Y1RCCW5"/>
    <s v="ZIGMA WinoteK WinoteK Sun Instant Water Geyser, Water Heater, Portable Water Heater, Geysers Made of First Class ABS Plastic, automatic Reset Model, AE10-3 W (Yellow)"/>
    <s v="Home&amp;Kitchen|Heating,Cooling&amp;AirQuality|WaterHeaters&amp;Geysers|InstantWaterHeaters"/>
    <x v="1"/>
    <n v="1190"/>
    <n v="2550"/>
    <s v="Greater than 500"/>
    <n v="0.53"/>
    <n v="0.53"/>
    <s v="41% to 60%"/>
    <n v="3.8"/>
    <n v="1181"/>
    <n v="3011550"/>
    <n v="3.8118099999999999"/>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r>
  <r>
    <s v="B091JF2TFD"/>
    <s v="Boult Audio BassBuds Oak in-Ear Wired Earphones with 10mm Extra Bass Driver and HD Sound with mic(Brown)"/>
    <s v="Electronics|Headphones,Earbuds&amp;Accessories|Headphones|In-Ear"/>
    <x v="0"/>
    <n v="499"/>
    <n v="1299"/>
    <s v="Greater than 500"/>
    <n v="0.62"/>
    <n v="0.62"/>
    <s v="61% to 80%"/>
    <n v="3.9"/>
    <n v="1173"/>
    <n v="1523727"/>
    <n v="3.9117299999999999"/>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r>
  <r>
    <s v="B09P564ZTJ"/>
    <s v="Wembley LCD Writing Pad/Tab | Writing, Drawing, Reusable, Portable Pad with Colorful Letters | 9 Inch Graphic Tablet (Assorted)"/>
    <s v="Computers&amp;Accessories|Accessories&amp;Peripherals|Keyboards,Mice&amp;InputDevices|GraphicTablets"/>
    <x v="2"/>
    <n v="235"/>
    <n v="1599"/>
    <s v="Greater than 500"/>
    <n v="0.85"/>
    <n v="0.85"/>
    <s v="81% to 100%"/>
    <n v="3.8"/>
    <n v="1173"/>
    <n v="1875627"/>
    <n v="3.8117299999999998"/>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r>
  <r>
    <s v="B09LQH3SD9"/>
    <s v="Lifelong LLQH922 Regalia 800 W (ISI Certified) Quartz Room Heater with 2 Power settings, Overheating Protection, 2 Rod Heater (1 Year Warranty, White)"/>
    <s v="Home&amp;Kitchen|Heating,Cooling&amp;AirQuality|RoomHeaters|ElectricHeaters"/>
    <x v="1"/>
    <n v="999"/>
    <n v="2000"/>
    <s v="Greater than 500"/>
    <n v="0.5"/>
    <n v="0.5"/>
    <s v="41% to 60%"/>
    <n v="3.8"/>
    <n v="1163"/>
    <n v="2326000"/>
    <n v="3.8116299999999996"/>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r>
  <r>
    <s v="B083GQGT3Z"/>
    <s v="Caprigo Heavy Duty TV Wall Mount Stand for 12 to 27 inches LED/LCD/Monitor Screen's, Full Motion Rotatable Universal TV &amp; Monitor Wall Mount Bracket with Swivel &amp; Tilt Adjustments (Single Arm - M416)"/>
    <s v="Electronics|HomeTheater,TV&amp;Video|Accessories|TVMounts,Stands&amp;Turntables|TVWall&amp;CeilingMounts"/>
    <x v="0"/>
    <n v="399"/>
    <n v="799"/>
    <s v="Greater than 500"/>
    <n v="0.5"/>
    <n v="0.5"/>
    <s v="41% to 60%"/>
    <n v="4.0999999999999996"/>
    <n v="1161"/>
    <n v="927639"/>
    <n v="4.1116099999999998"/>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r>
  <r>
    <s v="B00GHL8VP2"/>
    <s v="USHA 1212 PTC with Adjustable Thermostat Fan Heater (Black/Brown, 1500-Watts)."/>
    <s v="Home&amp;Kitchen|Heating,Cooling&amp;AirQuality|RoomHeaters|ElectricHeaters"/>
    <x v="1"/>
    <n v="3487.77"/>
    <n v="4990"/>
    <s v="Greater than 500"/>
    <n v="0.3"/>
    <n v="0.3"/>
    <s v="21% to 40%"/>
    <n v="4.0999999999999996"/>
    <n v="1127"/>
    <n v="5623730"/>
    <n v="4.1112699999999993"/>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r>
  <r>
    <s v="B08RP2L2NL"/>
    <s v="King Shine Multi Retractable 3.0A Fast Charger Cord, Multiple Charging Cable 4Ft/1.2m 3-in-1 USB Charge Cord Compatible with Phone/Type C/Micro USB for All Android and iOS Smartphones (Random Colour)"/>
    <s v="Computers&amp;Accessories|Accessories&amp;Peripherals|Cables&amp;Accessories|Cables|USBCables"/>
    <x v="2"/>
    <n v="347"/>
    <n v="999"/>
    <s v="Greater than 500"/>
    <n v="0.65"/>
    <n v="0.65"/>
    <s v="61% to 80%"/>
    <n v="3.5"/>
    <n v="1121"/>
    <n v="1119879"/>
    <n v="3.5112100000000002"/>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r>
  <r>
    <s v="B0912WJ87V"/>
    <s v="Reffair AX30 [MAX] Portable Air Purifier for Car, Home &amp; Office | Smart Ionizer Function | H13 Grade True HEPA Filter [Internationally Tested] Aromabuds Fragrance Option - Black"/>
    <s v="Car&amp;Motorbike|CarAccessories|InteriorAccessories|AirPurifiers&amp;Ionizers"/>
    <x v="8"/>
    <n v="2339"/>
    <n v="4000"/>
    <s v="Greater than 500"/>
    <n v="0.42"/>
    <n v="0.42"/>
    <s v="41% to 60%"/>
    <n v="3.8"/>
    <n v="1118"/>
    <n v="4472000"/>
    <n v="3.8111799999999998"/>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r>
  <r>
    <s v="B089BDBDGM"/>
    <s v="Kuber Industries Waterproof Round Laundry Bag/Hamper|Polka Dots Print Print with Handles|Foldable Bin &amp; 45 Liter Capicity|Size 37 x 37 x 49, Pack of 1(Black &amp; White)- CTKTC044992"/>
    <s v="Home&amp;Kitchen|HomeStorage&amp;Organization|LaundryOrganization|LaundryBaskets"/>
    <x v="1"/>
    <n v="219"/>
    <n v="249"/>
    <s v="200 to 500"/>
    <n v="0.12"/>
    <n v="0.12"/>
    <s v="0% to 20%"/>
    <n v="4"/>
    <n v="1108"/>
    <n v="275892"/>
    <n v="4.0110799999999998"/>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r>
  <r>
    <s v="B00B7GKXMG"/>
    <s v="Wipro Smartlife Super Deluxe Dry Iron- 1000W"/>
    <s v="Home&amp;Kitchen|Kitchen&amp;HomeAppliances|Vacuum,Cleaning&amp;Ironing|Irons,Steamers&amp;Accessories|Irons|DryIrons"/>
    <x v="1"/>
    <n v="699"/>
    <n v="850"/>
    <s v="Greater than 500"/>
    <n v="0.18"/>
    <n v="0.18"/>
    <s v="0% to 20%"/>
    <n v="4.0999999999999996"/>
    <n v="1106"/>
    <n v="940100"/>
    <n v="4.1110599999999993"/>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r>
  <r>
    <s v="B08LKS3LSP"/>
    <s v="Gilary Multi Charging Cable, 3 in 1 Nylon Braided Fast Charging Cable for iPhone Micro USB Type C Mobile Phone | Colour May Vary |"/>
    <s v="Computers&amp;Accessories|Accessories&amp;Peripherals|Cables&amp;Accessories|Cables|USBCables"/>
    <x v="2"/>
    <n v="345"/>
    <n v="999"/>
    <s v="Greater than 500"/>
    <n v="0.65"/>
    <n v="0.65"/>
    <s v="61% to 80%"/>
    <n v="3.7"/>
    <n v="1097"/>
    <n v="1095903"/>
    <n v="3.7109700000000001"/>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r>
  <r>
    <s v="B07LFWP97N"/>
    <s v="Gizga Essentials Laptop Bag Sleeve Case Cover Pouch with Handle for 14.1 Inch Laptop for Men &amp; Women, Padded Laptop Compartment, Premium Zipper Closure, Water Repellent Nylon Fabric, Grey"/>
    <s v="Computers&amp;Accessories|Accessories&amp;Peripherals|LaptopAccessories|Bags&amp;Sleeves|LaptopSleeves&amp;Slipcases"/>
    <x v="2"/>
    <n v="269"/>
    <n v="1099"/>
    <s v="Greater than 500"/>
    <n v="0.76"/>
    <n v="0.76"/>
    <s v="61% to 80%"/>
    <n v="4.0999999999999996"/>
    <n v="1092"/>
    <n v="1200108"/>
    <n v="4.1109199999999992"/>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r>
  <r>
    <s v="B08L7J3T31"/>
    <s v="Noir Aqua - 5pcs PP Spun Filter + 1 Spanner | for All Types of RO Water purifiers (5 Piece, White, 10 Inch, 5 Micron) - RO Spun Filter Cartridge Sponge Replacement Water Filter Candle"/>
    <s v="Home&amp;Kitchen|Kitchen&amp;HomeAppliances|WaterPurifiers&amp;Accessories|WaterPurifierAccessories"/>
    <x v="1"/>
    <n v="379"/>
    <n v="919"/>
    <s v="Greater than 500"/>
    <n v="0.59"/>
    <n v="0.59"/>
    <s v="41% to 60%"/>
    <n v="4"/>
    <n v="1090"/>
    <n v="1001710"/>
    <n v="4.0109000000000004"/>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r>
  <r>
    <s v="B09Z28BQZT"/>
    <s v="Amazon Basics Multipurpose Foldable Laptop Table with Cup Holder, Brown"/>
    <s v="Computers&amp;Accessories|Accessories&amp;Peripherals|LaptopAccessories|Lapdesks"/>
    <x v="2"/>
    <n v="599"/>
    <n v="3999"/>
    <s v="Greater than 500"/>
    <n v="0.85"/>
    <n v="0.85"/>
    <s v="81% to 100%"/>
    <n v="3.9"/>
    <n v="1087"/>
    <n v="4346913"/>
    <n v="3.9108700000000001"/>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r>
  <r>
    <s v="B09ZDVL7L8"/>
    <s v="TTK Prestige Limited Orion Mixer Grinder 500 Watts, 3 Jars (1200ml, 1000ml, 500ml) (Red)"/>
    <s v="Home&amp;Kitchen|Kitchen&amp;HomeAppliances|SmallKitchenAppliances|MixerGrinders"/>
    <x v="1"/>
    <n v="2199"/>
    <n v="3895"/>
    <s v="Greater than 500"/>
    <n v="0.44"/>
    <n v="0.44"/>
    <s v="41% to 60%"/>
    <n v="3.9"/>
    <n v="1085"/>
    <n v="4226075"/>
    <n v="3.9108499999999999"/>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r>
  <r>
    <s v="B093ZNQZ2Y"/>
    <s v="LOHAYA Remote Compatible for Mi Smart LED TV 4A Remote Control (32&quot;/43&quot;) [ Compatible for Mi Tv Remote Control ] [ Compatible for Mi Smart LED Tv Remote Control ]"/>
    <s v="Electronics|HomeTheater,TV&amp;Video|Accessories|RemoteControls"/>
    <x v="0"/>
    <n v="249"/>
    <n v="799"/>
    <s v="Greater than 500"/>
    <n v="0.69"/>
    <n v="0.69"/>
    <s v="61% to 80%"/>
    <n v="3.8"/>
    <n v="1079"/>
    <n v="862121"/>
    <n v="3.8107899999999999"/>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r>
  <r>
    <s v="B0B4T6MR8N"/>
    <s v="pTron Solero M241 2.4A Micro USB Data &amp; Charging Cable, Made in India, 480Mbps Data Sync, Durable 1-Meter Long USB Cable for Micro USB Devices (White)"/>
    <s v="Computers&amp;Accessories|Accessories&amp;Peripherals|Cables&amp;Accessories|Cables|USBCables"/>
    <x v="2"/>
    <n v="89"/>
    <n v="800"/>
    <s v="Greater than 500"/>
    <n v="0.89"/>
    <n v="0.89"/>
    <s v="81% to 100%"/>
    <n v="3.9"/>
    <n v="1075"/>
    <n v="860000"/>
    <n v="3.9107499999999997"/>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r>
  <r>
    <s v="B0B4T8RSJ1"/>
    <s v="pTron Solero T241 2.4A Type-C Data &amp; Charging USB Cable, Made in India, 480Mbps Data Sync, Durable 1-Meter Long USB Cable for Smartphone, Type-C USB Devices (White)"/>
    <s v="Computers&amp;Accessories|Accessories&amp;Peripherals|Cables&amp;Accessories|Cables|USBCables"/>
    <x v="2"/>
    <n v="99"/>
    <n v="800"/>
    <s v="Greater than 500"/>
    <n v="0.88"/>
    <n v="0.88"/>
    <s v="81% to 100%"/>
    <n v="3.9"/>
    <n v="1075"/>
    <n v="860000"/>
    <n v="3.9107499999999997"/>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r>
  <r>
    <s v="B0B4HKH19N"/>
    <s v="pTron Solero 331 3.4Amps Multifunction Fast Charging Cable, 3-in-1 USB Cable Micro USB/Type-C/iOS, Made in India, Durable &amp; Strong &amp; Tangle-free 118cm in Length (Black)"/>
    <s v="Computers&amp;Accessories|Accessories&amp;Peripherals|Cables&amp;Accessories|Cables|USBCables"/>
    <x v="2"/>
    <n v="249"/>
    <n v="931"/>
    <s v="Greater than 500"/>
    <n v="0.73"/>
    <n v="0.73"/>
    <s v="61% to 80%"/>
    <n v="3.9"/>
    <n v="1075"/>
    <n v="1000825"/>
    <n v="3.9107499999999997"/>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r>
  <r>
    <s v="B0B4HJNPV4"/>
    <s v="pTron Solero T351 3.5Amps Fast Charging Type-C to Type-C PD Data &amp; Charging USB Cable, Made in India, 480Mbps Data Sync, Durable 1 Meter Long Cable for Type-C Smartphones, Tablets &amp; Laptops (Black)"/>
    <s v="Computers&amp;Accessories|Accessories&amp;Peripherals|Cables&amp;Accessories|Cables|USBCables"/>
    <x v="2"/>
    <n v="199"/>
    <n v="999"/>
    <s v="Greater than 500"/>
    <n v="0.8"/>
    <n v="0.8"/>
    <s v="61% to 80%"/>
    <n v="3.9"/>
    <n v="1075"/>
    <n v="1073925"/>
    <n v="3.9107499999999997"/>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r>
  <r>
    <s v="B0B4HJNPV4"/>
    <s v="pTron Solero T351 3.5Amps Fast Charging Type-C to Type-C PD Data &amp; Charging USB Cable, Made in India, 480Mbps Data Sync, Durable 1 Meter Long Cable for Type-C Smartphones, Tablets &amp; Laptops (Black)"/>
    <s v="Computers&amp;Accessories|Accessories&amp;Peripherals|Cables&amp;Accessories|Cables|USBCables"/>
    <x v="2"/>
    <n v="199"/>
    <n v="999"/>
    <s v="Greater than 500"/>
    <n v="0.8"/>
    <n v="0.8"/>
    <s v="61% to 80%"/>
    <n v="3.9"/>
    <n v="1075"/>
    <n v="1073925"/>
    <n v="3.9107499999999997"/>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275?qid=1672903008&amp;s=computers&amp;sr=1-275"/>
  </r>
  <r>
    <s v="B096YCN3SD"/>
    <s v="Lifelong LLEK15 Electric Kettle 1.5L with Stainless Steel Body, Easy and Fast Boiling of Water for Instant Noodles, Soup, Tea etc. (1 Year Warranty, Silver)"/>
    <s v="Home&amp;Kitchen|Kitchen&amp;HomeAppliances|SmallKitchenAppliances|Kettles&amp;HotWaterDispensers|Kettle&amp;ToasterSets"/>
    <x v="1"/>
    <n v="549"/>
    <n v="1000"/>
    <s v="Greater than 500"/>
    <n v="0.45"/>
    <n v="0.45"/>
    <s v="41% to 60%"/>
    <n v="3.6"/>
    <n v="1074"/>
    <n v="1074000"/>
    <n v="3.6107400000000003"/>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r>
  <r>
    <s v="B09R83SFYV"/>
    <s v="Akiara¬Æ - Makes life easy Mini Sewing Machine with Table Set | Tailoring Machine | Hand Sewing Machine with extension table, foot pedal, adapter"/>
    <s v="Home&amp;Kitchen|Kitchen&amp;HomeAppliances|SewingMachines&amp;Accessories|Sewing&amp;EmbroideryMachines"/>
    <x v="1"/>
    <n v="1484"/>
    <n v="2499"/>
    <s v="Greater than 500"/>
    <n v="0.41"/>
    <n v="0.41"/>
    <s v="41% to 60%"/>
    <n v="3.7"/>
    <n v="1067"/>
    <n v="2666433"/>
    <n v="3.7106700000000004"/>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r>
  <r>
    <s v="B097RN7BBK"/>
    <s v="Kitchen Kit Electric Kettle, 1.8L Stainless Steel Tea Kettle, Fast Boil Water Warmer with Auto Shut Off and Boil Dry Protection Tech"/>
    <s v="Home&amp;Kitchen|Kitchen&amp;HomeAppliances|SmallKitchenAppliances|Kettles&amp;HotWaterDispensers|Kettle&amp;ToasterSets"/>
    <x v="1"/>
    <n v="479"/>
    <n v="1999"/>
    <s v="Greater than 500"/>
    <n v="0.76"/>
    <n v="0.76"/>
    <s v="61% to 80%"/>
    <n v="3.4"/>
    <n v="1066"/>
    <n v="2130934"/>
    <n v="3.41066"/>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r>
  <r>
    <s v="B088WCFPQF"/>
    <s v="Cafe JEI French Press Coffee and Tea Maker 600ml with 4 Level Filtration System, Heat Resistant Borosilicate Glass (Black, 600ml)"/>
    <s v="Home&amp;Kitchen|Kitchen&amp;HomeAppliances|Coffee,Tea&amp;Espresso|CoffeePresses"/>
    <x v="1"/>
    <n v="1099"/>
    <n v="1500"/>
    <s v="Greater than 500"/>
    <n v="0.27"/>
    <n v="0.27"/>
    <s v="21% to 40%"/>
    <n v="4.5"/>
    <n v="1065"/>
    <n v="1597500"/>
    <n v="4.51065"/>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r>
  <r>
    <s v="B08D6RCM3Q"/>
    <s v="PrettyKrafts Folding Laundry Basket for Clothes with Lid &amp; Handle, Toys Organiser, 75 Litre, (Pack of 1), Mushroom Print"/>
    <s v="Home&amp;Kitchen|HomeStorage&amp;Organization|LaundryOrganization|LaundryBaskets"/>
    <x v="1"/>
    <n v="355"/>
    <n v="899"/>
    <s v="Greater than 500"/>
    <n v="0.61"/>
    <n v="0.61"/>
    <s v="61% to 80%"/>
    <n v="4.0999999999999996"/>
    <n v="1051"/>
    <n v="944849"/>
    <n v="4.1105099999999997"/>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r>
  <r>
    <s v="B08CHKQ8D4"/>
    <s v="Wayona Type C to Lightning MFI Certified 20W Fast charging Nylon Braided USB C Cable for iPhone 14, 14 Pro, 14 Pro Max, 14 Plus, 13, 13 Pro, 13 Pro Max, 13 Mini, 12, 12 Pro, 11, 11 Pro Max iPhone 12 Mini, X, 8 (2M, Grey)"/>
    <s v="Computers&amp;Accessories|Accessories&amp;Peripherals|Cables&amp;Accessories|Cables|USBCables"/>
    <x v="2"/>
    <n v="719"/>
    <n v="1499"/>
    <s v="Greater than 500"/>
    <n v="0.52"/>
    <n v="0.52"/>
    <s v="41% to 60%"/>
    <n v="4.0999999999999996"/>
    <n v="1045"/>
    <n v="1566455"/>
    <n v="4.1104499999999993"/>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r>
  <r>
    <s v="B09HV71RL1"/>
    <s v="Wayona Type C to Lightning MFI Certified 20W Fast charging Nylon Braided USB C Cable for iPhone 14 Pro, 14 Pro Max, 14, 14 Plus, 13, 13 Pro, 13 Pro Max, 13 Mini, 12, 12 Pro, 11, 11 Pro Max, iPhone 12 Mini (2M, Black)"/>
    <s v="Computers&amp;Accessories|Accessories&amp;Peripherals|Cables&amp;Accessories|Cables|USBCables"/>
    <x v="2"/>
    <n v="719"/>
    <n v="1499"/>
    <s v="Greater than 500"/>
    <n v="0.52"/>
    <n v="0.52"/>
    <s v="41% to 60%"/>
    <n v="4.0999999999999996"/>
    <n v="1045"/>
    <n v="1566455"/>
    <n v="4.1104499999999993"/>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r>
  <r>
    <s v="B0B5RP43VN"/>
    <s v="iBELL SM1515NEW Sandwich Maker with Floating Hinges, 1000Watt, Panini / Grill / Toast (Black)"/>
    <s v="Home&amp;Kitchen|Kitchen&amp;HomeAppliances|SmallKitchenAppliances|SandwichMakers"/>
    <x v="1"/>
    <n v="1474"/>
    <n v="4650"/>
    <s v="Greater than 500"/>
    <n v="0.68"/>
    <n v="0.68"/>
    <s v="61% to 80%"/>
    <n v="4.0999999999999996"/>
    <n v="1045"/>
    <n v="4859250"/>
    <n v="4.1104499999999993"/>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r>
  <r>
    <s v="B09YL9SN9B"/>
    <s v="LG 80 cm (32 inches) HD Ready Smart LED TV 32LQ576BPSA (Ceramic Black)"/>
    <s v="Electronics|HomeTheater,TV&amp;Video|Televisions|SmartTelevisions"/>
    <x v="0"/>
    <n v="15990"/>
    <n v="23990"/>
    <s v="Greater than 500"/>
    <n v="0.33"/>
    <n v="0.33"/>
    <s v="21% to 40%"/>
    <n v="4.3"/>
    <n v="1035"/>
    <n v="24829650"/>
    <n v="4.3103499999999997"/>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r>
  <r>
    <s v="B09NTHQRW3"/>
    <s v="InstaCuppa Portable Blender for Smoothie, Milk Shakes, Crushing Ice and Juices, USB Rechargeable Personal Blender Machine for Kitchen with 2000 mAh Rechargeable Battery, 150 Watt Motor, 400 ML"/>
    <s v="Home&amp;Kitchen|Kitchen&amp;HomeAppliances|SmallKitchenAppliances|HandBlenders"/>
    <x v="1"/>
    <n v="1999"/>
    <n v="2499"/>
    <s v="Greater than 500"/>
    <n v="0.2"/>
    <n v="0.2"/>
    <s v="0% to 20%"/>
    <n v="4.0999999999999996"/>
    <n v="1034"/>
    <n v="2583966"/>
    <n v="4.1103399999999999"/>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r>
  <r>
    <s v="B09MZ6WZ6V"/>
    <s v="INOVERA World Map Extended Anti Slip Rubber Gaming Stitched Mouse Pad Desk Mat for Computer Laptop (Black, 900L x 400B x 2H mm)"/>
    <s v="Computers&amp;Accessories|Accessories&amp;Peripherals|Keyboards,Mice&amp;InputDevices|Keyboard&amp;MiceAccessories|MousePads"/>
    <x v="2"/>
    <n v="499"/>
    <n v="999"/>
    <s v="Greater than 500"/>
    <n v="0.5"/>
    <n v="0.5"/>
    <s v="41% to 60%"/>
    <n v="4.4000000000000004"/>
    <n v="1030"/>
    <n v="1028970"/>
    <n v="4.4103000000000003"/>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r>
  <r>
    <s v="B07RY2X9MP"/>
    <s v="AmazonBasics 10.2 Gbps High-Speed 4K HDMI Cable with Braided Cord (10-Foot, Dark Grey)"/>
    <s v="Electronics|HomeTheater,TV&amp;Video|Accessories|Cables|HDMICables"/>
    <x v="0"/>
    <n v="609"/>
    <n v="1500"/>
    <s v="Greater than 500"/>
    <n v="0.59"/>
    <n v="0.59"/>
    <s v="41% to 60%"/>
    <n v="4.5"/>
    <n v="1029"/>
    <n v="1543500"/>
    <n v="4.5102900000000004"/>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r>
  <r>
    <s v="B09939XJX8"/>
    <s v="TVARA LCD Writing Tablet, 8.5&quot; Inch Colorful Toddler Doodle Board Drawing Tablet, Erasable Reusable Electronic Drawing Pads, Educational and Learning Tool for 3-6 Years Old Boy and Girls Mix Colors"/>
    <s v="Computers&amp;Accessories|Accessories&amp;Peripherals|Keyboards,Mice&amp;InputDevices|GraphicTablets"/>
    <x v="2"/>
    <n v="354"/>
    <n v="1500"/>
    <s v="Greater than 500"/>
    <n v="0.76"/>
    <n v="0.76"/>
    <s v="61% to 80%"/>
    <n v="4"/>
    <n v="1026"/>
    <n v="1539000"/>
    <n v="4.0102599999999997"/>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r>
  <r>
    <s v="B08SKZ2RMG"/>
    <s v="Demokrazy New Nova Lint Cum Fuzz Remover for All Woolens Sweaters, Blankets, Jackets Remover Pill Remover from Carpets, Curtains (Pack of 1)"/>
    <s v="Home&amp;Kitchen|Kitchen&amp;HomeAppliances|Vacuum,Cleaning&amp;Ironing|Irons,Steamers&amp;Accessories|LintShavers"/>
    <x v="1"/>
    <n v="475"/>
    <n v="999"/>
    <s v="Greater than 500"/>
    <n v="0.52"/>
    <n v="0.52"/>
    <s v="41% to 60%"/>
    <n v="4.0999999999999996"/>
    <n v="1021"/>
    <n v="1019979"/>
    <n v="4.1102099999999995"/>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r>
  <r>
    <s v="B09VKWGZD7"/>
    <s v="AGARO Supreme High Pressure Washer, 1800 Watts, 120 Bars, 6.5L/Min Flow Rate, 8 Meters Outlet Hose, Portable, for Car,Bike and Home Cleaning Purpose, Black and Orange"/>
    <s v="Home&amp;Kitchen|Kitchen&amp;HomeAppliances|Vacuum,Cleaning&amp;Ironing|PressureWashers,Steam&amp;WindowCleaners"/>
    <x v="1"/>
    <n v="4789"/>
    <n v="8990"/>
    <s v="Greater than 500"/>
    <n v="0.47"/>
    <n v="0.47"/>
    <s v="41% to 60%"/>
    <n v="4.3"/>
    <n v="1017"/>
    <n v="9142830"/>
    <n v="4.3101699999999994"/>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r>
  <r>
    <s v="B01N1XVVLC"/>
    <s v="Bajaj OFR Room Heater, 13 Fin 2900 Watts Oil Filled Room Heater with 400W PTC Ceramic Fan Heater, ISI Approved (Majesty 13F Plus Black)"/>
    <s v="Home&amp;Kitchen|Heating,Cooling&amp;AirQuality|RoomHeaters|FanHeaters"/>
    <x v="1"/>
    <n v="9590"/>
    <n v="15999"/>
    <s v="Greater than 500"/>
    <n v="0.4"/>
    <n v="0.4"/>
    <s v="21% to 40%"/>
    <n v="4.0999999999999996"/>
    <n v="1017"/>
    <n v="16270983"/>
    <n v="4.1101699999999992"/>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r>
  <r>
    <s v="B09DSQXCM8"/>
    <s v="House of Quirk Reusable Sticky Picker Cleaner Easy-Tear Sheets Travel Pet Hair Lint Rollers Brush (10cm Sheet, Set of 3 Rolls, 180 Sheets, 60 Sheets Each roll Lint Roller Remover, Multicolour)"/>
    <s v="Home&amp;Kitchen|Kitchen&amp;HomeAppliances|Vacuum,Cleaning&amp;Ironing|Irons,Steamers&amp;Accessories|LintShavers"/>
    <x v="1"/>
    <n v="299"/>
    <n v="499"/>
    <s v="200 to 500"/>
    <n v="0.4"/>
    <n v="0.4"/>
    <s v="21% to 40%"/>
    <n v="3.9"/>
    <n v="1015"/>
    <n v="506485"/>
    <n v="3.9101499999999998"/>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r>
  <r>
    <s v="B09JFR8H3Q"/>
    <s v="Macmillan Aquafresh 5 Micron PS-05 10&quot; in PP Spun Filter Candle Set for All Type RO Water Purifier 10 inch (4)"/>
    <s v="Home&amp;Kitchen|Kitchen&amp;HomeAppliances|WaterPurifiers&amp;Accessories|WaterPurifierAccessories"/>
    <x v="1"/>
    <n v="215"/>
    <n v="1499"/>
    <s v="Greater than 500"/>
    <n v="0.86"/>
    <n v="0.86"/>
    <s v="81% to 100%"/>
    <n v="3.9"/>
    <n v="1004"/>
    <n v="1504996"/>
    <n v="3.91004"/>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r>
  <r>
    <s v="B0B7B9V9QP"/>
    <s v="VU 108 cm (43 inches) Premium Series Full HD Smart LED TV 43GA (Black)"/>
    <s v="Electronics|HomeTheater,TV&amp;Video|Televisions|SmartTelevisions"/>
    <x v="0"/>
    <n v="18999"/>
    <n v="35000"/>
    <s v="Greater than 500"/>
    <n v="0.46"/>
    <n v="0.46"/>
    <s v="41% to 60%"/>
    <n v="4"/>
    <n v="1001"/>
    <n v="35035000"/>
    <n v="4.0100100000000003"/>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r>
  <r>
    <s v="B08L12N5H1"/>
    <s v="Eureka Forbes car Vac 100 Watts Powerful Suction Vacuum Cleaner with Washable HEPA Filter, 3 Accessories,Compact,Light Weight &amp; Easy to use (Black and Red)"/>
    <s v="Home&amp;Kitchen|Kitchen&amp;HomeAppliances|Vacuum,Cleaning&amp;Ironing|Vacuums&amp;FloorCare|Vacuums|HandheldVacuums"/>
    <x v="1"/>
    <n v="2099"/>
    <n v="2499"/>
    <s v="Greater than 500"/>
    <n v="0.16"/>
    <n v="0.16"/>
    <s v="0% to 20%"/>
    <n v="0"/>
    <n v="992"/>
    <n v="2479008"/>
    <n v="9.92E-3"/>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r>
  <r>
    <s v="B00ZRBWPA0"/>
    <s v="Eveready Red 1012 AAA Batteries - Pack of 10"/>
    <s v="Electronics|GeneralPurposeBatteries&amp;BatteryChargers|DisposableBatteries"/>
    <x v="0"/>
    <n v="159"/>
    <n v="180"/>
    <s v="Less than 200"/>
    <n v="0.12"/>
    <n v="0.12"/>
    <s v="0% to 20%"/>
    <n v="4.3"/>
    <n v="989"/>
    <n v="178020"/>
    <n v="4.3098900000000002"/>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r>
  <r>
    <s v="B09Y5FZK9N"/>
    <s v="Pigeon 1.5 litre Hot Kettle and Stainless Steel Water Bottle Combo used for boiling Water, Making Tea and Coffee, Instant Noodles, Soup, 1500 Watt with Auto Shut- off Feature - (Silver)"/>
    <s v="Home&amp;Kitchen|Kitchen&amp;HomeAppliances|SmallKitchenAppliances|Kettles&amp;HotWaterDispensers|Kettle&amp;ToasterSets"/>
    <x v="1"/>
    <n v="809"/>
    <n v="1545"/>
    <s v="Greater than 500"/>
    <n v="0.48"/>
    <n v="0.48"/>
    <s v="41% to 60%"/>
    <n v="3.7"/>
    <n v="976"/>
    <n v="1507920"/>
    <n v="3.7097600000000002"/>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r>
  <r>
    <s v="B08QSC1XY8"/>
    <s v="Zoul USB C 60W Fast Charging 3A 6ft/2M Long Type C Nylon Braided Data Cable Quick Charger Cable QC 3.0 for Samsung Galaxy M31S M30 S10 S9 S20 Plus, Note 10 9 8, A20e A40 A50 A70 (2M, Grey)"/>
    <s v="Computers&amp;Accessories|Accessories&amp;Peripherals|Cables&amp;Accessories|Cables|USBCables"/>
    <x v="2"/>
    <n v="389"/>
    <n v="1099"/>
    <s v="Greater than 500"/>
    <n v="0.65"/>
    <n v="0.65"/>
    <s v="61% to 80%"/>
    <n v="4.3"/>
    <n v="974"/>
    <n v="1070426"/>
    <n v="4.3097399999999997"/>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r>
  <r>
    <s v="B08QSC1XY8"/>
    <s v="Zoul USB C 60W Fast Charging 3A 6ft/2M Long Type C Nylon Braided Data Cable Quick Charger Cable QC 3.0 for Samsung Galaxy M31S M30 S10 S9 S20 Plus, Note 10 9 8, A20e A40 A50 A70 (2M, Grey)"/>
    <s v="Computers&amp;Accessories|Accessories&amp;Peripherals|Cables&amp;Accessories|Cables|USBCables"/>
    <x v="2"/>
    <n v="389"/>
    <n v="1099"/>
    <s v="Greater than 500"/>
    <n v="0.65"/>
    <n v="0.65"/>
    <s v="61% to 80%"/>
    <n v="4.3"/>
    <n v="974"/>
    <n v="1070426"/>
    <n v="4.3097399999999997"/>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2/images/I/419QKVTxaSL._SX300_SY300_QL70_FMwebp_.jpg"/>
    <s v="https://www.amazon.in/Charging-Braided-Charger-Samsung-Galaxy/dp/B08QSC1XY8/ref=sr_1_260?qid=1672903007&amp;s=computers&amp;sr=1-260"/>
  </r>
  <r>
    <s v="B08QSDKFGQ"/>
    <s v="Zoul USB Type C Fast Charging 3A Nylon Braided Data Cable Quick Charger Cable QC 3.0 for Samsung Galaxy M31s M30 S10 S9 S20 Plus, Note 10 9 8, A20e A40 A50 A70 (1M, Grey)"/>
    <s v="Computers&amp;Accessories|Accessories&amp;Peripherals|Cables&amp;Accessories|Cables|USBCables"/>
    <x v="2"/>
    <n v="339"/>
    <n v="1099"/>
    <s v="Greater than 500"/>
    <n v="0.69"/>
    <n v="0.69"/>
    <s v="61% to 80%"/>
    <n v="4.3"/>
    <n v="974"/>
    <n v="1070426"/>
    <n v="4.3097399999999997"/>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r>
  <r>
    <s v="B09N3BFP4M"/>
    <s v="Bajaj New Shakti Neo Plus 15 Litre 4 Star Rated Storage Water Heater (Geyser) with Multiple Safety System, White"/>
    <s v="Home&amp;Kitchen|Heating,Cooling&amp;AirQuality|WaterHeaters&amp;Geysers|StorageWaterHeaters"/>
    <x v="1"/>
    <n v="5499"/>
    <n v="11500"/>
    <s v="Greater than 500"/>
    <n v="0.52"/>
    <n v="0.52"/>
    <s v="41% to 60%"/>
    <n v="3.9"/>
    <n v="959"/>
    <n v="11028500"/>
    <n v="3.9095900000000001"/>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r>
  <r>
    <s v="B0BCKJJN8R"/>
    <s v="Hindware Atlantic Xceed 5L 3kW Instant Water Heater with Copper Heating Element and High Grade Stainless Steel Tank"/>
    <s v="Home&amp;Kitchen|Heating,Cooling&amp;AirQuality|WaterHeaters&amp;Geysers|InstantWaterHeaters"/>
    <x v="1"/>
    <n v="3599"/>
    <n v="7290"/>
    <s v="Greater than 500"/>
    <n v="0.51"/>
    <n v="0.51"/>
    <s v="41% to 60%"/>
    <n v="3.9"/>
    <n v="942"/>
    <n v="6867180"/>
    <n v="3.9094199999999999"/>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r>
  <r>
    <s v="B0841KQR1Z"/>
    <s v="Crypo‚Ñ¢ Universal Remote Compatible with Tata Sky Universal HD &amp; SD Set top Box (Also Works with All TV)"/>
    <s v="Electronics|HomeTheater,TV&amp;Video|Accessories|RemoteControls"/>
    <x v="0"/>
    <n v="299"/>
    <n v="999"/>
    <s v="Greater than 500"/>
    <n v="0.7"/>
    <n v="0.7"/>
    <s v="61% to 80%"/>
    <n v="3.8"/>
    <n v="928"/>
    <n v="927072"/>
    <n v="3.8092799999999998"/>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r>
  <r>
    <s v="B08C7TYHPB"/>
    <s v="iBELL Castor CTEK15L Premium 1.5 Litre Stainless Steel Electric Kettle,1500W Auto Cut-Off Feature,Silver"/>
    <s v="Home&amp;Kitchen|Kitchen&amp;HomeAppliances|SmallKitchenAppliances|Kettles&amp;HotWaterDispensers|Kettle&amp;ToasterSets"/>
    <x v="1"/>
    <n v="664"/>
    <n v="1490"/>
    <s v="Greater than 500"/>
    <n v="0.55000000000000004"/>
    <n v="0.55000000000000004"/>
    <s v="41% to 60%"/>
    <n v="4.0999999999999996"/>
    <n v="925"/>
    <n v="1378250"/>
    <n v="4.1092499999999994"/>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r>
  <r>
    <s v="B09CMQRQM6"/>
    <s v="Ambrane Fast 100W Output Cable with Type-C to Type-C for Mobile, Laptop, Macbook &amp; Table Charging, 480mbps Data Sync Speed, Braided Cable, 1.5m Length (ABCC-100, Black-Grey)"/>
    <s v="Computers&amp;Accessories|Accessories&amp;Peripherals|Cables&amp;Accessories|Cables|USBCables"/>
    <x v="2"/>
    <n v="499"/>
    <n v="899"/>
    <s v="Greater than 500"/>
    <n v="0.44"/>
    <n v="0.44"/>
    <s v="41% to 60%"/>
    <n v="4.2"/>
    <n v="919"/>
    <n v="826181"/>
    <n v="4.2091900000000004"/>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r>
  <r>
    <s v="B0718ZN31Q"/>
    <s v="Rts‚Ñ¢ High Speed 3D Full HD 1080p Support (10 Meters) HDMI Male to HDMI Male Cable TV Lead 1.4V for All Hdmi Devices- Black (10M - 30 FEET)"/>
    <s v="Electronics|HomeTheater,TV&amp;Video|Accessories|Cables|HDMICables"/>
    <x v="0"/>
    <n v="598"/>
    <n v="4999"/>
    <s v="Greater than 500"/>
    <n v="0.88"/>
    <n v="0.88"/>
    <s v="81% to 100%"/>
    <n v="4.2"/>
    <n v="910"/>
    <n v="4549090"/>
    <n v="4.2091000000000003"/>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r>
  <r>
    <s v="B08PFSZ7FH"/>
    <s v="STRIFF Laptop Stand Adjustable Laptop Computer Stand Multi-Angle Stand Phone Stand Portable Foldable Laptop Riser Notebook Holder Stand Compatible for 9 to 15.6‚Äù Laptops Black(Black)"/>
    <s v="Computers&amp;Accessories|Accessories&amp;Peripherals|LaptopAccessories|NotebookComputerStands"/>
    <x v="2"/>
    <n v="299"/>
    <n v="1499"/>
    <s v="Greater than 500"/>
    <n v="0.8"/>
    <n v="0.8"/>
    <s v="61% to 80%"/>
    <n v="4.2"/>
    <n v="903"/>
    <n v="1353597"/>
    <n v="4.2090300000000003"/>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r>
  <r>
    <s v="B08QX1CC14"/>
    <s v="SKYWALL 81.28 cm (32 inches) HD Ready Smart LED TV 32SWELS-PRO (Black)"/>
    <s v="Electronics|HomeTheater,TV&amp;Video|Televisions|SmartTelevisions"/>
    <x v="0"/>
    <n v="7299"/>
    <n v="19125"/>
    <s v="Greater than 500"/>
    <n v="0.62"/>
    <n v="0.62"/>
    <s v="61% to 80%"/>
    <n v="3.4"/>
    <n v="902"/>
    <n v="17250750"/>
    <n v="3.4090199999999999"/>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r>
  <r>
    <s v="B0BK1K598K"/>
    <s v="AGARO LR2007 Lint Remover, Rechargeable, for Woolen Sweaters, Blankets, Jackets, Burr Remover, Pill Remover From Carpets, Curtains"/>
    <s v="Home&amp;Kitchen|Kitchen&amp;HomeAppliances|Vacuum,Cleaning&amp;Ironing|Irons,Steamers&amp;Accessories|LintShavers"/>
    <x v="1"/>
    <n v="678"/>
    <n v="1499"/>
    <s v="Greater than 500"/>
    <n v="0.55000000000000004"/>
    <n v="0.55000000000000004"/>
    <s v="41% to 60%"/>
    <n v="4.2"/>
    <n v="900"/>
    <n v="1349100"/>
    <n v="4.2090000000000005"/>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r>
  <r>
    <s v="B08WWKM5HQ"/>
    <s v="Crompton Highspeed Markle Prime 1200 mm (48 inch) Anti-Dust Ceiling Fan with Energy Efficient 55W Motor (Burgundy)"/>
    <s v="Home&amp;Kitchen|Heating,Cooling&amp;AirQuality|Fans|CeilingFans"/>
    <x v="1"/>
    <n v="2599"/>
    <n v="4780"/>
    <s v="Greater than 500"/>
    <n v="0.46"/>
    <n v="0.46"/>
    <s v="41% to 60%"/>
    <n v="3.9"/>
    <n v="898"/>
    <n v="4292440"/>
    <n v="3.9089800000000001"/>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r>
  <r>
    <s v="B0978V2CP6"/>
    <s v="Cubetek 3 in 1 LCD Display V5.0 Bluetooth Transmitter Receiver, Bypass Audio Adapter with Aux, Optical, Dual Link Support for TV, Home Stereo, PC, Headphones, Speakers, Model: CB-BT27"/>
    <s v="Electronics|HomeTheater,TV&amp;Video|AVReceivers&amp;Amplifiers"/>
    <x v="0"/>
    <n v="1990"/>
    <n v="3100"/>
    <s v="Greater than 500"/>
    <n v="0.36"/>
    <n v="0.36"/>
    <s v="21% to 40%"/>
    <n v="4"/>
    <n v="897"/>
    <n v="2780700"/>
    <n v="4.0089699999999997"/>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r>
  <r>
    <s v="B09C635BMM"/>
    <s v="Cotbolt Silicone Case Cover Compatible for Samsung BN59-01312A QLED 8K 4K Smart TV Remote Shockproof Protective Remote Cover (Black)"/>
    <s v="Electronics|HomeTheater,TV&amp;Video|Accessories|RemoteControls"/>
    <x v="0"/>
    <n v="349"/>
    <n v="999"/>
    <s v="Greater than 500"/>
    <n v="0.65"/>
    <n v="0.65"/>
    <s v="61% to 80%"/>
    <n v="4"/>
    <n v="839"/>
    <n v="838161"/>
    <n v="4.0083900000000003"/>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r>
  <r>
    <s v="B08V9C4B1J"/>
    <s v="Synqe Type C to Type C Short Fast Charging 60W Cable Compatible with Samsung Galaxy Z Fold3 5G, Z Flip3 5G, S22 5G, S22 Ultra, S21, S20, S20FE, A52, A73, A53 (0.25M, Black)"/>
    <s v="Computers&amp;Accessories|Accessories&amp;Peripherals|Cables&amp;Accessories|Cables|USBCables"/>
    <x v="2"/>
    <n v="349"/>
    <n v="999"/>
    <s v="Greater than 500"/>
    <n v="0.65"/>
    <n v="0.65"/>
    <s v="61% to 80%"/>
    <n v="4.3"/>
    <n v="838"/>
    <n v="837162"/>
    <n v="4.3083799999999997"/>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r>
  <r>
    <s v="B08NW8GHCJ"/>
    <s v="Synqe USB C to USB C 60W Nylon Braided Fast Charging Type C to Type C Cable Compatible with Samsung Galaxy Note 20/Ultra, S20 S22 S21 S20 FE A73 A53 A33 (2M, Black)"/>
    <s v="Computers&amp;Accessories|Accessories&amp;Peripherals|Cables&amp;Accessories|Cables|USBCables"/>
    <x v="2"/>
    <n v="389"/>
    <n v="999"/>
    <s v="Greater than 500"/>
    <n v="0.61"/>
    <n v="0.61"/>
    <s v="61% to 80%"/>
    <n v="4.3"/>
    <n v="838"/>
    <n v="837162"/>
    <n v="4.3083799999999997"/>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r>
  <r>
    <s v="B09LH32678"/>
    <s v="JIALTO Mini Waffle Maker 4 Inch- 350 Watts: Stainless Steel Non-Stick Electric Iron Machine for Individual Belgian Waffles, Pan Cakes, Paninis or Other Snacks - Aqua blue"/>
    <s v="Home&amp;Kitchen|Kitchen&amp;HomeAppliances|SmallKitchenAppliances|WaffleMakers&amp;Irons"/>
    <x v="1"/>
    <n v="899"/>
    <n v="1999"/>
    <s v="Greater than 500"/>
    <n v="0.55000000000000004"/>
    <n v="0.55000000000000004"/>
    <s v="41% to 60%"/>
    <n v="4"/>
    <n v="832"/>
    <n v="1663168"/>
    <n v="4.0083200000000003"/>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r>
  <r>
    <s v="B0B5GF6DQD"/>
    <s v="Noise Agile 2 Buzz Bluetooth Calling Smart Watch with 1.28&quot; TFT Display,Dual Button,in-Built Mic &amp; Speaker,AI Voice Assistant, Health Suite,in-Built Games, 100 Watch Faces-(Jet Black)"/>
    <s v="Electronics|WearableTechnology|SmartWatches"/>
    <x v="0"/>
    <n v="2499"/>
    <n v="5999"/>
    <s v="Greater than 500"/>
    <n v="0.57999999999999996"/>
    <n v="0.57999999999999996"/>
    <s v="41% to 60%"/>
    <n v="3.7"/>
    <n v="828"/>
    <n v="4967172"/>
    <n v="3.7082800000000002"/>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r>
  <r>
    <s v="B09FPP3R1D"/>
    <s v="Glen 3 in 1 Electric Multi Cooker - Steam, Cook &amp; Egg Boiler with 350 W (SA 3035MC) - 350 Watts"/>
    <s v="Home&amp;Kitchen|Kitchen&amp;HomeAppliances|SmallKitchenAppliances|EggBoilers"/>
    <x v="1"/>
    <n v="1624"/>
    <n v="2495"/>
    <s v="Greater than 500"/>
    <n v="0.35"/>
    <n v="0.35"/>
    <s v="21% to 40%"/>
    <n v="4.0999999999999996"/>
    <n v="827"/>
    <n v="2063365"/>
    <n v="4.1082699999999992"/>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r>
  <r>
    <s v="B09F3PDDRF"/>
    <s v="Lapster USB 3.0 sata Cable for 2.5 inch SSD and HDD , USB 3.0 to SATA III Hard Driver Adapter , sata to USB Cable-(Blue)"/>
    <s v="Computers&amp;Accessories|Accessories&amp;Peripherals|Cables&amp;Accessories|Cables|SATACables"/>
    <x v="2"/>
    <n v="349"/>
    <n v="999"/>
    <s v="Greater than 500"/>
    <n v="0.65"/>
    <n v="0.65"/>
    <s v="61% to 80%"/>
    <n v="3.9"/>
    <n v="817"/>
    <n v="816183"/>
    <n v="3.9081699999999997"/>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r>
  <r>
    <s v="B09C6HXFC1"/>
    <s v="Duracell USB Lightning Apple Certified (Mfi) Braided Sync &amp; Charge Cable For Iphone, Ipad And Ipod. Fast Charging Lightning Cable, 3.9 Feet (1.2M) - Black"/>
    <s v="Computers&amp;Accessories|Accessories&amp;Peripherals|Cables&amp;Accessories|Cables|USBCables"/>
    <x v="2"/>
    <n v="970"/>
    <n v="1799"/>
    <s v="Greater than 500"/>
    <n v="0.46"/>
    <n v="0.46"/>
    <s v="41% to 60%"/>
    <n v="4.5"/>
    <n v="815"/>
    <n v="1466185"/>
    <n v="4.5081499999999997"/>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r>
  <r>
    <s v="B09C6HXFC1"/>
    <s v="Duracell USB Lightning Apple Certified (Mfi) Braided Sync &amp; Charge Cable For Iphone, Ipad And Ipod. Fast Charging Lightning Cable, 3.9 Feet (1.2M) - Black"/>
    <s v="Computers&amp;Accessories|Accessories&amp;Peripherals|Cables&amp;Accessories|Cables|USBCables"/>
    <x v="2"/>
    <n v="970"/>
    <n v="1799"/>
    <s v="Greater than 500"/>
    <n v="0.46"/>
    <n v="0.46"/>
    <s v="41% to 60%"/>
    <n v="4.5"/>
    <n v="815"/>
    <n v="1466185"/>
    <n v="4.5081499999999997"/>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ML2_.jpg"/>
    <s v="https://www.amazon.in/DURACELL-Lightning-Certified-braided-Devices/dp/B09C6HXFC1/ref=sr_1_138?qid=1672895784&amp;s=electronics&amp;sr=1-138"/>
  </r>
  <r>
    <s v="B09C6HXFC1"/>
    <s v="Duracell USB Lightning Apple Certified (Mfi) Braided Sync &amp; Charge Cable For Iphone, Ipad And Ipod. Fast Charging Lightning Cable, 3.9 Feet (1.2M) - Black"/>
    <s v="Computers&amp;Accessories|Accessories&amp;Peripherals|Cables&amp;Accessories|Cables|USBCables"/>
    <x v="2"/>
    <n v="970"/>
    <n v="1799"/>
    <s v="Greater than 500"/>
    <n v="0.46"/>
    <n v="0.46"/>
    <s v="41% to 60%"/>
    <n v="4.5"/>
    <n v="815"/>
    <n v="1466185"/>
    <n v="4.5081499999999997"/>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FMwebp_.jpg"/>
    <s v="https://www.amazon.in/DURACELL-Lightning-Certified-braided-Devices/dp/B09C6HXFC1/ref=sr_1_126?qid=1672903001&amp;s=computers&amp;sr=1-126"/>
  </r>
  <r>
    <s v="B08XMG618K"/>
    <s v="Time Office Scanner Replacement Cable for Startek FM220U (Type C) Ivory"/>
    <s v="Computers&amp;Accessories|Accessories&amp;Peripherals|Cables&amp;Accessories|Cables|USBCables"/>
    <x v="2"/>
    <n v="225"/>
    <n v="499"/>
    <s v="200 to 500"/>
    <n v="0.55000000000000004"/>
    <n v="0.55000000000000004"/>
    <s v="41% to 60%"/>
    <n v="4.0999999999999996"/>
    <n v="789"/>
    <n v="393711"/>
    <n v="4.1078899999999994"/>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r>
  <r>
    <s v="B009P2LK80"/>
    <s v="Bajaj Deluxe 2000 Watts Halogen Room Heater (Steel, ISI Approved), Multicolor"/>
    <s v="Home&amp;Kitchen|Heating,Cooling&amp;AirQuality|RoomHeaters|HalogenHeaters"/>
    <x v="1"/>
    <n v="1409"/>
    <n v="1639"/>
    <s v="Greater than 500"/>
    <n v="0.14000000000000001"/>
    <n v="0.14000000000000001"/>
    <s v="0% to 20%"/>
    <n v="3.7"/>
    <n v="787"/>
    <n v="1289893"/>
    <n v="3.7078700000000002"/>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r>
  <r>
    <s v="B07YCBSCYB"/>
    <s v="AmazonBasics Induction Cooktop 1600 Watt (Black)"/>
    <s v="Home&amp;Kitchen|Kitchen&amp;HomeAppliances|SmallKitchenAppliances|InductionCooktop"/>
    <x v="1"/>
    <n v="1999"/>
    <n v="3300"/>
    <s v="Greater than 500"/>
    <n v="0.39"/>
    <n v="0.39"/>
    <s v="21% to 40%"/>
    <n v="4.2"/>
    <n v="780"/>
    <n v="2574000"/>
    <n v="4.2077999999999998"/>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r>
  <r>
    <s v="B09MFR93KS"/>
    <s v="Bajaj Rex DLX 750 W 4 Jars Mixer Grinder, White and Blue"/>
    <s v="Home&amp;Kitchen|Kitchen&amp;HomeAppliances|SmallKitchenAppliances|MixerGrinders"/>
    <x v="1"/>
    <n v="3041.67"/>
    <n v="5999"/>
    <s v="Greater than 500"/>
    <n v="0.49"/>
    <n v="0.49"/>
    <s v="41% to 60%"/>
    <n v="4"/>
    <n v="777"/>
    <n v="4661223"/>
    <n v="4.0077699999999998"/>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r>
  <r>
    <s v="B09WF4Q7B3"/>
    <s v="Wipro Vesta 1380W Cordless Steam Iron Quick heat up with 20gm/ min Steam Burst, Scratch resistant Ceramic soleplate ,Vertical and Horizontal Ironing, Steam burst of upto .8g/ shot"/>
    <s v="Home&amp;Kitchen|Kitchen&amp;HomeAppliances|Vacuum,Cleaning&amp;Ironing|Irons,Steamers&amp;Accessories|Irons|SteamIrons"/>
    <x v="1"/>
    <n v="1799"/>
    <n v="2599"/>
    <s v="Greater than 500"/>
    <n v="0.31"/>
    <n v="0.31"/>
    <s v="21% to 40%"/>
    <n v="3.6"/>
    <n v="771"/>
    <n v="2003829"/>
    <n v="3.60771"/>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r>
  <r>
    <s v="B0BNXFDTZ2"/>
    <s v="Fire-Boltt Tank 1.85&quot; Bluetooth Calling Smart Watch, 123 Sports Mode, 8 UI Interactions, Built in Speaker &amp; Mic, 7 Days Battery &amp; Fire-Boltt Health Suite"/>
    <s v="Electronics|WearableTechnology|SmartWatches"/>
    <x v="0"/>
    <n v="2999"/>
    <n v="11999"/>
    <s v="Greater than 500"/>
    <n v="0.75"/>
    <n v="0.75"/>
    <s v="61% to 80%"/>
    <n v="4.4000000000000004"/>
    <n v="768"/>
    <n v="9215232"/>
    <n v="4.40768"/>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r>
  <r>
    <s v="B0981XSZJ7"/>
    <s v="CROSSVOLT Compatible Dash/Warp Data Sync Fast Charging Cable Supported for All C Type Devices (Cable)"/>
    <s v="Computers&amp;Accessories|Accessories&amp;Peripherals|Cables&amp;Accessories|Cables|USBCables"/>
    <x v="2"/>
    <n v="299"/>
    <n v="999"/>
    <s v="Greater than 500"/>
    <n v="0.7"/>
    <n v="0.7"/>
    <s v="61% to 80%"/>
    <n v="4.3"/>
    <n v="766"/>
    <n v="765234"/>
    <n v="4.3076600000000003"/>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r>
  <r>
    <s v="B0BD92GDQH"/>
    <s v="OnePlus Nord Watch with 1.78‚Äù AMOLED Display, 60 Hz Refresh Rate, 105 Fitness Modes, 10 Days Battery, SPO2, Heart Rate, Stress Monitor, Women Health Tracker &amp; Multiple Watch Face [Midnight Black]"/>
    <s v="Electronics|WearableTechnology|SmartWatches"/>
    <x v="0"/>
    <n v="4999"/>
    <n v="6999"/>
    <s v="Greater than 500"/>
    <n v="0.28999999999999998"/>
    <n v="0.28999999999999998"/>
    <s v="21% to 40%"/>
    <n v="3.8"/>
    <n v="758"/>
    <n v="5305242"/>
    <n v="3.8075799999999997"/>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r>
  <r>
    <s v="B08HDCWDXD"/>
    <s v="Eureka Forbes Active Clean 700 Watts Powerful Suction &amp; Blower Vacuum Cleaner with Washable HEPA Filter &amp; 6 Accessories,1 Year Warranty,Compact,Light Weight &amp; Easy to use (Red &amp; Black)"/>
    <s v="Home&amp;Kitchen|Kitchen&amp;HomeAppliances|Vacuum,Cleaning&amp;Ironing|Vacuums&amp;FloorCare|Vacuums|HandheldVacuums"/>
    <x v="1"/>
    <n v="3179"/>
    <n v="6999"/>
    <s v="Greater than 500"/>
    <n v="0.55000000000000004"/>
    <n v="0.55000000000000004"/>
    <s v="41% to 60%"/>
    <n v="4"/>
    <n v="743"/>
    <n v="5200257"/>
    <n v="4.007430000000000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r>
  <r>
    <s v="B07G147SZD"/>
    <s v="NEXOMS Instant Heating Water Tap Wall Mounted with 3 Pin Indian Plug (16Amp)"/>
    <s v="Home&amp;Kitchen|Heating,Cooling&amp;AirQuality|WaterHeaters&amp;Geysers|InstantWaterHeaters"/>
    <x v="1"/>
    <n v="2699"/>
    <n v="3799"/>
    <s v="Greater than 500"/>
    <n v="0.28999999999999998"/>
    <n v="0.28999999999999998"/>
    <s v="21% to 40%"/>
    <n v="4"/>
    <n v="727"/>
    <n v="2761873"/>
    <n v="4.0072700000000001"/>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r>
  <r>
    <s v="B0B5YBGCKD"/>
    <s v="POPIO Tempered Glass Compatible for iPhone 13 / iPhone 13 Pro/iPhone 14 (Transparent) Edge to Edge Full Screen Coverage with Installation Kit, Pack of 2"/>
    <s v="Electronics|Mobiles&amp;Accessories|MobileAccessories|Maintenance,Upkeep&amp;Repairs|ScreenProtectors"/>
    <x v="0"/>
    <n v="150"/>
    <n v="599"/>
    <s v="Greater than 500"/>
    <n v="0.75"/>
    <n v="0.75"/>
    <s v="61% to 80%"/>
    <n v="4.3"/>
    <n v="714"/>
    <n v="427686"/>
    <n v="4.3071399999999995"/>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r>
  <r>
    <s v="B07SYYVP69"/>
    <s v="iBELL SEK170BM Premium Electric Kettle, 1.7 Litre, Stainless Steel with Coating,1500W Auto Cut-Off, Silver with Black"/>
    <s v="Home&amp;Kitchen|Kitchen&amp;HomeAppliances|SmallKitchenAppliances|Kettles&amp;HotWaterDispensers|ElectricKettles"/>
    <x v="1"/>
    <n v="809"/>
    <n v="1950"/>
    <s v="Greater than 500"/>
    <n v="0.59"/>
    <n v="0.59"/>
    <s v="41% to 60%"/>
    <n v="3.9"/>
    <n v="710"/>
    <n v="1384500"/>
    <n v="3.9070999999999998"/>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r>
  <r>
    <s v="B08TZD7FQN"/>
    <s v="Astigo Compatible Remote Control for Mi Smart LED 4A (43&quot;/32&quot;)"/>
    <s v="Electronics|HomeTheater,TV&amp;Video|Accessories|RemoteControls"/>
    <x v="0"/>
    <n v="299"/>
    <n v="599"/>
    <s v="Greater than 500"/>
    <n v="0.5"/>
    <n v="0.5"/>
    <s v="41% to 60%"/>
    <n v="3.7"/>
    <n v="708"/>
    <n v="424092"/>
    <n v="3.7070800000000004"/>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r>
  <r>
    <s v="B07F1T31ZZ"/>
    <s v="Raffles Premium Stainless Steel South Indian Coffee Filter/Drip Coffee Maker, 2-3 Cups, 150 ml"/>
    <s v="Home&amp;Kitchen|Kitchen&amp;HomeAppliances|Coffee,Tea&amp;Espresso|DripCoffeeMachines"/>
    <x v="1"/>
    <n v="249"/>
    <n v="400"/>
    <s v="200 to 500"/>
    <n v="0.38"/>
    <n v="0.38"/>
    <s v="21% to 40%"/>
    <n v="4.0999999999999996"/>
    <n v="693"/>
    <n v="277200"/>
    <n v="4.1069299999999993"/>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r>
  <r>
    <s v="B09Q3M3WLJ"/>
    <s v="Robustrion [Anti-Scratch] &amp; [Smudge Proof] [Bubble Free] Premium Tempered Glass Screen Protector Guard for Samsung Galaxy Tab A8 10.5 inch [SM-X200/X205/X207] 2022"/>
    <s v="Computers&amp;Accessories|Accessories&amp;Peripherals|TabletAccessories|ScreenProtectors"/>
    <x v="2"/>
    <n v="399"/>
    <n v="1499"/>
    <s v="Greater than 500"/>
    <n v="0.73"/>
    <n v="0.73"/>
    <s v="61% to 80%"/>
    <n v="4"/>
    <n v="691"/>
    <n v="1035809"/>
    <n v="4.0069100000000004"/>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r>
  <r>
    <s v="B0B72BSW7K"/>
    <s v="SKE Bed Study Table Portable Wood Multifunction Laptop-Table Lapdesk for Children Bed Foldabe Table Work with Tablet Slot &amp; Cup Holder Brown Black"/>
    <s v="Computers&amp;Accessories|Accessories&amp;Peripherals|LaptopAccessories|Lapdesks"/>
    <x v="2"/>
    <n v="263"/>
    <n v="699"/>
    <s v="Greater than 500"/>
    <n v="0.62"/>
    <n v="0.62"/>
    <s v="61% to 80%"/>
    <n v="3.5"/>
    <n v="690"/>
    <n v="482310"/>
    <n v="3.5068999999999999"/>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r>
  <r>
    <s v="B09SDDQQKP"/>
    <s v="INALSA Vaccum Cleaner Handheld 800W High Powerful Motor- Dura Clean with HEPA Filtration &amp; Strong Powerful 16KPA Suction| Lightweight, Compact &amp; Durable Body|Includes Multiple Accessories,(Grey/Black)"/>
    <s v="Home&amp;Kitchen|Kitchen&amp;HomeAppliances|Vacuum,Cleaning&amp;Ironing|Vacuums&amp;FloorCare|Vacuums|HandheldVacuums"/>
    <x v="1"/>
    <n v="1799"/>
    <n v="3295"/>
    <s v="Greater than 500"/>
    <n v="0.45"/>
    <n v="0.45"/>
    <s v="41% to 60%"/>
    <n v="3.8"/>
    <n v="687"/>
    <n v="2263665"/>
    <n v="3.80687"/>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r>
  <r>
    <s v="B0B82YGCF6"/>
    <s v="Tokdis MX-1 Pro Bluetooth Calling Smartwatch - 1.69‚Äù LCD Display, Multiple Watch Faces, Sleep Monitor, Heart &amp; SpO2 Monitoring, Multiple Sports Modes, Water Resistant"/>
    <s v="Electronics|WearableTechnology|SmartWatches"/>
    <x v="0"/>
    <n v="899"/>
    <n v="3499"/>
    <s v="Greater than 500"/>
    <n v="0.74"/>
    <n v="0.74"/>
    <s v="61% to 80%"/>
    <n v="3"/>
    <n v="681"/>
    <n v="2382819"/>
    <n v="3.0068100000000002"/>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r>
  <r>
    <s v="B09X76VL5L"/>
    <s v="boAt Airdopes 191G True Wireless Earbuds with ENx‚Ñ¢ Tech Equipped Quad Mics, Beast‚Ñ¢ Mode(Low Latency- 65ms) for Gaming, 2x6mm Dual Drivers, 30H Playtime, IPX5, IWP‚Ñ¢, Appealing Case LEDs(Sport Blue)"/>
    <s v="Electronics|Headphones,Earbuds&amp;Accessories|Headphones|In-Ear"/>
    <x v="0"/>
    <n v="1599"/>
    <n v="3490"/>
    <s v="Greater than 500"/>
    <n v="0.54"/>
    <n v="0.54"/>
    <s v="41% to 60%"/>
    <n v="3.7"/>
    <n v="676"/>
    <n v="2359240"/>
    <n v="3.7067600000000001"/>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r>
  <r>
    <s v="B0B2CPVXHX"/>
    <s v="Robustrion Anti-Scratch &amp; Smudge Proof Tempered Glass Screen Protector for Xiaomi Mi Pad 5 11 inch"/>
    <s v="Computers&amp;Accessories|Accessories&amp;Peripherals|TabletAccessories|ScreenProtectors"/>
    <x v="2"/>
    <n v="379"/>
    <n v="1499"/>
    <s v="Greater than 500"/>
    <n v="0.75"/>
    <n v="0.75"/>
    <s v="61% to 80%"/>
    <n v="4.0999999999999996"/>
    <n v="670"/>
    <n v="1004330"/>
    <n v="4.1067"/>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r>
  <r>
    <s v="B0B4DT8MKT"/>
    <s v="Wecool Unbreakable 3 in 1 Charging Cable with 3A Speed, Fast Charging Multi Purpose Cable 1.25 Mtr Long, Type C cable, Micro Usb Cable and Cable for iPhone, White"/>
    <s v="Computers&amp;Accessories|Accessories&amp;Peripherals|Cables&amp;Accessories|Cables|USBCables"/>
    <x v="2"/>
    <n v="348"/>
    <n v="1499"/>
    <s v="Greater than 500"/>
    <n v="0.77"/>
    <n v="0.77"/>
    <s v="61% to 80%"/>
    <n v="4.2"/>
    <n v="656"/>
    <n v="983344"/>
    <n v="4.2065600000000005"/>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r>
  <r>
    <s v="B0B4DT8MKT"/>
    <s v="Wecool Unbreakable 3 in 1 Charging Cable with 3A Speed, Fast Charging Multi Purpose Cable 1.25 Mtr Long, Type C cable, Micro Usb Cable and Cable for iPhone, White"/>
    <s v="Computers&amp;Accessories|Accessories&amp;Peripherals|Cables&amp;Accessories|Cables|USBCables"/>
    <x v="2"/>
    <n v="348"/>
    <n v="1499"/>
    <s v="Greater than 500"/>
    <n v="0.77"/>
    <n v="0.77"/>
    <s v="61% to 80%"/>
    <n v="4.2"/>
    <n v="656"/>
    <n v="983344"/>
    <n v="4.2065600000000005"/>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382?qid=1672903013&amp;s=computers&amp;sr=1-382"/>
  </r>
  <r>
    <s v="B078JBK4GX"/>
    <s v="Havells Instanio 1-Litre 3KW Instant Water Heater (Geyser), White Blue"/>
    <s v="Home&amp;Kitchen|Heating,Cooling&amp;AirQuality|WaterHeaters&amp;Geysers|InstantWaterHeaters"/>
    <x v="1"/>
    <n v="2599"/>
    <n v="4560"/>
    <s v="Greater than 500"/>
    <n v="0.43"/>
    <n v="0.43"/>
    <s v="41% to 60%"/>
    <n v="4.4000000000000004"/>
    <n v="646"/>
    <n v="2945760"/>
    <n v="4.40646"/>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r>
  <r>
    <s v="B07Q7561HD"/>
    <s v="Eveready 1015 Carbon Zinc AA Battery - 10 Pieces"/>
    <s v="Electronics|GeneralPurposeBatteries&amp;BatteryChargers|DisposableBatteries"/>
    <x v="0"/>
    <n v="149"/>
    <n v="180"/>
    <s v="Less than 200"/>
    <n v="0.17"/>
    <n v="0.17"/>
    <s v="0% to 20%"/>
    <n v="4.4000000000000004"/>
    <n v="644"/>
    <n v="115920"/>
    <n v="4.4064399999999999"/>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r>
  <r>
    <s v="B09VGS66FV"/>
    <s v="Tesora - Inspired by you Large Premium Electric Kettle 1.8L, Stainless Steel Inner Body - Auto Power Cut, Boil Dry Protection &amp; Cool Touch Double Wall, Portable | 1500 Watts |1 Year Warranty | (White)"/>
    <s v="Home&amp;Kitchen|Kitchen&amp;HomeAppliances|SmallKitchenAppliances|Kettles&amp;HotWaterDispensers|Kettle&amp;ToasterSets"/>
    <x v="1"/>
    <n v="1349"/>
    <n v="1850"/>
    <s v="Greater than 500"/>
    <n v="0.27"/>
    <n v="0.27"/>
    <s v="21% to 40%"/>
    <n v="4.4000000000000004"/>
    <n v="638"/>
    <n v="1180300"/>
    <n v="4.4063800000000004"/>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r>
  <r>
    <s v="B081B1JL35"/>
    <s v="CSI INTERNATIONAL¬Æ Instant Water Geyser, Water Heater, Portable Water Heater, Geyser Made of First Class ABS Plastic 3KW (Red)"/>
    <s v="Home&amp;Kitchen|Heating,Cooling&amp;AirQuality|WaterHeaters&amp;Geysers|InstantWaterHeaters"/>
    <x v="1"/>
    <n v="1049"/>
    <n v="2499"/>
    <s v="Greater than 500"/>
    <n v="0.57999999999999996"/>
    <n v="0.57999999999999996"/>
    <s v="41% to 60%"/>
    <n v="3.7"/>
    <n v="638"/>
    <n v="1594362"/>
    <n v="3.706380000000000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r>
  <r>
    <s v="B0B25DJ352"/>
    <s v="GILTON Egg Boiler Electric Automatic Off 7 Egg Poacher for Steaming, Cooking Also Boiling and Frying, Multi Color"/>
    <s v="Home&amp;Kitchen|Kitchen&amp;HomeAppliances|SmallKitchenAppliances|EggBoilers"/>
    <x v="1"/>
    <n v="353"/>
    <n v="1199"/>
    <s v="Greater than 500"/>
    <n v="0.71"/>
    <n v="0.71"/>
    <s v="61% to 80%"/>
    <n v="4.3"/>
    <n v="629"/>
    <n v="754171"/>
    <n v="4.3062899999999997"/>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r>
  <r>
    <s v="B097JVLW3L"/>
    <s v="Irusu Play VR Plus Virtual Reality Headset with Headphones for Gaming (Black)"/>
    <s v="Electronics|HomeTheater,TV&amp;Video|Accessories|3DGlasses"/>
    <x v="0"/>
    <n v="2699"/>
    <n v="3500"/>
    <s v="Greater than 500"/>
    <n v="0.23"/>
    <n v="0.23"/>
    <s v="21% to 40%"/>
    <n v="3.5"/>
    <n v="621"/>
    <n v="2173500"/>
    <n v="3.5062099999999998"/>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r>
  <r>
    <s v="B086GVRP63"/>
    <s v="Amazon Basics 650 Watt Drip Coffee Maker with Borosilicate Carafe"/>
    <s v="Home&amp;Kitchen|Kitchen&amp;HomeAppliances|Coffee,Tea&amp;Espresso|DripCoffeeMachines"/>
    <x v="1"/>
    <n v="1189"/>
    <n v="2400"/>
    <s v="Greater than 500"/>
    <n v="0.5"/>
    <n v="0.5"/>
    <s v="41% to 60%"/>
    <n v="4.0999999999999996"/>
    <n v="618"/>
    <n v="1483200"/>
    <n v="4.1061799999999993"/>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r>
  <r>
    <s v="B08YK7BBD2"/>
    <s v="Nirdambhay Mini Bag Sealer, 2 in 1 Heat Sealer and Cutter Handheld Sealing Machine Portable Bag Resealer Sealer for Plastic Bags Food Storage Snack Fresh Bag Sealer (Including 2 AA Battery)"/>
    <s v="Home&amp;Kitchen|Kitchen&amp;HomeAppliances|SmallKitchenAppliances|VacuumSealers"/>
    <x v="1"/>
    <n v="429"/>
    <n v="999"/>
    <s v="Greater than 500"/>
    <n v="0.56999999999999995"/>
    <n v="0.56999999999999995"/>
    <s v="41% to 60%"/>
    <n v="3"/>
    <n v="617"/>
    <n v="616383"/>
    <n v="3.00617"/>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r>
  <r>
    <s v="B09LHXNZLR"/>
    <s v="Skadioo WiFi Adapter for pc | Car Accessories, WiFi Dongle for pc | USB WiFi Adapter for pc | Wi-Fi Receiver 2.4GHz, 802.11b/g/n UNano Size WiFi Dongle Compatible Adapter,WiFi dongle for pc"/>
    <s v="Computers&amp;Accessories|NetworkingDevices|NetworkAdapters|WirelessUSBAdapters"/>
    <x v="2"/>
    <n v="199"/>
    <n v="499"/>
    <s v="200 to 500"/>
    <n v="0.6"/>
    <n v="0.6"/>
    <s v="41% to 60%"/>
    <n v="3.7"/>
    <n v="612"/>
    <n v="305388"/>
    <n v="3.7061200000000003"/>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r>
  <r>
    <s v="B09PDZNSBG"/>
    <s v="Goodscity Garment Steamer for Clothes, Steam Iron Press - Vertical &amp; Horizontal Steaming up to 22g/min, 1200 Watt, 230 ml Water tank &amp; 30 sec Fast Heating (GC 111)"/>
    <s v="Home&amp;Kitchen|Kitchen&amp;HomeAppliances|Vacuum,Cleaning&amp;Ironing|Irons,Steamers&amp;Accessories|Irons|SteamIrons"/>
    <x v="1"/>
    <n v="2575"/>
    <n v="6700"/>
    <s v="Greater than 500"/>
    <n v="0.62"/>
    <n v="0.62"/>
    <s v="61% to 80%"/>
    <n v="4.2"/>
    <n v="611"/>
    <n v="4093700"/>
    <n v="4.2061099999999998"/>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r>
  <r>
    <s v="B09MTLG4TP"/>
    <s v="SAIELLIN Electric Lint Remover for Clothes Fabric Shaver Lint Shaver for Woolen Clothes Blanket Jackets Stainless Steel Blades, Clothes and Furniture Lint Roller for Fabrics Portable Lint Shavers (White Orange)"/>
    <s v="Home&amp;Kitchen|Kitchen&amp;HomeAppliances|Vacuum,Cleaning&amp;Ironing|Irons,Steamers&amp;Accessories|LintShavers"/>
    <x v="1"/>
    <n v="453"/>
    <n v="999"/>
    <s v="Greater than 500"/>
    <n v="0.55000000000000004"/>
    <n v="0.55000000000000004"/>
    <s v="41% to 60%"/>
    <n v="4.3"/>
    <n v="610"/>
    <n v="609390"/>
    <n v="4.3060999999999998"/>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r>
  <r>
    <s v="B09NL7LBWT"/>
    <s v="Bulfyss USB Rechargeable Lint Remover Fabric Shaver Pet Hair Remover, Effectively and Quickly Remove Fuzz for Clothes, Sweater, Couch, Sofa, Blanket, Curtain, Wool, Cashmere (Grey, 1 Year Warranty)"/>
    <s v="Home&amp;Kitchen|Kitchen&amp;HomeAppliances|Vacuum,Cleaning&amp;Ironing|Irons,Steamers&amp;Accessories|LintShavers"/>
    <x v="1"/>
    <n v="1099"/>
    <n v="1999"/>
    <s v="Greater than 500"/>
    <n v="0.45"/>
    <n v="0.45"/>
    <s v="41% to 60%"/>
    <n v="4"/>
    <n v="604"/>
    <n v="1207396"/>
    <n v="4.0060399999999996"/>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r>
  <r>
    <s v="B09CMP1SC8"/>
    <s v="Ambrane 2 in 1 Type-C &amp; Micro USB Cable with 60W / 3A Fast Charging, 480 mbps High Data, PD Technology &amp; Quick Charge 3.0, Compatible with All Type-C &amp; Micro USB Devices (ABDC-10, Black)"/>
    <s v="Computers&amp;Accessories|Accessories&amp;Peripherals|Cables&amp;Accessories|Cables|USBCables"/>
    <x v="2"/>
    <n v="199"/>
    <n v="499"/>
    <s v="200 to 500"/>
    <n v="0.6"/>
    <n v="0.6"/>
    <s v="41% to 60%"/>
    <n v="4.0999999999999996"/>
    <n v="602"/>
    <n v="300398"/>
    <n v="4.10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r>
  <r>
    <s v="B09CMP1SC8"/>
    <s v="Ambrane 2 in 1 Type-C &amp; Micro USB Cable with 60W / 3A Fast Charging, 480 mbps High Data, PD Technology &amp; Quick Charge 3.0, Compatible with All Type-C &amp; Micro USB Devices (ABDC-10, Black)"/>
    <s v="Computers&amp;Accessories|Accessories&amp;Peripherals|Cables&amp;Accessories|Cables|USBCables"/>
    <x v="2"/>
    <n v="199"/>
    <n v="499"/>
    <s v="200 to 500"/>
    <n v="0.6"/>
    <n v="0.6"/>
    <s v="41% to 60%"/>
    <n v="4.0999999999999996"/>
    <n v="602"/>
    <n v="300398"/>
    <n v="4.10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ML2_.jpg"/>
    <s v="https://www.amazon.in/Ambrane-ABDC-10-Charging-Transmission-Compatible/dp/B09CMP1SC8/ref=sr_1_439?qid=1672895879&amp;s=electronics&amp;sr=1-439"/>
  </r>
  <r>
    <s v="B09CMP1SC8"/>
    <s v="Ambrane 2 in 1 Type-C &amp; Micro USB Cable with 60W / 3A Fast Charging, 480 mbps High Data, PD Technology &amp; Quick Charge 3.0, Compatible with All Type-C &amp; Micro USB Devices (ABDC-10, Black)"/>
    <s v="Computers&amp;Accessories|Accessories&amp;Peripherals|Cables&amp;Accessories|Cables|USBCables"/>
    <x v="2"/>
    <n v="199"/>
    <n v="499"/>
    <s v="200 to 500"/>
    <n v="0.6"/>
    <n v="0.6"/>
    <s v="41% to 60%"/>
    <n v="4.0999999999999996"/>
    <n v="602"/>
    <n v="300398"/>
    <n v="4.10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W/WEBP_402378-T2/images/I/31x3IUfMneL._SX300_SY300_QL70_FMwebp_.jpg"/>
    <s v="https://www.amazon.in/Ambrane-ABDC-10-Charging-Transmission-Compatible/dp/B09CMP1SC8/ref=sr_1_454?qid=1672903017&amp;s=computers&amp;sr=1-454"/>
  </r>
  <r>
    <s v="B0B8CHJLWJ"/>
    <s v="Kyosei Advanced Tempered Glass Compatible with Google Pixel 6a with Military-Grade Anti-Explosion Edge-to-Edge Coverage Screen Protector Guard"/>
    <s v="Electronics|Mobiles&amp;Accessories|MobileAccessories|Maintenance,Upkeep&amp;Repairs|ScreenProtectors"/>
    <x v="0"/>
    <n v="299"/>
    <n v="1199"/>
    <s v="Greater than 500"/>
    <n v="0.75"/>
    <n v="0.75"/>
    <s v="61% to 80%"/>
    <n v="4.5"/>
    <n v="596"/>
    <n v="714604"/>
    <n v="4.50596"/>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r>
  <r>
    <s v="B08X77LM8C"/>
    <s v="Silicone Rubber Earbuds Tips, Eartips, Earpads, Earplugs, for Replacement in Earphones and Bluetooth Medium Size (10 Pcs Black)"/>
    <s v="Electronics|Headphones,Earbuds&amp;Accessories|Earpads"/>
    <x v="0"/>
    <n v="99"/>
    <n v="999"/>
    <s v="Greater than 500"/>
    <n v="0.9"/>
    <n v="0.9"/>
    <s v="81% to 100%"/>
    <n v="3.8"/>
    <n v="594"/>
    <n v="593406"/>
    <n v="3.8059399999999997"/>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r>
  <r>
    <s v="B0B16KD737"/>
    <s v="VW 80 cm (32 inches) Playwall Frameless Series HD Ready Android Smart LED TV VW3251 (Black)"/>
    <s v="Electronics|HomeTheater,TV&amp;Video|Televisions|SmartTelevisions"/>
    <x v="0"/>
    <n v="8499"/>
    <n v="15999"/>
    <s v="Greater than 500"/>
    <n v="0.47"/>
    <n v="0.47"/>
    <s v="41% to 60%"/>
    <n v="4.3"/>
    <n v="592"/>
    <n v="9471408"/>
    <n v="4.3059199999999995"/>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r>
  <r>
    <s v="B095K14P86"/>
    <s v="Saiyam Stainless Steel Espresso Maker Stovetop Coffee Percolator Italian Coffee Maker Moka Pot (4 Cup - 200 ml, Silver)"/>
    <s v="Home&amp;Kitchen|Kitchen&amp;HomeAppliances|Coffee,Tea&amp;Espresso|StovetopEspressoPots"/>
    <x v="1"/>
    <n v="599"/>
    <n v="1299"/>
    <s v="Greater than 500"/>
    <n v="0.54"/>
    <n v="0.54"/>
    <s v="41% to 60%"/>
    <n v="4.2"/>
    <n v="590"/>
    <n v="766410"/>
    <n v="4.2058999999999997"/>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r>
  <r>
    <s v="B09DDCQFMT"/>
    <s v="Electvision Remote Control Compatible with Amazon Fire tv Stick (Pairing Manual Will be Back Side Remote Control)(P)"/>
    <s v="Electronics|HomeTheater,TV&amp;Video|Accessories|RemoteControls"/>
    <x v="0"/>
    <n v="1299"/>
    <n v="1999"/>
    <s v="Greater than 500"/>
    <n v="0.35"/>
    <n v="0.35"/>
    <s v="21% to 40%"/>
    <n v="3.6"/>
    <n v="590"/>
    <n v="1179410"/>
    <n v="3.6059000000000001"/>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r>
  <r>
    <s v="B077BTLQ67"/>
    <s v="Orient Electric Aura Neo Instant 3L Water Heater (Geyser), 5-level Safety Shield, Stainless Steel Tank (White &amp; Turquoise)"/>
    <s v="Home&amp;Kitchen|Heating,Cooling&amp;AirQuality|WaterHeaters&amp;Geysers|InstantWaterHeaters"/>
    <x v="1"/>
    <n v="2790"/>
    <n v="4890"/>
    <s v="Greater than 500"/>
    <n v="0.43"/>
    <n v="0.43"/>
    <s v="41% to 60%"/>
    <n v="3.9"/>
    <n v="588"/>
    <n v="2875320"/>
    <n v="3.9058799999999998"/>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r>
  <r>
    <s v="B09H3BXWTK"/>
    <s v="Venus Digital Kitchen Weighing Scale &amp; Food Weight Machine for Health, Fitness, Home Baking &amp; Cooking Scale, 2 Year Warranty &amp; Battery Included (Weighing Scale Without Bowl) Capacity 10 Kg, 1 Gm"/>
    <s v="Home&amp;Kitchen|Kitchen&amp;HomeAppliances|SmallKitchenAppliances|DigitalKitchenScales"/>
    <x v="1"/>
    <n v="599"/>
    <n v="2799"/>
    <s v="Greater than 500"/>
    <n v="0.79"/>
    <n v="0.79"/>
    <s v="61% to 80%"/>
    <n v="3.9"/>
    <n v="578"/>
    <n v="1617822"/>
    <n v="3.90578"/>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r>
  <r>
    <s v="B084N18QZY"/>
    <s v="Belkin USB C to USB-C Fast Charging Type C Cable, 60W PD, 3.3 feet (1 meter) for Laptop, Personal Computer, Tablet, Smartphone - Black, USB-IF Certified"/>
    <s v="Computers&amp;Accessories|Accessories&amp;Peripherals|Cables&amp;Accessories|Cables|USBCables"/>
    <x v="2"/>
    <n v="599"/>
    <n v="849"/>
    <s v="Greater than 500"/>
    <n v="0.28999999999999998"/>
    <n v="0.28999999999999998"/>
    <s v="21% to 40%"/>
    <n v="4.5"/>
    <n v="577"/>
    <n v="489873"/>
    <n v="4.5057700000000001"/>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r>
  <r>
    <s v="B09RZS1NQT"/>
    <s v="Sounce 65W OnePlus Dash Warp Charge Cable, 6.5A Type-C to USB C PD Data Sync Fast Charging Cable Compatible with One Plus 8T/ 9/ 9R/ 9 pro/ 9RT/ 10R/ Nord &amp; for All Type C Devices ‚Äì Red, 1 Meter"/>
    <s v="Computers&amp;Accessories|Accessories&amp;Peripherals|Cables&amp;Accessories|Cables|USBCables"/>
    <x v="2"/>
    <n v="199"/>
    <n v="999"/>
    <s v="Greater than 500"/>
    <n v="0.8"/>
    <n v="0.8"/>
    <s v="61% to 80%"/>
    <n v="4"/>
    <n v="576"/>
    <n v="575424"/>
    <n v="4.0057600000000004"/>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r>
  <r>
    <s v="B08XMSKKMM"/>
    <s v="7SEVEN¬Æ Bluetooth Voice Command Remote for Xiaomi Redmi Mi Smart TV with Netflix &amp; Prime Video Hot Keys XMRM-00A"/>
    <s v="Electronics|HomeTheater,TV&amp;Video|Accessories|RemoteControls"/>
    <x v="0"/>
    <n v="799"/>
    <n v="1999"/>
    <s v="Greater than 500"/>
    <n v="0.6"/>
    <n v="0.6"/>
    <s v="41% to 60%"/>
    <n v="3.3"/>
    <n v="576"/>
    <n v="1151424"/>
    <n v="3.3057599999999998"/>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r>
  <r>
    <s v="B09RZS1NQT"/>
    <s v="Sounce 65W OnePlus Dash Warp Charge Cable, 6.5A Type-C to USB C PD Data Sync Fast Charging Cable Compatible with One Plus 8T/ 9/ 9R/ 9 pro/ 9RT/ 10R/ Nord &amp; for All Type C Devices ‚Äì Red, 1 Meter"/>
    <s v="Computers&amp;Accessories|Accessories&amp;Peripherals|Cables&amp;Accessories|Cables|USBCables"/>
    <x v="2"/>
    <n v="199"/>
    <n v="999"/>
    <s v="Greater than 500"/>
    <n v="0.8"/>
    <n v="0.8"/>
    <s v="61% to 80%"/>
    <n v="4"/>
    <n v="575"/>
    <n v="574425"/>
    <n v="4.0057499999999999"/>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I/41P2EdQI1ZL._SY445_SX342_QL70_FMwebp_.jpg"/>
    <s v="https://www.amazon.in/Sounce-Type-C-Compatible-Smartphone-Charging/dp/B09RZS1NQT/ref=sr_1_280?qid=1672903008&amp;s=computers&amp;sr=1-280"/>
  </r>
  <r>
    <s v="B09NNGHG22"/>
    <s v="Sansui 140cm (55 inches) 4K Ultra HD Certified Android LED TV with Dolby Audio &amp; Dolby Vision JSW55ASUHD (Mystique Black)"/>
    <s v="Electronics|HomeTheater,TV&amp;Video|Televisions|SmartTelevisions"/>
    <x v="0"/>
    <n v="32990"/>
    <n v="56790"/>
    <s v="Greater than 500"/>
    <n v="0.42"/>
    <n v="0.42"/>
    <s v="41% to 60%"/>
    <n v="4.3"/>
    <n v="567"/>
    <n v="32199930"/>
    <n v="4.3056700000000001"/>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r>
  <r>
    <s v="B09XRBJ94N"/>
    <s v="iBELL SM1301 3-in-1 Sandwich Maker with Detachable Plates for Toast / Waffle / Grill , 750 Watt (Black)"/>
    <s v="Home&amp;Kitchen|Kitchen&amp;HomeAppliances|SmallKitchenAppliances|SandwichMakers"/>
    <x v="1"/>
    <n v="2092"/>
    <n v="4600"/>
    <s v="Greater than 500"/>
    <n v="0.55000000000000004"/>
    <n v="0.55000000000000004"/>
    <s v="41% to 60%"/>
    <n v="4.3"/>
    <n v="562"/>
    <n v="2585200"/>
    <n v="4.3056200000000002"/>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r>
  <r>
    <s v="B078JF6X9B"/>
    <s v="Havells Instanio 3-Litre 4.5KW Instant Water Heater (Geyser), White Blue"/>
    <s v="Home&amp;Kitchen|Heating,Cooling&amp;AirQuality|WaterHeaters&amp;Geysers|InstantWaterHeaters"/>
    <x v="1"/>
    <n v="3645"/>
    <n v="6070"/>
    <s v="Greater than 500"/>
    <n v="0.4"/>
    <n v="0.4"/>
    <s v="21% to 40%"/>
    <n v="4.2"/>
    <n v="561"/>
    <n v="3405270"/>
    <n v="4.2056100000000001"/>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r>
  <r>
    <s v="B09G2VTHQM"/>
    <s v="AGARO Classic Portable Yogurt Maker, 1.2L Capacity, Electric, Automatic, Grey and White, Medium (33603)"/>
    <s v="Home&amp;Kitchen|Kitchen&amp;HomeAppliances|SmallKitchenAppliances|YogurtMakers"/>
    <x v="1"/>
    <n v="587"/>
    <n v="1295"/>
    <s v="Greater than 500"/>
    <n v="0.55000000000000004"/>
    <n v="0.55000000000000004"/>
    <s v="41% to 60%"/>
    <n v="4.0999999999999996"/>
    <n v="557"/>
    <n v="721315"/>
    <n v="4.1055699999999993"/>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r>
  <r>
    <s v="B08JV91JTK"/>
    <s v="JM SELLER 180 W 2021 Edition Electric Beater High Speed Hand Mixer Egg Beater for Cake Making and Whipping Cream with 7 Speed Control (White) with Free Spatula and Oil Brush"/>
    <s v="Home&amp;Kitchen|Kitchen&amp;HomeAppliances|SmallKitchenAppliances|HandMixers"/>
    <x v="1"/>
    <n v="474"/>
    <n v="1299"/>
    <s v="Greater than 500"/>
    <n v="0.64"/>
    <n v="0.64"/>
    <s v="61% to 80%"/>
    <n v="4.0999999999999996"/>
    <n v="550"/>
    <n v="714450"/>
    <n v="4.1054999999999993"/>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r>
  <r>
    <s v="B07J9KXQCC"/>
    <s v="Libra Room Heater for Home, Room Heaters Home for Winter, Electric Heater with 2000 Watts Power as per IS Specification for Small to Medium Rooms - FH12 (Grey)"/>
    <s v="Home&amp;Kitchen|Heating,Cooling&amp;AirQuality|RoomHeaters|ElectricHeaters"/>
    <x v="1"/>
    <n v="949"/>
    <n v="2299"/>
    <s v="Greater than 500"/>
    <n v="0.59"/>
    <n v="0.59"/>
    <s v="41% to 60%"/>
    <n v="3.6"/>
    <n v="550"/>
    <n v="1264450"/>
    <n v="3.6055000000000001"/>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r>
  <r>
    <s v="B0B3G5XZN5"/>
    <s v="InstaCuppa Portable Blender for Smoothie, Milk Shakes, Crushing Ice and Juices, USB Rechargeable Personal Blender Machine for Kitchen with 4000 mAh Rechargeable Battery, 230 Watt Motor, 500 ML"/>
    <s v="Home&amp;Kitchen|Kitchen&amp;HomeAppliances|SmallKitchenAppliances|HandBlenders"/>
    <x v="1"/>
    <n v="2799"/>
    <n v="3499"/>
    <s v="Greater than 500"/>
    <n v="0.2"/>
    <n v="0.2"/>
    <s v="0% to 20%"/>
    <n v="4.5"/>
    <n v="546"/>
    <n v="1910454"/>
    <n v="4.5054600000000002"/>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r>
  <r>
    <s v="B08BG4M4N7"/>
    <s v="PRUSHTI COVER AND BAGS, Protective Case for Airtel Xstream settop Box Remote Remote Control Pouch Cover Holder PU Leather Cover Holder(only Cover for Selling Purpose)"/>
    <s v="Electronics|HomeTheater,TV&amp;Video|Accessories|RemoteControls"/>
    <x v="0"/>
    <n v="199"/>
    <n v="499"/>
    <s v="200 to 500"/>
    <n v="0.6"/>
    <n v="0.6"/>
    <s v="41% to 60%"/>
    <n v="3.8"/>
    <n v="538"/>
    <n v="268462"/>
    <n v="3.80538"/>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r>
  <r>
    <s v="B0B2DJDCPX"/>
    <s v="SWAPKART Fast Charging Cable and Data Sync USB Cable Compatible for iPhone 6/6S/7/7+/8/8+/10/11, 12, 13 Pro max iPad Air/Mini, iPod and iOS Devices (White)"/>
    <s v="Computers&amp;Accessories|Accessories&amp;Peripherals|Cables&amp;Accessories|Cables|USBCables"/>
    <x v="2"/>
    <n v="209"/>
    <n v="499"/>
    <s v="200 to 500"/>
    <n v="0.57999999999999996"/>
    <n v="0.57999999999999996"/>
    <s v="41% to 60%"/>
    <n v="3.9"/>
    <n v="536"/>
    <n v="267464"/>
    <n v="3.9053599999999999"/>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r>
  <r>
    <s v="B0B2DJDCPX"/>
    <s v="SWAPKART Fast Charging Cable and Data Sync USB Cable Compatible for iPhone 6/6S/7/7+/8/8+/10/11, 12, 13 Pro max iPad Air/Mini, iPod and iOS Devices (White)"/>
    <s v="Computers&amp;Accessories|Accessories&amp;Peripherals|Cables&amp;Accessories|Cables|USBCables"/>
    <x v="2"/>
    <n v="209"/>
    <n v="499"/>
    <s v="200 to 500"/>
    <n v="0.57999999999999996"/>
    <n v="0.57999999999999996"/>
    <s v="41% to 60%"/>
    <n v="3.9"/>
    <n v="536"/>
    <n v="267464"/>
    <n v="3.9053599999999999"/>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465?qid=1672903018&amp;s=computers&amp;sr=1-465"/>
  </r>
  <r>
    <s v="B0B7FJNSZR"/>
    <s v="Proven¬Æ Copper + Mineral RO+UV+UF 10 to 12 Liter RO + UV + TDS ADJUSTER Water Purifier with Copper Charge Technology black &amp; copper Best For Home and Office (Made In India)"/>
    <s v="Home&amp;Kitchen|Kitchen&amp;HomeAppliances|WaterPurifiers&amp;Accessories|WaterFilters&amp;Purifiers"/>
    <x v="1"/>
    <n v="5395"/>
    <n v="19990"/>
    <s v="Greater than 500"/>
    <n v="0.73"/>
    <n v="0.73"/>
    <s v="61% to 80%"/>
    <n v="4.4000000000000004"/>
    <n v="535"/>
    <n v="10694650"/>
    <n v="4.4053500000000003"/>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r>
  <r>
    <s v="B0977CGNJJ"/>
    <s v="AGARO Royal Stand 1000W Mixer with 5L SS Bowl and 8 Speed Setting, Includes Whisking Cone, Mixing Beater &amp; Dough Hook, and Splash Guard, 2 Years Warranty, (Black), Medium (33554)"/>
    <s v="Home&amp;Kitchen|Kitchen&amp;HomeAppliances|SmallKitchenAppliances|StandMixers"/>
    <x v="1"/>
    <n v="5999"/>
    <n v="11495"/>
    <s v="Greater than 500"/>
    <n v="0.48"/>
    <n v="0.48"/>
    <s v="41% to 60%"/>
    <n v="4.3"/>
    <n v="534"/>
    <n v="6138330"/>
    <n v="4.3053400000000002"/>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r>
  <r>
    <s v="B09W9V2PXG"/>
    <s v="Themisto TH-WS20 Digital Kitchen Weighing Scale Stainless Steel (5Kg)"/>
    <s v="Home&amp;Kitchen|Kitchen&amp;HomeAppliances|SmallKitchenAppliances|DigitalKitchenScales"/>
    <x v="1"/>
    <n v="759"/>
    <n v="1999"/>
    <s v="Greater than 500"/>
    <n v="0.62"/>
    <n v="0.62"/>
    <s v="61% to 80%"/>
    <n v="4.3"/>
    <n v="532"/>
    <n v="1063468"/>
    <n v="4.30532"/>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r>
  <r>
    <s v="B09PTT8DZF"/>
    <s v="Lenovo USB A to Type-C Tangle-free¬†¬†Aramid fiber braided¬†1.2m cable with 4A Fast charging &amp; 480 MBPS data transmission, certified 10000+ bend lifespan, Metallic Grey"/>
    <s v="Computers&amp;Accessories|Accessories&amp;Peripherals|Cables&amp;Accessories|Cables|USBCables"/>
    <x v="2"/>
    <n v="417.44"/>
    <n v="670"/>
    <s v="Greater than 500"/>
    <n v="0.38"/>
    <n v="0.38"/>
    <s v="21% to 40%"/>
    <n v="3.9"/>
    <n v="523"/>
    <n v="350410"/>
    <n v="3.90523"/>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r>
  <r>
    <s v="B098LCVYPW"/>
    <s v="Dealfreez Case Compatible for Fire TV Stick 4K All Alexa Voice Remote Shockproof Silicone Anti-Lost Cover with Loop (C-Black)"/>
    <s v="Electronics|HomeTheater,TV&amp;Video|Accessories|RemoteControls"/>
    <x v="0"/>
    <n v="349"/>
    <n v="999"/>
    <s v="Greater than 500"/>
    <n v="0.65"/>
    <n v="0.65"/>
    <s v="61% to 80%"/>
    <n v="4.2"/>
    <n v="513"/>
    <n v="512487"/>
    <n v="4.2051300000000005"/>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r>
  <r>
    <s v="B09TT6BFDX"/>
    <s v="Cotbolt Silicone Protective Case Cover for LG an MR21GA Magic Remote Shockproof for LG Smart TV Remote 2021 Protective Skin Waterproof Anti Lost (Black) (Remote Not Included)"/>
    <s v="Electronics|HomeTheater,TV&amp;Video|Accessories|RemoteControls"/>
    <x v="0"/>
    <n v="399"/>
    <n v="1999"/>
    <s v="Greater than 500"/>
    <n v="0.8"/>
    <n v="0.8"/>
    <s v="61% to 80%"/>
    <n v="4.5"/>
    <n v="505"/>
    <n v="1009495"/>
    <n v="4.5050499999999998"/>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r>
  <r>
    <s v="B09L8DSSFH"/>
    <s v="7SEVEN¬Æ Compatible for Samsung Smart 4K Ultra HD TV Monitor Remote Control Replacement of Original Samsung TV Remote for LED OLED UHD QLED and Suitable for 6 7 8 Series Samsung TV with Hot Keys BN59-01259E"/>
    <s v="Electronics|HomeTheater,TV&amp;Video|Accessories|RemoteControls"/>
    <x v="0"/>
    <n v="399"/>
    <n v="999"/>
    <s v="Greater than 500"/>
    <n v="0.6"/>
    <n v="0.6"/>
    <s v="41% to 60%"/>
    <n v="3.6"/>
    <n v="493"/>
    <n v="492507"/>
    <n v="3.60493"/>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r>
  <r>
    <s v="B0B9LDCX89"/>
    <s v="STRIFF Mpad Mouse Mat 230X190X3mm Gaming Mouse Pad, Non-Slip Rubber Base, Waterproof Surface, Premium-Textured, Compatible with Laser and Optical Mice(Universe Black)"/>
    <s v="Computers&amp;Accessories|Accessories&amp;Peripherals|Keyboards,Mice&amp;InputDevices|Keyboard&amp;MiceAccessories|MousePads"/>
    <x v="2"/>
    <n v="129"/>
    <n v="999"/>
    <s v="Greater than 500"/>
    <n v="0.87"/>
    <n v="0.87"/>
    <s v="81% to 100%"/>
    <n v="4.2"/>
    <n v="491"/>
    <n v="490509"/>
    <n v="4.2049099999999999"/>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r>
  <r>
    <s v="B09C6FML9B"/>
    <s v="Duracell Micro USB 3A Braided Sync &amp; Fast Charging Cable, 3.9 Feet (1.2M). Supports QC 2.0/3.0 Charging, High Speed Data Transmission - Black"/>
    <s v="Computers&amp;Accessories|Accessories&amp;Peripherals|Cables&amp;Accessories|Cables|USBCables"/>
    <x v="2"/>
    <n v="320"/>
    <n v="599"/>
    <s v="Greater than 500"/>
    <n v="0.47"/>
    <n v="0.47"/>
    <s v="41% to 60%"/>
    <n v="4.0999999999999996"/>
    <n v="491"/>
    <n v="294109"/>
    <n v="4.1049099999999994"/>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r>
  <r>
    <s v="B09BL2KHQW"/>
    <s v="KENT POWP-Sediment Filter 10'' Thread WCAP"/>
    <s v="Home&amp;Kitchen|Kitchen&amp;HomeAppliances|WaterPurifiers&amp;Accessories|WaterPurifierAccessories"/>
    <x v="1"/>
    <n v="231"/>
    <n v="260"/>
    <s v="200 to 500"/>
    <n v="0.11"/>
    <n v="0.11"/>
    <s v="0% to 20%"/>
    <n v="4.0999999999999996"/>
    <n v="490"/>
    <n v="127400"/>
    <n v="4.1048999999999998"/>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r>
  <r>
    <s v="B08GJNM9N7"/>
    <s v="LOHAYA Television Remote Compatible for VU LED LCD HD Tv Remote Control Model No :- EN2B27V"/>
    <s v="Electronics|HomeTheater,TV&amp;Video|Accessories|RemoteControls"/>
    <x v="0"/>
    <n v="299"/>
    <n v="1199"/>
    <s v="Greater than 500"/>
    <n v="0.75"/>
    <n v="0.75"/>
    <s v="61% to 80%"/>
    <n v="3.7"/>
    <n v="490"/>
    <n v="587510"/>
    <n v="3.7049000000000003"/>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r>
  <r>
    <s v="B08Y57TPDM"/>
    <s v="Duracell CR2016 3V Lithium Coin Battery, 5 pcs, 2016 Coin Button Cell Battery, DL2016"/>
    <s v="Electronics|GeneralPurposeBatteries&amp;BatteryChargers"/>
    <x v="0"/>
    <n v="116"/>
    <n v="200"/>
    <s v="200 to 500"/>
    <n v="0.42"/>
    <n v="0.42"/>
    <s v="41% to 60%"/>
    <n v="4.3"/>
    <n v="485"/>
    <n v="97000"/>
    <n v="4.3048500000000001"/>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r>
  <r>
    <s v="B08DCVRW98"/>
    <s v="SoniVision SA-D10 SA-D100 SA-D40 Home Theater Systems Remote Compatible with Sony RM-ANU156"/>
    <s v="Electronics|HomeTheater,TV&amp;Video|Accessories|RemoteControls"/>
    <x v="0"/>
    <n v="209"/>
    <n v="499"/>
    <s v="200 to 500"/>
    <n v="0.57999999999999996"/>
    <n v="0.57999999999999996"/>
    <s v="41% to 60%"/>
    <n v="4"/>
    <n v="479"/>
    <n v="239021"/>
    <n v="4.0047899999999998"/>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r>
  <r>
    <s v="B0B4KPCBSH"/>
    <s v="IKEA Frother for Milk"/>
    <s v="Home&amp;Kitchen|Kitchen&amp;HomeAppliances|Coffee,Tea&amp;Espresso|CoffeeGrinders|ElectricGrinders"/>
    <x v="1"/>
    <n v="244"/>
    <n v="499"/>
    <s v="200 to 500"/>
    <n v="0.51"/>
    <n v="0.51"/>
    <s v="41% to 60%"/>
    <n v="3.3"/>
    <n v="478"/>
    <n v="238522"/>
    <n v="3.3047799999999996"/>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r>
  <r>
    <s v="B084MZYBTV"/>
    <s v="Belkin USB C to USB-C Fast Charging Type C Cable, 60W PD, 3.3 feet (1 meter) for Laptop, Personal Computer, Tablet, Smartphone - White, USB-IF Certified"/>
    <s v="Computers&amp;Accessories|Accessories&amp;Peripherals|Cables&amp;Accessories|Cables|USBCables"/>
    <x v="2"/>
    <n v="599"/>
    <n v="849"/>
    <s v="Greater than 500"/>
    <n v="0.28999999999999998"/>
    <n v="0.28999999999999998"/>
    <s v="21% to 40%"/>
    <n v="4.5"/>
    <n v="474"/>
    <n v="402426"/>
    <n v="4.50474"/>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r>
  <r>
    <s v="B009P2LIL4"/>
    <s v="Bajaj Majesty RX10 2000 Watts Heat Convector Room Heater (White, ISI Approved)"/>
    <s v="Home&amp;Kitchen|Heating,Cooling&amp;AirQuality|RoomHeaters|HeatConvectors"/>
    <x v="1"/>
    <n v="2219"/>
    <n v="3080"/>
    <s v="Greater than 500"/>
    <n v="0.28000000000000003"/>
    <n v="0.28000000000000003"/>
    <s v="21% to 40%"/>
    <n v="3.6"/>
    <n v="468"/>
    <n v="1441440"/>
    <n v="3.6046800000000001"/>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r>
  <r>
    <s v="B07V5YF4ND"/>
    <s v="LOHAYA LCD/LED Remote Compatible for Sony Bravia Smart LCD LED UHD OLED QLED 4K Ultra HD TV Remote Control with YouTube &amp; Netflix Function [ Compatible for Sony Tv Remote Control ]"/>
    <s v="Electronics|HomeTheater,TV&amp;Video|Accessories|RemoteControls"/>
    <x v="0"/>
    <n v="299"/>
    <n v="1199"/>
    <s v="Greater than 500"/>
    <n v="0.75"/>
    <n v="0.75"/>
    <s v="61% to 80%"/>
    <n v="3.5"/>
    <n v="466"/>
    <n v="558734"/>
    <n v="3.5046599999999999"/>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r>
  <r>
    <s v="B0B298D54H"/>
    <s v="Prolet Classic Bumper Case Cover for Samsung Galaxy Watch 4 44mm TPU Plated Full Screen Protector (Black)"/>
    <s v="Electronics|WearableTechnology|SmartWatches"/>
    <x v="0"/>
    <n v="265"/>
    <n v="999"/>
    <s v="Greater than 500"/>
    <n v="0.73"/>
    <n v="0.73"/>
    <s v="61% to 80%"/>
    <n v="3.7"/>
    <n v="465"/>
    <n v="464535"/>
    <n v="3.7046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r>
  <r>
    <s v="B09SZ5TWHW"/>
    <s v="Swiss Military VC03 Wireless Car Vacuum Cleaner | Wireless Vacuum Cleaner for Home, Car, Living Room | Wireless Vacuum Cleaner Dust Collection/Lighting Car Pet Hair Vacuum with Powerful Motor"/>
    <s v="Home&amp;Kitchen|Kitchen&amp;HomeAppliances|Vacuum,Cleaning&amp;Ironing|Vacuums&amp;FloorCare|Vacuums|HandheldVacuums"/>
    <x v="1"/>
    <n v="1547"/>
    <n v="2890"/>
    <s v="Greater than 500"/>
    <n v="0.46"/>
    <n v="0.46"/>
    <s v="41% to 60%"/>
    <n v="3.9"/>
    <n v="463"/>
    <n v="1338070"/>
    <n v="3.90463"/>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r>
  <r>
    <s v="B09C6HWG18"/>
    <s v="Duracell Type C To Type C 5A (100W) Braided Sync &amp; Fast Charging Cable, 3.9 Feet (1.2M). USB C to C Cable, Supports PD &amp; QC 3.0 Charging, 5 GBPS Data Transmission ‚Äì Black"/>
    <s v="Computers&amp;Accessories|Accessories&amp;Peripherals|Cables&amp;Accessories|Cables|USBCables"/>
    <x v="2"/>
    <n v="970"/>
    <n v="1999"/>
    <s v="Greater than 500"/>
    <n v="0.51"/>
    <n v="0.51"/>
    <s v="41% to 60%"/>
    <n v="4.2"/>
    <n v="462"/>
    <n v="923538"/>
    <n v="4.204620000000000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r>
  <r>
    <s v="B09C6HWG18"/>
    <s v="Duracell Type C To Type C 5A (100W) Braided Sync &amp; Fast Charging Cable, 3.9 Feet (1.2M). USB C to C Cable, Supports PD &amp; QC 3.0 Charging, 5 GBPS Data Transmission ‚Äì Black"/>
    <s v="Computers&amp;Accessories|Accessories&amp;Peripherals|Cables&amp;Accessories|Cables|USBCables"/>
    <x v="2"/>
    <n v="970"/>
    <n v="1999"/>
    <s v="Greater than 500"/>
    <n v="0.51"/>
    <n v="0.51"/>
    <s v="41% to 60%"/>
    <n v="4.2"/>
    <n v="462"/>
    <n v="923538"/>
    <n v="4.204620000000000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I/41v5BQZzfAL._SX300_SY300_QL70_FMwebp_.jpg"/>
    <s v="https://www.amazon.in/DURACELL-Type-C-braided-Charge-Cable/dp/B09C6HWG18/ref=sr_1_292?qid=1672903010&amp;s=computers&amp;sr=1-292"/>
  </r>
  <r>
    <s v="B09J4YQYX3"/>
    <s v="Borosil Electric Egg Boiler, 8 Egg Capacity, For Hard, Soft, Medium Boiled Eggs, Steamed Vegetables, Transparent Lid, Stainless Steel Exterior (500 Watts)"/>
    <s v="Home&amp;Kitchen|Kitchen&amp;HomeAppliances|SmallKitchenAppliances|EggBoilers"/>
    <x v="1"/>
    <n v="1399"/>
    <n v="2290"/>
    <s v="Greater than 500"/>
    <n v="0.39"/>
    <n v="0.39"/>
    <s v="21% to 40%"/>
    <n v="4.4000000000000004"/>
    <n v="461"/>
    <n v="1055690"/>
    <n v="4.4046099999999999"/>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r>
  <r>
    <s v="B0B9XN9S3W"/>
    <s v="Acer 80 cm (32 inches) N Series HD Ready TV AR32NSV53HD (Black)"/>
    <s v="Electronics|HomeTheater,TV&amp;Video|Televisions|StandardTelevisions"/>
    <x v="0"/>
    <n v="7999"/>
    <n v="14990"/>
    <s v="Greater than 500"/>
    <n v="0.47"/>
    <n v="0.47"/>
    <s v="41% to 60%"/>
    <n v="4.3"/>
    <n v="457"/>
    <n v="6850430"/>
    <n v="4.30457"/>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r>
  <r>
    <s v="B09LMMFW3S"/>
    <s v="IKEA Milk Frother for Your Milk, Coffee,(Cold and hot Drinks), Black"/>
    <s v="Home&amp;Kitchen|Kitchen&amp;HomeAppliances|Coffee,Tea&amp;Espresso|MilkFrothers"/>
    <x v="1"/>
    <n v="229"/>
    <n v="399"/>
    <s v="200 to 500"/>
    <n v="0.43"/>
    <n v="0.43"/>
    <s v="41% to 60%"/>
    <n v="3.6"/>
    <n v="451"/>
    <n v="179949"/>
    <n v="3.6045099999999999"/>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r>
  <r>
    <s v="B09Q8HMKZX"/>
    <s v="Portronics Konnect L 20W PD Quick Charge Type-C to 8-Pin USB Mobile Charging Cable, 1.2M, Tangle Resistant, Fast Data Sync(Grey)"/>
    <s v="Computers&amp;Accessories|Accessories&amp;Peripherals|Cables&amp;Accessories|Cables|USBCables"/>
    <x v="2"/>
    <n v="263"/>
    <n v="699"/>
    <s v="Greater than 500"/>
    <n v="0.62"/>
    <n v="0.62"/>
    <s v="61% to 80%"/>
    <n v="4.0999999999999996"/>
    <n v="450"/>
    <n v="314550"/>
    <n v="4.1044999999999998"/>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r>
  <r>
    <s v="B09Q8HMKZX"/>
    <s v="Portronics Konnect L 20W PD Quick Charge Type-C to 8-Pin USB Mobile Charging Cable, 1.2M, Tangle Resistant, Fast Data Sync(Grey)"/>
    <s v="Computers&amp;Accessories|Accessories&amp;Peripherals|Cables&amp;Accessories|Cables|USBCables"/>
    <x v="2"/>
    <n v="263"/>
    <n v="699"/>
    <s v="Greater than 500"/>
    <n v="0.62"/>
    <n v="0.62"/>
    <s v="61% to 80%"/>
    <n v="4.0999999999999996"/>
    <n v="450"/>
    <n v="314550"/>
    <n v="4.1044999999999998"/>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428?qid=1672903016&amp;s=computers&amp;sr=1-428"/>
  </r>
  <r>
    <s v="B09DL9978Y"/>
    <s v="Hindware Atlantic Compacto 3 Litre Instant water heater with Stainless Steel Tank, Robust Construction, Pressure Relief Valve And I-thermostat Feature (White And Grey)"/>
    <s v="Home&amp;Kitchen|Heating,Cooling&amp;AirQuality|WaterHeaters&amp;Geysers|InstantWaterHeaters"/>
    <x v="1"/>
    <n v="2399"/>
    <n v="4590"/>
    <s v="Greater than 500"/>
    <n v="0.48"/>
    <n v="0.48"/>
    <s v="41% to 60%"/>
    <n v="4.0999999999999996"/>
    <n v="444"/>
    <n v="2037960"/>
    <n v="4.1044399999999994"/>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r>
  <r>
    <s v="B0B935YNR7"/>
    <s v="KENT Electric Chopper-B for Kitchen 250 Watt | Chop, Mince, Puree, Whisk, 400 ml Capacity | Stainless Steel Double Chopping Blades | Transparent Chopping Bowl | Anti-Skid | One Touch Operation | Black"/>
    <s v="Home&amp;Kitchen|Kitchen&amp;HomeAppliances|SmallKitchenAppliances|MiniFoodProcessors&amp;Choppers"/>
    <x v="1"/>
    <n v="1349"/>
    <n v="2999"/>
    <s v="Greater than 500"/>
    <n v="0.55000000000000004"/>
    <n v="0.55000000000000004"/>
    <s v="41% to 60%"/>
    <n v="3.8"/>
    <n v="441"/>
    <n v="1322559"/>
    <n v="3.8044099999999998"/>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r>
  <r>
    <s v="B0B5KZ3C53"/>
    <s v="KENT Smart Multi Cooker Cum Kettle 1.2 Liter 800 Watts, Electric Cooker with Steamer &amp; Boiler for Idlis, Instant Noodles, Momos, Eggs, &amp; Steam Vegetables, Inner Stainless Steel &amp; Cool Touch Outer Body"/>
    <s v="Home&amp;Kitchen|Kitchen&amp;HomeAppliances|SmallKitchenAppliances|Rice&amp;PastaCookers"/>
    <x v="1"/>
    <n v="1599"/>
    <n v="2900"/>
    <s v="Greater than 500"/>
    <n v="0.45"/>
    <n v="0.45"/>
    <s v="41% to 60%"/>
    <n v="3.7"/>
    <n v="441"/>
    <n v="1278900"/>
    <n v="3.7044100000000002"/>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r>
  <r>
    <s v="B0BCVJ3PVP"/>
    <s v="SupCares Laptop Stand 7 Height Adjustable, Aluminium, Ventilated, Foldable, Portable Laptop Holder for Desk &amp; Table Mount Upto 15.6 inch Laptop with Carry Pouch (Silver)"/>
    <s v="Computers&amp;Accessories|Accessories&amp;Peripherals|LaptopAccessories|Lapdesks"/>
    <x v="2"/>
    <n v="499"/>
    <n v="1299"/>
    <s v="Greater than 500"/>
    <n v="0.62"/>
    <n v="0.62"/>
    <s v="61% to 80%"/>
    <n v="4.5"/>
    <n v="434"/>
    <n v="563766"/>
    <n v="4.50434"/>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r>
  <r>
    <s v="B097ZQTDVZ"/>
    <s v="7SEVEN¬Æ TCL Remote Control Smart TV RC802V Remote Compatible for TCL TV Remote Original 55EP680 40A325 49S6500 55P8S 55P8 50P8 65P8 40S6500 43S6500FS 49S6800FS 49S6800 49S6510FS(Without Voice Function/Google Assistant and Non-Bluetooth remote)"/>
    <s v="Electronics|HomeTheater,TV&amp;Video|Accessories|RemoteControls"/>
    <x v="0"/>
    <n v="399"/>
    <n v="899"/>
    <s v="Greater than 500"/>
    <n v="0.56000000000000005"/>
    <n v="0.56000000000000005"/>
    <s v="41% to 60%"/>
    <n v="3.4"/>
    <n v="431"/>
    <n v="387469"/>
    <n v="3.4043099999999997"/>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r>
  <r>
    <s v="B09GBBJV72"/>
    <s v="HP 330 Wireless Black Keyboard and Mouse Set with Numeric Keypad, 2.4GHz Wireless Connection and 1600 DPI, USB Receiver, LED Indicators , Black(2V9E6AA)"/>
    <s v="Computers&amp;Accessories|Accessories&amp;Peripherals|Keyboards,Mice&amp;InputDevices|Keyboard&amp;MouseSets"/>
    <x v="2"/>
    <n v="1409"/>
    <n v="2199"/>
    <s v="Greater than 500"/>
    <n v="0.36"/>
    <n v="0.36"/>
    <s v="21% to 40%"/>
    <n v="3.9"/>
    <n v="427"/>
    <n v="938973"/>
    <n v="3.9042699999999999"/>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r>
  <r>
    <s v="B09VT6JKRP"/>
    <s v="Lapster USB 3.0 A to Micro B SuperSpeed for hard disk cable - short cable"/>
    <s v="Computers&amp;Accessories|Accessories&amp;Peripherals|Cables&amp;Accessories|Cables|USBCables"/>
    <x v="2"/>
    <n v="199"/>
    <n v="999"/>
    <s v="Greater than 500"/>
    <n v="0.8"/>
    <n v="0.8"/>
    <s v="61% to 80%"/>
    <n v="4.0999999999999996"/>
    <n v="425"/>
    <n v="424575"/>
    <n v="4.104249999999999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r>
  <r>
    <s v="B09127FZCK"/>
    <s v="Astigo Compatible Remote for Airtel Digital Set Top Box (Pairing Required with TV Remote)"/>
    <s v="Electronics|HomeTheater,TV&amp;Video|Accessories|RemoteControls"/>
    <x v="0"/>
    <n v="299"/>
    <n v="899"/>
    <s v="Greater than 500"/>
    <n v="0.67"/>
    <n v="0.67"/>
    <s v="61% to 80%"/>
    <n v="3.8"/>
    <n v="425"/>
    <n v="382075"/>
    <n v="3.8042499999999997"/>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r>
  <r>
    <s v="B09Y358DZQ"/>
    <s v="Pigeon Zest Mixer Grinder 3 Speed Control 750 Watt Powerful Copper Motor with 3 Stainless Steel Jars for Dry Grinding, Wet Grinding and Making Chutney and 3 Polycarbonate lids - Blue"/>
    <s v="Home&amp;Kitchen|Kitchen&amp;HomeAppliances|SmallKitchenAppliances|MixerGrinders"/>
    <x v="1"/>
    <n v="2033"/>
    <n v="4295"/>
    <s v="Greater than 500"/>
    <n v="0.53"/>
    <n v="0.53"/>
    <s v="41% to 60%"/>
    <n v="3.4"/>
    <n v="422"/>
    <n v="1812490"/>
    <n v="3.40422"/>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r>
  <r>
    <s v="B099S26HWG"/>
    <s v="Classmate Pulse 1 Subject Notebook - 240mm x 180mm , Soft Cover, 180 Pages, Single Line, Pack of 4"/>
    <s v="OfficeProducts|OfficePaperProducts|Paper|Stationery|Notebooks,WritingPads&amp;Diaries|CompositionNotebooks"/>
    <x v="5"/>
    <n v="300"/>
    <n v="300"/>
    <s v="200 to 500"/>
    <n v="0"/>
    <n v="0"/>
    <s v="0% to 20%"/>
    <n v="4.2"/>
    <n v="419"/>
    <n v="125700"/>
    <n v="4.2041900000000005"/>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r>
  <r>
    <s v="B08S74GTBT"/>
    <s v="Zebronics Astra 10 Portable Wireless BT v5.0 Speaker, 10W RMS Power, 15* Hours Backup, 2.25&quot; Drive Size, up to 6.4&quot; Mobile Holder Support, Carry Handle, USB, mSD, AUX Input and FM Radio with Antenna"/>
    <s v="Electronics|HomeAudio|Speakers|OutdoorSpeakers"/>
    <x v="0"/>
    <n v="799"/>
    <n v="1999"/>
    <s v="Greater than 500"/>
    <n v="0.6"/>
    <n v="0.6"/>
    <s v="41% to 60%"/>
    <n v="3.7"/>
    <n v="418"/>
    <n v="835582"/>
    <n v="3.70418"/>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r>
  <r>
    <s v="B09RFB2SJQ"/>
    <s v="10WeRun Id-116 Bluetooth Smartwatch Wireless Fitness Band for Boys, Girls, Men, Women &amp; Kids | Sports Gym Watch for All Smart Phones I Heart Rate and spo2 Monitor"/>
    <s v="Electronics|WearableTechnology|SmartWatches"/>
    <x v="0"/>
    <n v="499"/>
    <n v="1899"/>
    <s v="Greater than 500"/>
    <n v="0.74"/>
    <n v="0.74"/>
    <s v="61% to 80%"/>
    <n v="4.0999999999999996"/>
    <n v="412"/>
    <n v="782388"/>
    <n v="4.10412"/>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r>
  <r>
    <s v="B08498H13H"/>
    <s v="HP GK320 Wired Full Size RGB Backlight Mechanical Gaming Keyboard, 4 LED Indicators, Mechanical Switches, Double Injection Key Caps, and Windows Lock Key(4QN01AA)"/>
    <s v="Computers&amp;Accessories|Accessories&amp;Peripherals|PCGamingPeripherals|GamingKeyboards"/>
    <x v="2"/>
    <n v="1519"/>
    <n v="3499"/>
    <s v="Greater than 500"/>
    <n v="0.56999999999999995"/>
    <n v="0.56999999999999995"/>
    <s v="41% to 60%"/>
    <n v="4.3"/>
    <n v="408"/>
    <n v="1427592"/>
    <n v="4.3040799999999999"/>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r>
  <r>
    <s v="B0BCKWZ884"/>
    <s v="Caldipree Silicone Case Cover Compatible for 2022 Samsung Smart TV Remote QLED TV BN68-13897A TM2280E (2022-BLACK)"/>
    <s v="Electronics|HomeTheater,TV&amp;Video|Accessories|RemoteControls"/>
    <x v="0"/>
    <n v="547"/>
    <n v="2999"/>
    <s v="Greater than 500"/>
    <n v="0.82"/>
    <n v="0.82"/>
    <s v="81% to 100%"/>
    <n v="4.3"/>
    <n v="407"/>
    <n v="1220593"/>
    <n v="4.3040699999999994"/>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r>
  <r>
    <s v="B0BBMPH39N"/>
    <s v="Amazon Basics Magic Slate 8.5-inch LCD Writing Tablet with Stylus Pen, for Drawing, Playing, Noting by Kids &amp; Adults, Black"/>
    <s v="Computers&amp;Accessories|Accessories&amp;Peripherals|Keyboards,Mice&amp;InputDevices|GraphicTablets"/>
    <x v="2"/>
    <n v="289"/>
    <n v="999"/>
    <s v="Greater than 500"/>
    <n v="0.71"/>
    <n v="0.71"/>
    <s v="61% to 80%"/>
    <n v="4.0999999999999996"/>
    <n v="401"/>
    <n v="400599"/>
    <n v="4.1040099999999997"/>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r>
  <r>
    <s v="B09ZPM4C2C"/>
    <s v="TCL 80 cm (32 inches) HD Ready Certified Android Smart LED TV 32S5205 (Black)"/>
    <s v="Electronics|HomeTheater,TV&amp;Video|Televisions|SmartTelevisions"/>
    <x v="0"/>
    <n v="10901"/>
    <n v="30990"/>
    <s v="Greater than 500"/>
    <n v="0.65"/>
    <n v="0.65"/>
    <s v="61% to 80%"/>
    <n v="4.0999999999999996"/>
    <n v="398"/>
    <n v="12334020"/>
    <n v="4.1039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r>
  <r>
    <s v="B09VL9KFDB"/>
    <s v="Havells Gatik Neo 400mm Pedestal Fan (Aqua Blue)"/>
    <s v="Home&amp;Kitchen|Heating,Cooling&amp;AirQuality|Fans|TableFans"/>
    <x v="1"/>
    <n v="2399"/>
    <n v="4200"/>
    <s v="Greater than 500"/>
    <n v="0.43"/>
    <n v="0.43"/>
    <s v="41% to 60%"/>
    <n v="3.8"/>
    <n v="397"/>
    <n v="1667400"/>
    <n v="3.8039699999999996"/>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r>
  <r>
    <s v="B09HCH3JZG"/>
    <s v="Bestor ¬Æ 8K Hdmi 2.1 Cable 48Gbps 9.80Ft/Ultra High Speed Hdmi Braided Cord For Roku Tv/Ps5/Hdtv/Blu-Ray Projector, Laptop, Television, Personal Computer, Xbox, Ps4, Ps5, Ps4 Pro (1 M, Grey)"/>
    <s v="Electronics|HomeTheater,TV&amp;Video|Accessories|Cables|HDMICables"/>
    <x v="0"/>
    <n v="699"/>
    <n v="1899"/>
    <s v="Greater than 500"/>
    <n v="0.63"/>
    <n v="0.63"/>
    <s v="61% to 80%"/>
    <n v="4.4000000000000004"/>
    <n v="390"/>
    <n v="740610"/>
    <n v="4.4039000000000001"/>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r>
  <r>
    <s v="B018SJJ0GE"/>
    <s v="Libra Roti Maker Electric Automatic | chapati Maker Electric Automatic | roti Maker Machine with 900 Watts for Making Roti/Chapati/Parathas - Stainless Steel"/>
    <s v="Home&amp;Kitchen|Kitchen&amp;HomeAppliances|SmallKitchenAppliances|RotiMakers"/>
    <x v="1"/>
    <n v="1999"/>
    <n v="2999"/>
    <s v="Greater than 500"/>
    <n v="0.33"/>
    <n v="0.33"/>
    <s v="21% to 40%"/>
    <n v="4.4000000000000004"/>
    <n v="388"/>
    <n v="1163612"/>
    <n v="4.40388"/>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r>
  <r>
    <s v="B095X38CJS"/>
    <s v="BRUSTRO Copytinta Coloured Craft Paper A4 Size 80 GSM Mixed Bright Colour 40 Sheets Pack (10 cols X 4 Sheets) Double Side Color for Office Printing, Art and Craft."/>
    <s v="OfficeProducts|OfficePaperProducts|Paper|Copy&amp;PrintingPaper|ColouredPaper"/>
    <x v="5"/>
    <n v="99"/>
    <n v="99"/>
    <s v="Less than 200"/>
    <n v="0"/>
    <n v="0"/>
    <s v="0% to 20%"/>
    <n v="4.3"/>
    <n v="388"/>
    <n v="38412"/>
    <n v="4.3038799999999995"/>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r>
  <r>
    <s v="B09C6H53KH"/>
    <s v="Duracell Type-C To Micro 1.2M braided Sync &amp; Charge Cable, USB C to Micro Fast Charge Compatible for fast data transmission (Black)"/>
    <s v="Computers&amp;Accessories|Accessories&amp;Peripherals|Cables&amp;Accessories|Cables|USBCables"/>
    <x v="2"/>
    <n v="368"/>
    <n v="699"/>
    <s v="Greater than 500"/>
    <n v="0.47"/>
    <n v="0.47"/>
    <s v="41% to 60%"/>
    <n v="4.2"/>
    <n v="387"/>
    <n v="270513"/>
    <n v="4.2038700000000002"/>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r>
  <r>
    <s v="B09474JWN6"/>
    <s v="HealthSense Rechargeable Lint Remover for Clothes | Fuzz and Fur Remover | Electric Fabric Shaver, Trimmer for Clothes, Carpet, Sofa, Sweaters, Curtains | One-Year Warranty Included - New-Feel LR350"/>
    <s v="Home&amp;Kitchen|Kitchen&amp;HomeAppliances|Vacuum,Cleaning&amp;Ironing|Irons,Steamers&amp;Accessories|LintShavers"/>
    <x v="1"/>
    <n v="999"/>
    <n v="1500"/>
    <s v="Greater than 500"/>
    <n v="0.33"/>
    <n v="0.33"/>
    <s v="21% to 40%"/>
    <n v="4.2"/>
    <n v="386"/>
    <n v="579000"/>
    <n v="4.2038600000000006"/>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r>
  <r>
    <s v="B0BDS8MY8J"/>
    <s v="Lapster Caddy for ssd and HDD, Optical Bay 2nd Hard Drive Caddy, Caddy 9.5mm for Laptop"/>
    <s v="Computers&amp;Accessories|Components|InternalHardDrives"/>
    <x v="2"/>
    <n v="199"/>
    <n v="999"/>
    <s v="Greater than 500"/>
    <n v="0.8"/>
    <n v="0.8"/>
    <s v="61% to 80%"/>
    <n v="4.2"/>
    <n v="362"/>
    <n v="361638"/>
    <n v="4.2036199999999999"/>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r>
  <r>
    <s v="B08Y5QJTVK"/>
    <s v="Duracell CR2025 3V Lithium Coin Battery, 5 pcs, 2025 Coin Button Cell Battery, DL2025"/>
    <s v="Electronics|GeneralPurposeBatteries&amp;BatteryChargers"/>
    <x v="0"/>
    <n v="116"/>
    <n v="200"/>
    <s v="200 to 500"/>
    <n v="0.42"/>
    <n v="0.42"/>
    <s v="41% to 60%"/>
    <n v="4.4000000000000004"/>
    <n v="357"/>
    <n v="71400"/>
    <n v="4.4035700000000002"/>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r>
  <r>
    <s v="B01M265AAK"/>
    <s v="Morphy Richards Aristo 2000 Watts PTC Room Heater (White)"/>
    <s v="Home&amp;Kitchen|Heating,Cooling&amp;AirQuality|RoomHeaters|ElectricHeaters"/>
    <x v="1"/>
    <n v="3711"/>
    <n v="4495"/>
    <s v="Greater than 500"/>
    <n v="0.17"/>
    <n v="0.17"/>
    <s v="0% to 20%"/>
    <n v="4.3"/>
    <n v="356"/>
    <n v="1600220"/>
    <n v="4.3035600000000001"/>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r>
  <r>
    <s v="B09JSW16QD"/>
    <s v="boAt LTG 550v3 Lightning Apple MFi Certified Cable with Spaceship Grade Aluminium Housing,Stress Resistance, Rapid 2.4A Charging &amp; 480mbps Data Sync, 1m Length &amp; 10000+ Bends Lifespan(Mercurial Black)"/>
    <s v="Computers&amp;Accessories|Accessories&amp;Peripherals|Cables&amp;Accessories|Cables|USBCables"/>
    <x v="2"/>
    <n v="848.99"/>
    <n v="1490"/>
    <s v="Greater than 500"/>
    <n v="0.43"/>
    <n v="0.43"/>
    <s v="41% to 60%"/>
    <n v="3.9"/>
    <n v="356"/>
    <n v="530440"/>
    <n v="3.9035599999999997"/>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r>
  <r>
    <s v="B008FWZGSG"/>
    <s v="Samsung Original Type C to C Cable - 3.28 Feet (1 Meter), White"/>
    <s v="Computers&amp;Accessories|Accessories&amp;Peripherals|Cables&amp;Accessories|Cables|USBCables"/>
    <x v="2"/>
    <n v="599"/>
    <n v="599"/>
    <s v="Greater than 500"/>
    <n v="0"/>
    <n v="0"/>
    <s v="0% to 20%"/>
    <n v="4.3"/>
    <n v="355"/>
    <n v="212645"/>
    <n v="4.303549999999999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r>
  <r>
    <s v="B008FWZGSG"/>
    <s v="Samsung Original Type C to C Cable - 3.28 Feet (1 Meter), White"/>
    <s v="Computers&amp;Accessories|Accessories&amp;Peripherals|Cables&amp;Accessories|Cables|USBCables"/>
    <x v="2"/>
    <n v="599"/>
    <n v="599"/>
    <s v="Greater than 500"/>
    <n v="0"/>
    <n v="0"/>
    <s v="0% to 20%"/>
    <n v="4.3"/>
    <n v="355"/>
    <n v="212645"/>
    <n v="4.303549999999999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I/11ICusapw3L._SY300_SX300_QL70_FMwebp_.jpg"/>
    <s v="https://www.amazon.in/Samsung-Original-Type-Cable-Meter/dp/B008FWZGSG/ref=sr_1_271?qid=1672903008&amp;s=computers&amp;sr=1-271"/>
  </r>
  <r>
    <s v="B09VC2D2WG"/>
    <s v="Portronics Ruffpad 12E Re-Writable LCD Writing Pad with 30.4cm (12 inch) Writing Area, Single Tap Erase, Smart Lock, Long Battery Life, India's first notepad to save and share your child's first creatives via Ruffpad app on your Smartphone(Black)"/>
    <s v="Computers&amp;Accessories|Accessories&amp;Peripherals|Keyboards,Mice&amp;InputDevices|GraphicTablets"/>
    <x v="2"/>
    <n v="469"/>
    <n v="1499"/>
    <s v="Greater than 500"/>
    <n v="0.69"/>
    <n v="0.69"/>
    <s v="61% to 80%"/>
    <n v="4.0999999999999996"/>
    <n v="352"/>
    <n v="527648"/>
    <n v="4.1035199999999996"/>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r>
  <r>
    <s v="B0B466C3G4"/>
    <s v="Karbonn 80 cm (32 inches) Millenium Bezel-Less Series HD Ready Smart LED TV KJW32SKHD (Phantom Black)"/>
    <s v="Electronics|HomeTheater,TV&amp;Video|Televisions|SmartTelevisions"/>
    <x v="0"/>
    <n v="8990"/>
    <n v="18990"/>
    <s v="Greater than 500"/>
    <n v="0.53"/>
    <n v="0.53"/>
    <s v="41% to 60%"/>
    <n v="3.9"/>
    <n v="350"/>
    <n v="6646500"/>
    <n v="3.9034999999999997"/>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r>
  <r>
    <s v="B09JKNF147"/>
    <s v="Electvision Remote Control Compatible with Kodak/Thomson Smart led tv (Without Voice) Before Placing Order for verification Contact Our coustmer Care 7738090464"/>
    <s v="Electronics|HomeTheater,TV&amp;Video|Accessories|RemoteControls"/>
    <x v="0"/>
    <n v="339"/>
    <n v="1999"/>
    <s v="Greater than 500"/>
    <n v="0.83"/>
    <n v="0.83"/>
    <s v="81% to 100%"/>
    <n v="4"/>
    <n v="343"/>
    <n v="685657"/>
    <n v="4.0034299999999998"/>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r>
  <r>
    <s v="B09MB3DKG1"/>
    <s v="KHAITAN AVAANTE KA-2013 1200 Watt 3-Rod Halogen Heater (1200 Watts, Grey)"/>
    <s v="Home&amp;Kitchen|Heating,Cooling&amp;AirQuality|RoomHeaters|HalogenHeaters"/>
    <x v="1"/>
    <n v="2199"/>
    <n v="3999"/>
    <s v="Greater than 500"/>
    <n v="0.45"/>
    <n v="0.45"/>
    <s v="41% to 60%"/>
    <n v="3.5"/>
    <n v="340"/>
    <n v="1359660"/>
    <n v="3.5034000000000001"/>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r>
  <r>
    <s v="B08CKW1KH9"/>
    <s v="Tata Sky Universal Remote Compatible for SD/HD"/>
    <s v="Electronics|HomeTheater,TV&amp;Video|Accessories|RemoteControls"/>
    <x v="0"/>
    <n v="204"/>
    <n v="599"/>
    <s v="Greater than 500"/>
    <n v="0.66"/>
    <n v="0.66"/>
    <s v="61% to 80%"/>
    <n v="3.6"/>
    <n v="339"/>
    <n v="203061"/>
    <n v="3.6033900000000001"/>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r>
  <r>
    <s v="B08VGDBF3B"/>
    <s v="Kuber Industries Round Non Woven Fabric Foldable Laundry Basket|Toy Storage Basket|Cloth Storage Basket With Handles| Capicity 45 Ltr (Grey &amp; Black)-KUBMART11446"/>
    <s v="Home&amp;Kitchen|HomeStorage&amp;Organization|LaundryOrganization|LaundryBaskets"/>
    <x v="1"/>
    <n v="395"/>
    <n v="499"/>
    <s v="200 to 500"/>
    <n v="0.21"/>
    <n v="0.21"/>
    <s v="21% to 40%"/>
    <n v="4"/>
    <n v="330"/>
    <n v="164670"/>
    <n v="4.0033000000000003"/>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r>
  <r>
    <s v="B0836JGZ74"/>
    <s v="CSI INTERNATIONAL¬Æ Instant Water Geyser, Water Heater, Portable Water Heater, Geyser Made of First Class ABS Plastic 3KW (White)"/>
    <s v="Home&amp;Kitchen|Heating,Cooling&amp;AirQuality|WaterHeaters&amp;Geysers|InstantWaterHeaters"/>
    <x v="1"/>
    <n v="1049"/>
    <n v="2499"/>
    <s v="Greater than 500"/>
    <n v="0.57999999999999996"/>
    <n v="0.57999999999999996"/>
    <s v="41% to 60%"/>
    <n v="3.6"/>
    <n v="328"/>
    <n v="819672"/>
    <n v="3.6032800000000003"/>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r>
  <r>
    <s v="B0B1MDZV9C"/>
    <s v="INALSA Upright Vacuum Cleaner, 2-in-1,Handheld &amp; Stick for Home &amp; Office Use,800W- with 16KPA Strong Suction &amp; HEPA Filtration|0.8L Dust Tank|Includes Multiple Accessories,(Grey/Black)"/>
    <s v="Home&amp;Kitchen|Kitchen&amp;HomeAppliances|Vacuum,Cleaning&amp;Ironing|Vacuums&amp;FloorCare|Vacuums|HandheldVacuums"/>
    <x v="1"/>
    <n v="2286"/>
    <n v="4495"/>
    <s v="Greater than 500"/>
    <n v="0.49"/>
    <n v="0.49"/>
    <s v="41% to 60%"/>
    <n v="3.9"/>
    <n v="326"/>
    <n v="1465370"/>
    <n v="3.90326"/>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r>
  <r>
    <s v="B0B2RBP83P"/>
    <s v="Lenovo IdeaPad 3 11th Gen Intel Core i3 15.6&quot; FHD Thin &amp; Light Laptop(8GB/512GB SSD/Windows 11/Office 2021/2Yr Warranty/3months Xbox Game Pass/Platinum Grey/1.7Kg), 81X800LGIN"/>
    <s v="Computers&amp;Accessories|Laptops|TraditionalLaptops"/>
    <x v="2"/>
    <n v="37247"/>
    <n v="59890"/>
    <s v="Greater than 500"/>
    <n v="0.38"/>
    <n v="0.38"/>
    <s v="21% to 40%"/>
    <n v="4"/>
    <n v="323"/>
    <n v="19344470"/>
    <n v="4.0032300000000003"/>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r>
  <r>
    <s v="B09B125CFJ"/>
    <s v="7SEVEN¬Æ Compatible for Mi tv Remote Control Original Suitable with Smart Android 4K LED Non Voice Command Xiaomi Redmi Remote of 4A Model 32 43 55 65 inches"/>
    <s v="Electronics|HomeTheater,TV&amp;Video|Accessories|RemoteControls"/>
    <x v="0"/>
    <n v="349"/>
    <n v="799"/>
    <s v="Greater than 500"/>
    <n v="0.56000000000000005"/>
    <n v="0.56000000000000005"/>
    <s v="41% to 60%"/>
    <n v="3.6"/>
    <n v="323"/>
    <n v="258077"/>
    <n v="3.6032299999999999"/>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r>
  <r>
    <s v="B08MZNT7GP"/>
    <s v="Havells OFR 13 Wave Fin with PTC Fan Heater 2900 Watts (Black)"/>
    <s v="Home&amp;Kitchen|Heating,Cooling&amp;AirQuality|RoomHeaters|FanHeaters"/>
    <x v="1"/>
    <n v="12499"/>
    <n v="19825"/>
    <s v="Greater than 500"/>
    <n v="0.37"/>
    <n v="0.37"/>
    <s v="21% to 40%"/>
    <n v="4.0999999999999996"/>
    <n v="322"/>
    <n v="6383650"/>
    <n v="4.1032199999999994"/>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r>
  <r>
    <s v="B0BFWGBX61"/>
    <s v="Ambrane Unbreakable 3A Fast Charging Braided Type C Cable    1.5 Meter (RCT15, Blue) Supports QC 2.0/3.0 Charging"/>
    <s v="Computers&amp;Accessories|Accessories&amp;Peripherals|Cables&amp;Accessories|Cables|USBCables"/>
    <x v="2"/>
    <n v="199"/>
    <n v="349"/>
    <s v="200 to 500"/>
    <n v="0.43"/>
    <n v="0.43"/>
    <s v="41% to 60%"/>
    <n v="4.0999999999999996"/>
    <n v="314"/>
    <n v="109586"/>
    <n v="4.1031399999999998"/>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r>
  <r>
    <s v="B0BFWGBX61"/>
    <s v="Ambrane Unbreakable 3A Fast Charging Braided Type C Cable    1.5 Meter (RCT15, Blue) Supports QC 2.0/3.0 Charging"/>
    <s v="Computers&amp;Accessories|Accessories&amp;Peripherals|Cables&amp;Accessories|Cables|USBCables"/>
    <x v="2"/>
    <n v="199"/>
    <n v="349"/>
    <s v="200 to 500"/>
    <n v="0.43"/>
    <n v="0.43"/>
    <s v="41% to 60%"/>
    <n v="4.0999999999999996"/>
    <n v="314"/>
    <n v="109586"/>
    <n v="4.1031399999999998"/>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I/41rbKciLrcL._SX300_SY300_QL70_FMwebp_.jpg"/>
    <s v="https://www.amazon.in/Ambrane-Unbreakable-Charging-RCT15-Supports/dp/B0BFWGBX61/ref=sr_1_363?qid=1672903013&amp;s=computers&amp;sr=1-363"/>
  </r>
  <r>
    <s v="B07YQ5SN4H"/>
    <s v="Cello Non-Stick Aluminium Sandwich Gas Toaster(Black)"/>
    <s v="Home&amp;Kitchen|Kitchen&amp;HomeAppliances|SmallKitchenAppliances|SandwichMakers"/>
    <x v="1"/>
    <n v="299"/>
    <n v="595"/>
    <s v="Greater than 500"/>
    <n v="0.5"/>
    <n v="0.5"/>
    <s v="41% to 60%"/>
    <n v="4"/>
    <n v="314"/>
    <n v="186830"/>
    <n v="4.0031400000000001"/>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r>
  <r>
    <s v="B09KRHXTLN"/>
    <s v="Candes Gloster All in One Silent Blower Fan Room Heater Ideal for Small and Medium Area, 2000 Watts (White)"/>
    <s v="Home&amp;Kitchen|Heating,Cooling&amp;AirQuality|RoomHeaters|FanHeaters"/>
    <x v="1"/>
    <n v="1069"/>
    <n v="1699"/>
    <s v="Greater than 500"/>
    <n v="0.37"/>
    <n v="0.37"/>
    <s v="21% to 40%"/>
    <n v="3.9"/>
    <n v="313"/>
    <n v="531787"/>
    <n v="3.90313"/>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r>
  <r>
    <s v="B09L8DT7D6"/>
    <s v="Sony TV - Remote Compatible for Sony LED Remote Control Works with Sony LED TV by Trend Trail Speed tech &amp; Remote hi Remote &amp; REO India only"/>
    <s v="Electronics|HomeTheater,TV&amp;Video|Accessories|RemoteControls"/>
    <x v="0"/>
    <n v="205"/>
    <n v="499"/>
    <s v="200 to 500"/>
    <n v="0.59"/>
    <n v="0.59"/>
    <s v="41% to 60%"/>
    <n v="3.8"/>
    <n v="313"/>
    <n v="156187"/>
    <n v="3.8031299999999999"/>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r>
  <r>
    <s v="B0B2CZTCL2"/>
    <s v="Wipro Vesta 1.8 litre Cool touch electric Kettle with Auto cut off | Double Layer outer body | Triple Protection - Dry Boil, Steam &amp; Over Heat |Stainless Steel Inner Body | (Black, 1500 Watt)"/>
    <s v="Home&amp;Kitchen|Kitchen&amp;HomeAppliances|SmallKitchenAppliances|Kettles&amp;HotWaterDispensers|Kettle&amp;ToasterSets"/>
    <x v="1"/>
    <n v="1299"/>
    <n v="1999"/>
    <s v="Greater than 500"/>
    <n v="0.35"/>
    <n v="0.35"/>
    <s v="21% to 40%"/>
    <n v="3.8"/>
    <n v="311"/>
    <n v="621689"/>
    <n v="3.8031099999999998"/>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r>
  <r>
    <s v="B0BBW521YC"/>
    <s v="LAPSTER 12pcs Spiral Cable Protectors for Charger, Wires, Data Charger Cable Protector for Computers, Cell Phones etc.(Grey)"/>
    <s v="Electronics|Mobiles&amp;Accessories|MobileAccessories|D√©cor|PhoneCharms"/>
    <x v="0"/>
    <n v="99"/>
    <n v="999"/>
    <s v="Greater than 500"/>
    <n v="0.9"/>
    <n v="0.9"/>
    <s v="81% to 100%"/>
    <n v="4.4000000000000004"/>
    <n v="305"/>
    <n v="304695"/>
    <n v="4.4030500000000004"/>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r>
  <r>
    <s v="B094G9L9LT"/>
    <s v="KENT 16088 Vogue Electric Kettle 1.8 Litre 1500 W | Stainless Steel body | Auto shut off over heating protection | 1 Year Warranty"/>
    <s v="Home&amp;Kitchen|Kitchen&amp;HomeAppliances|SmallKitchenAppliances|Kettles&amp;HotWaterDispensers|ElectricKettles"/>
    <x v="1"/>
    <n v="999"/>
    <n v="1950"/>
    <s v="Greater than 500"/>
    <n v="0.49"/>
    <n v="0.49"/>
    <s v="41% to 60%"/>
    <n v="3.8"/>
    <n v="305"/>
    <n v="594750"/>
    <n v="3.8030499999999998"/>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r>
  <r>
    <s v="B09J2QCKKM"/>
    <s v="Havells Zella Flap Auto Immersion Rod 1500 Watts"/>
    <s v="Home&amp;Kitchen|Heating,Cooling&amp;AirQuality|WaterHeaters&amp;Geysers|ImmersionRods"/>
    <x v="1"/>
    <n v="1499"/>
    <n v="3500"/>
    <s v="Greater than 500"/>
    <n v="0.56999999999999995"/>
    <n v="0.56999999999999995"/>
    <s v="41% to 60%"/>
    <n v="4.0999999999999996"/>
    <n v="303"/>
    <n v="1060500"/>
    <n v="4.1030299999999995"/>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r>
  <r>
    <s v="B0B8VQ7KDS"/>
    <s v="Airtel Digital TV HD Set Top Box with FTA Pack | Unlimited Entertainment + Recording Feature + Free Standard Installation (6 Months Pack)"/>
    <s v="Electronics|HomeTheater,TV&amp;Video|SatelliteEquipment|SatelliteReceivers"/>
    <x v="0"/>
    <n v="1299"/>
    <n v="2499"/>
    <s v="Greater than 500"/>
    <n v="0.48"/>
    <n v="0.48"/>
    <s v="41% to 60%"/>
    <n v="4.3"/>
    <n v="301"/>
    <n v="752199"/>
    <n v="4.3030099999999996"/>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r>
  <r>
    <s v="B0BBWJFK5C"/>
    <s v="Shakti Technology S3 High Pressure Car Washer Machine 1800 Watts and Pressure 120 Bar for Cleaning Car, Bike &amp; Home"/>
    <s v="Home&amp;Kitchen|Kitchen&amp;HomeAppliances|Vacuum,Cleaning&amp;Ironing|PressureWashers,Steam&amp;WindowCleaners"/>
    <x v="1"/>
    <n v="4899"/>
    <n v="8999"/>
    <s v="Greater than 500"/>
    <n v="0.46"/>
    <n v="0.46"/>
    <s v="41% to 60%"/>
    <n v="4.0999999999999996"/>
    <n v="297"/>
    <n v="2672703"/>
    <n v="4.10297"/>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r>
  <r>
    <s v="B08W9BK4MD"/>
    <s v="Tom &amp; Jerry Folding Laundry Basket for Clothes with Lid &amp; Handle, Toys Organiser, 75 Litre, Green"/>
    <s v="Home&amp;Kitchen|HomeStorage&amp;Organization|LaundryOrganization|LaundryBaskets"/>
    <x v="1"/>
    <n v="351"/>
    <n v="899"/>
    <s v="Greater than 500"/>
    <n v="0.61"/>
    <n v="0.61"/>
    <s v="61% to 80%"/>
    <n v="3.9"/>
    <n v="296"/>
    <n v="266104"/>
    <n v="3.9029599999999998"/>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r>
  <r>
    <s v="B09BW2GP18"/>
    <s v="Croma 3A Fast charge 1m Type-C to All Type-C Phones sync and charge cable, Made in India, 480Mbps Data transfer rate, Tested Durability with 8000+ bends (12 months warranty) - CRCMA0106sTC10, Black"/>
    <s v="Computers&amp;Accessories|Accessories&amp;Peripherals|Cables&amp;Accessories|Cables|USBCables"/>
    <x v="2"/>
    <n v="129"/>
    <n v="1000"/>
    <s v="Greater than 500"/>
    <n v="0.87"/>
    <n v="0.87"/>
    <s v="81% to 100%"/>
    <n v="3.9"/>
    <n v="295"/>
    <n v="295000"/>
    <n v="3.9029499999999997"/>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r>
  <r>
    <s v="B09LV1CMGH"/>
    <s v="Lifelong LLFH921 Regalia 2000 W Fan Heater, 3 Air Settings, Room Heater with Overheating Protection, 1 Year Warranty ( White, (ISI Certified, Ideal for small to medium room/area)"/>
    <s v="Home&amp;Kitchen|Heating,Cooling&amp;AirQuality|RoomHeaters|FanHeaters"/>
    <x v="1"/>
    <n v="899"/>
    <n v="2000"/>
    <s v="Greater than 500"/>
    <n v="0.55000000000000004"/>
    <n v="0.55000000000000004"/>
    <s v="41% to 60%"/>
    <n v="3.6"/>
    <n v="291"/>
    <n v="582000"/>
    <n v="3.6029100000000001"/>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r>
  <r>
    <s v="B09SFRNKSR"/>
    <s v="FABWARE Lint Remover for Clothes - Sticky Lint Roller for Clothes, Furniture, Wool, Coat, Car Seats, Carpet, Fabric, Dust Cleaner, Pet Hair Remover with 1 Handle &amp; 1 Refill Total 60 Sheets &amp; 1 Cover"/>
    <s v="Home&amp;Kitchen|Kitchen&amp;HomeAppliances|Vacuum,Cleaning&amp;Ironing|Irons,Steamers&amp;Accessories|LintShavers"/>
    <x v="1"/>
    <n v="298"/>
    <n v="499"/>
    <s v="200 to 500"/>
    <n v="0.4"/>
    <n v="0.4"/>
    <s v="21% to 40%"/>
    <n v="4.4000000000000004"/>
    <n v="290"/>
    <n v="144710"/>
    <n v="4.4029000000000007"/>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r>
  <r>
    <s v="B09XHXXCFH"/>
    <s v="AGARO Regal Electric Rice Cooker, 3L Ceramic Inner Bowl, Cooks Up to 600 Gms Raw Rice, SS Steamer, Preset Cooking Functions, Preset Timer, Keep Warm Function, LED Display, Black"/>
    <s v="Home&amp;Kitchen|Kitchen&amp;HomeAppliances|SmallKitchenAppliances|Rice&amp;PastaCookers"/>
    <x v="1"/>
    <n v="3685"/>
    <n v="5495"/>
    <s v="Greater than 500"/>
    <n v="0.33"/>
    <n v="0.33"/>
    <s v="21% to 40%"/>
    <n v="4.0999999999999996"/>
    <n v="290"/>
    <n v="1593550"/>
    <n v="4.1029"/>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r>
  <r>
    <s v="B0BJ6P3LSK"/>
    <s v="Aqua d pure Active Copper 12-L RO+UV Water Filter Purifier for Home, Kitchen Fully Automatic UF+TDS Controller"/>
    <s v="Home&amp;Kitchen|Kitchen&amp;HomeAppliances|WaterPurifiers&amp;Accessories|WaterFilters&amp;Purifiers"/>
    <x v="1"/>
    <n v="4999"/>
    <n v="24999"/>
    <s v="Greater than 500"/>
    <n v="0.8"/>
    <n v="0.8"/>
    <s v="61% to 80%"/>
    <n v="4.5"/>
    <n v="287"/>
    <n v="7174713"/>
    <n v="4.5028699999999997"/>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r>
  <r>
    <s v="B09HS1NDRQ"/>
    <s v="PrettyKrafts Laundry Square Shape Basket Bag/Foldable/Multipurpose/Carry Handles/Slanting Lid for Home, Cloth Storage,(Single) Jute Grey"/>
    <s v="Home&amp;Kitchen|HomeStorage&amp;Organization|LaundryOrganization|LaundryBaskets"/>
    <x v="1"/>
    <n v="390"/>
    <n v="799"/>
    <s v="Greater than 500"/>
    <n v="0.51"/>
    <n v="0.51"/>
    <s v="41% to 60%"/>
    <n v="3.8"/>
    <n v="287"/>
    <n v="229313"/>
    <n v="3.80287"/>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r>
  <r>
    <s v="B08RX8G496"/>
    <s v="LRIPL Mi Remote Control with Netflix &amp; Prime Video Button Compatible for Mi 4X LED Android Smart TV 4A Remote Control (32&quot;/43&quot;) with Voice Command (Pairing Required)"/>
    <s v="Electronics|HomeTheater,TV&amp;Video|Accessories|RemoteControls"/>
    <x v="0"/>
    <n v="655"/>
    <n v="1099"/>
    <s v="Greater than 500"/>
    <n v="0.4"/>
    <n v="0.4"/>
    <s v="21% to 40%"/>
    <n v="3.2"/>
    <n v="285"/>
    <n v="313215"/>
    <n v="3.2028500000000002"/>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r>
  <r>
    <s v="B09MM6P76N"/>
    <s v="7SEVEN¬Æ Compatible Lg Smart Tv Remote Suitable for Any LG LED OLED LCD UHD Plasma Android Television and AKB75095303 replacement of Original Lg Tv Remote Control"/>
    <s v="Electronics|HomeTheater,TV&amp;Video|Accessories|RemoteControls"/>
    <x v="0"/>
    <n v="349"/>
    <n v="599"/>
    <s v="Greater than 500"/>
    <n v="0.42"/>
    <n v="0.42"/>
    <s v="41% to 60%"/>
    <n v="4.2"/>
    <n v="284"/>
    <n v="170116"/>
    <n v="4.2028400000000001"/>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r>
  <r>
    <s v="B0BMGB3CH9"/>
    <s v="Samsung Galaxy M04 Dark Blue, 4GB RAM, 64GB Storage | Upto 8GB RAM with RAM Plus | MediaTek Helio P35 | 5000 mAh Battery"/>
    <s v="Electronics|Mobiles&amp;Accessories|Smartphones&amp;BasicMobiles|Smartphones"/>
    <x v="0"/>
    <n v="9499"/>
    <n v="11999"/>
    <s v="Greater than 500"/>
    <n v="0.21"/>
    <n v="0.21"/>
    <s v="21% to 40%"/>
    <n v="4.2"/>
    <n v="284"/>
    <n v="3407716"/>
    <n v="4.2028400000000001"/>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r>
  <r>
    <s v="B0BMGB2TPR"/>
    <s v="Samsung Galaxy M04 Light Green, 4GB RAM, 64GB Storage | Upto 8GB RAM with RAM Plus | MediaTek Helio P35 | 5000 mAh Battery"/>
    <s v="Electronics|Mobiles&amp;Accessories|Smartphones&amp;BasicMobiles|Smartphones"/>
    <x v="0"/>
    <n v="9499"/>
    <n v="11999"/>
    <s v="Greater than 500"/>
    <n v="0.21"/>
    <n v="0.21"/>
    <s v="21% to 40%"/>
    <n v="4.2"/>
    <n v="284"/>
    <n v="3407716"/>
    <n v="4.2028400000000001"/>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r>
  <r>
    <s v="B0BMGG6NKT"/>
    <s v="Samsung Galaxy M04 Dark Blue, 4GB RAM, 128GB Storage | Upto 8GB RAM with RAM Plus | MediaTek Helio P35 | 5000 mAh Battery"/>
    <s v="Electronics|Mobiles&amp;Accessories|Smartphones&amp;BasicMobiles|Smartphones"/>
    <x v="0"/>
    <n v="10499"/>
    <n v="13499"/>
    <s v="Greater than 500"/>
    <n v="0.22"/>
    <n v="0.22"/>
    <s v="21% to 40%"/>
    <n v="4.2"/>
    <n v="284"/>
    <n v="3833716"/>
    <n v="4.2028400000000001"/>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r>
  <r>
    <s v="B0B2DD8BQ8"/>
    <s v="Wipro Vesta Grill 1000 Watt Sandwich Maker |Dual function-SW Maker&amp;Griller|Non stick Coat -BPA&amp;PTFE Free |Auto Temp Cut-off| Height Control -180·∂ø&amp;105·∂ø |2 year warranty|SS Finish|Standard size"/>
    <s v="Home&amp;Kitchen|Kitchen&amp;HomeAppliances|SmallKitchenAppliances|SandwichMakers"/>
    <x v="1"/>
    <n v="2079"/>
    <n v="3099"/>
    <s v="Greater than 500"/>
    <n v="0.33"/>
    <n v="0.33"/>
    <s v="21% to 40%"/>
    <n v="4.0999999999999996"/>
    <n v="282"/>
    <n v="873918"/>
    <n v="4.1028199999999995"/>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r>
  <r>
    <s v="B09LRZYBH1"/>
    <s v="KRISONS Thunder Speaker, Multimedia Home Theatre, Floor Standing Speaker, LED Display with Bluetooth, FM, USB, Micro SD Card, AUX Connectivity"/>
    <s v="Electronics|HomeAudio|Speakers|TowerSpeakers"/>
    <x v="0"/>
    <n v="2299"/>
    <n v="3999"/>
    <s v="Greater than 500"/>
    <n v="0.43"/>
    <n v="0.43"/>
    <s v="41% to 60%"/>
    <n v="3.8"/>
    <n v="282"/>
    <n v="1127718"/>
    <n v="3.8028199999999996"/>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r>
  <r>
    <s v="B09NY6TRXG"/>
    <s v="POCO C31 (Royal Blue, 64 GB) (4 GB RAM)"/>
    <s v="Electronics|Mobiles&amp;Accessories|Smartphones&amp;BasicMobiles|Smartphones"/>
    <x v="0"/>
    <n v="8499"/>
    <n v="11999"/>
    <s v="Greater than 500"/>
    <n v="0.28999999999999998"/>
    <n v="0.28999999999999998"/>
    <s v="21% to 40%"/>
    <n v="3.9"/>
    <n v="276"/>
    <n v="3311724"/>
    <n v="3.9027599999999998"/>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r>
  <r>
    <s v="B09SB6SJB4"/>
    <s v="Amazon Brand - Solimo Fast Charging Braided Type C Data Cable Seam, Suitable For All Supported Mobile Phones (1 Meter, Black)"/>
    <s v="Computers&amp;Accessories|Accessories&amp;Peripherals|Cables&amp;Accessories|Cables|USBCables"/>
    <x v="2"/>
    <n v="129"/>
    <n v="599"/>
    <s v="Greater than 500"/>
    <n v="0.78"/>
    <n v="0.78"/>
    <s v="61% to 80%"/>
    <n v="4.0999999999999996"/>
    <n v="265"/>
    <n v="158735"/>
    <n v="4.1026499999999997"/>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r>
  <r>
    <s v="B09XTQFFCG"/>
    <s v="FYA Handheld Vacuum Cleaner Cordless, Wireless Hand Vacuum&amp;Air Blower 2-in-1, Mini Portable Car Vacuum Cleaner with Powerful Suction, USB Rechargeable Vacuum for Pet Hair, Home and Car"/>
    <s v="Home&amp;Kitchen|Kitchen&amp;HomeAppliances|Vacuum,Cleaning&amp;Ironing|Vacuums&amp;FloorCare|Vacuums|HandheldVacuums"/>
    <x v="1"/>
    <n v="2669"/>
    <n v="3199"/>
    <s v="Greater than 500"/>
    <n v="0.17"/>
    <n v="0.17"/>
    <s v="0% to 20%"/>
    <n v="3.9"/>
    <n v="260"/>
    <n v="831740"/>
    <n v="3.9026000000000001"/>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r>
  <r>
    <s v="B09KNMLH4Y"/>
    <s v="R B Nova Lint/Fabric Shaver for Cloths, Lint Remover for Woolen Sweaters, Blankets, Jackets/Burr Remover Pill Remover from Carpets, Pack of 1"/>
    <s v="Home&amp;Kitchen|Kitchen&amp;HomeAppliances|Vacuum,Cleaning&amp;Ironing|Irons,Steamers&amp;Accessories|LintShavers"/>
    <x v="1"/>
    <n v="398"/>
    <n v="1999"/>
    <s v="Greater than 500"/>
    <n v="0.8"/>
    <n v="0.8"/>
    <s v="61% to 80%"/>
    <n v="4.0999999999999996"/>
    <n v="257"/>
    <n v="513743"/>
    <n v="4.1025700000000001"/>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r>
  <r>
    <s v="B09RF2QXGX"/>
    <s v="Gizga Essentials Webcam Cover, Privacy Protector Webcam Cover Slide, Compatible with Laptop, Desktop, PC, Smartphone, Protect Your Privacy and Security, Strong Adhesive, Set of 3, Black"/>
    <s v="Computers&amp;Accessories|Accessories&amp;Peripherals|LaptopAccessories|CameraPrivacyCovers"/>
    <x v="2"/>
    <n v="69"/>
    <n v="299"/>
    <s v="200 to 500"/>
    <n v="0.77"/>
    <n v="0.77"/>
    <s v="61% to 80%"/>
    <n v="4.3"/>
    <n v="255"/>
    <n v="76245"/>
    <n v="4.3025500000000001"/>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r>
  <r>
    <s v="B08RWCZ6SY"/>
    <s v="7SEVEN¬Æ Compatible for Sony Bravia LCD LED UHD OLED QLED 4K Ultra HD TV remote control with YouTube and NETFLIX Hotkeys. Universal Replacement for Original Sony Smart Android tv Remote Control"/>
    <s v="Electronics|HomeTheater,TV&amp;Video|Accessories|RemoteControls"/>
    <x v="0"/>
    <n v="399"/>
    <n v="899"/>
    <s v="Greater than 500"/>
    <n v="0.56000000000000005"/>
    <n v="0.56000000000000005"/>
    <s v="41% to 60%"/>
    <n v="3.9"/>
    <n v="254"/>
    <n v="228346"/>
    <n v="3.9025400000000001"/>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r>
  <r>
    <s v="B07H5PBN54"/>
    <s v="INDIAS¬Æ‚Ñ¢ Electro-Instant Water Geyser A.B.S. Body Shock Proof Can be Used in Bathroom, Kitchen, wash Area, Hotels, Hospital etc."/>
    <s v="Home&amp;Kitchen|Heating,Cooling&amp;AirQuality|WaterHeaters&amp;Geysers|InstantWaterHeaters"/>
    <x v="1"/>
    <n v="999"/>
    <n v="2600"/>
    <s v="Greater than 500"/>
    <n v="0.62"/>
    <n v="0.62"/>
    <s v="61% to 80%"/>
    <n v="3.4"/>
    <n v="252"/>
    <n v="655200"/>
    <n v="3.40252"/>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r>
  <r>
    <s v="B0B84KSH3X"/>
    <s v="Wipro Vesta 1200 Watt GD203 Heavyweight Automatic Dry Iron| Quick Heat Up| Anti bacterial German Weilburger Double Coated Black Soleplate |2 Years Warranty"/>
    <s v="Home&amp;Kitchen|Kitchen&amp;HomeAppliances|Vacuum,Cleaning&amp;Ironing|Irons,Steamers&amp;Accessories|Irons|DryIrons"/>
    <x v="1"/>
    <n v="1049"/>
    <n v="1950"/>
    <s v="Greater than 500"/>
    <n v="0.46"/>
    <n v="0.46"/>
    <s v="41% to 60%"/>
    <n v="3.8"/>
    <n v="250"/>
    <n v="487500"/>
    <n v="3.8024999999999998"/>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r>
  <r>
    <s v="B09H39KTTB"/>
    <s v="Remote Compatible for Samsung LED/LCD Remote Control Works with Samsung LED/LCD TV by Trend Trail"/>
    <s v="Electronics|HomeTheater,TV&amp;Video|Accessories|RemoteControls"/>
    <x v="0"/>
    <n v="213"/>
    <n v="499"/>
    <s v="200 to 500"/>
    <n v="0.56999999999999995"/>
    <n v="0.56999999999999995"/>
    <s v="41% to 60%"/>
    <n v="3.7"/>
    <n v="246"/>
    <n v="122754"/>
    <n v="3.7024600000000003"/>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r>
  <r>
    <s v="B0B9BXKBC7"/>
    <s v="WeCool S5 Long Selfie Stick, with Large Reinforced Tripod Stand up to 61 Inch / 156 Cms, Ultra Long Multi Function Bluetooth Selfie Stick with 1/4 Screw Compatible with Gopro, Camera, and Ring Light"/>
    <s v="Electronics|Mobiles&amp;Accessories|MobileAccessories|Photo&amp;VideoAccessories|SelfieSticks"/>
    <x v="0"/>
    <n v="1799"/>
    <n v="3999"/>
    <s v="Greater than 500"/>
    <n v="0.55000000000000004"/>
    <n v="0.55000000000000004"/>
    <s v="41% to 60%"/>
    <n v="4.5999999999999996"/>
    <n v="245"/>
    <n v="979755"/>
    <n v="4.6024499999999993"/>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r>
  <r>
    <s v="B0B9BXKBC7"/>
    <s v="WeCool S5 Long Selfie Stick, with Large Reinforced Tripod Stand up to 61 Inch / 156 Cms, Ultra Long Multi Function Bluetooth Selfie Stick with 1/4 Screw Compatible with Gopro, Camera, and Ring Light"/>
    <s v="Electronics|Mobiles&amp;Accessories|MobileAccessories|Photo&amp;VideoAccessories|SelfieSticks"/>
    <x v="0"/>
    <n v="1799"/>
    <n v="3999"/>
    <s v="Greater than 500"/>
    <n v="0.55000000000000004"/>
    <n v="0.55000000000000004"/>
    <s v="41% to 60%"/>
    <n v="4.5999999999999996"/>
    <n v="245"/>
    <n v="979755"/>
    <n v="4.6024499999999993"/>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FMwebp_.jpg"/>
    <s v="https://www.amazon.in/WeCool-Reinforced-Function-Bluetooth-Compatible/dp/B0B9BXKBC7/ref=sr_1_484?qid=1672903019&amp;s=computers&amp;sr=1-484"/>
  </r>
  <r>
    <s v="B0B5F3YZY4"/>
    <s v="Wayona 3in1 Nylon Braided 66W USB Fast Charging Cable with Type C, Lightening and Micro USB Port, Compatible with iPhone, iPad, Samsung Galaxy, OnePlus, Mi, Oppo, Vivo, iQOO, Xiaomi (1M, Black)"/>
    <s v="Computers&amp;Accessories|Accessories&amp;Peripherals|Cables&amp;Accessories|Cables|USBCables"/>
    <x v="2"/>
    <n v="449"/>
    <n v="1099"/>
    <s v="Greater than 500"/>
    <n v="0.59"/>
    <n v="0.59"/>
    <s v="41% to 60%"/>
    <n v="4"/>
    <n v="242"/>
    <n v="265958"/>
    <n v="4.0024199999999999"/>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r>
  <r>
    <s v="B09N6TTHT6"/>
    <s v="E-COSMOS Plug in LED Night Light Mini USB LED Light Flexible USB LED Ambient Light Mini USB LED Light, LED Portable car Bulb, Indoor, Outdoor, Reading, Sleep (4 pcs)"/>
    <s v="Computers&amp;Accessories|Accessories&amp;Peripherals|USBGadgets|Lamps"/>
    <x v="2"/>
    <n v="89"/>
    <n v="99"/>
    <s v="Less than 200"/>
    <n v="0.1"/>
    <n v="0.1"/>
    <s v="0% to 20%"/>
    <n v="4.2"/>
    <n v="241"/>
    <n v="23859"/>
    <n v="4.2024100000000004"/>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r>
  <r>
    <s v="B0BMVWKZ8G"/>
    <s v="Newly Launched Boult Dive+ with 1.85&quot; HD Display, Bluetooth Calling Smartwatch, 500 Nits Brightness, 7 Days Battery Life, 150+ Watch Faces, 100+ Sport Modes, IP68 Waterproof Smart Watch (Jet Black)"/>
    <s v="Electronics|WearableTechnology|SmartWatches"/>
    <x v="0"/>
    <n v="1999"/>
    <n v="8499"/>
    <s v="Greater than 500"/>
    <n v="0.76"/>
    <n v="0.76"/>
    <s v="61% to 80%"/>
    <n v="4.3"/>
    <n v="240"/>
    <n v="2039760"/>
    <n v="4.3023999999999996"/>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r>
  <r>
    <s v="B09CGLY5CX"/>
    <s v="Crompton Insta Comfort Heater 2000 Watts Heat Convector with Adjustable Thermostats, Hybrid Cyan, Standard (‚ÄéACGRH- INSTACOMFORT)"/>
    <s v="Home&amp;Kitchen|Heating,Cooling&amp;AirQuality|RoomHeaters|ElectricHeaters"/>
    <x v="1"/>
    <n v="1959"/>
    <n v="2400"/>
    <s v="Greater than 500"/>
    <n v="0.18"/>
    <n v="0.18"/>
    <s v="0% to 20%"/>
    <n v="4"/>
    <n v="237"/>
    <n v="568800"/>
    <n v="4.00237"/>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r>
  <r>
    <s v="B09NNZ1GF7"/>
    <s v="Lint Remover For Clothes With 1 Year Warranty Fabric Shaver Lint Shaver for Woolen Clothes Blanket Jackets Stainless Steel Blades,Bedding, Clothes and Furniture Best Remover for Fabrics Portable Lint Shavers (White Orange)"/>
    <s v="Home&amp;Kitchen|Kitchen&amp;HomeAppliances|Vacuum,Cleaning&amp;Ironing|Irons,Steamers&amp;Accessories|LintShavers"/>
    <x v="1"/>
    <n v="445"/>
    <n v="999"/>
    <s v="Greater than 500"/>
    <n v="0.55000000000000004"/>
    <n v="0.55000000000000004"/>
    <s v="41% to 60%"/>
    <n v="4.3"/>
    <n v="229"/>
    <n v="228771"/>
    <n v="4.3022900000000002"/>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r>
  <r>
    <s v="B0B8ZM9RVV"/>
    <s v="Zuvexa Egg Boiler Poacher Automatic Off Steaming, Cooking, Boiling Double Layer 14 Egg Boiler (Multicolor)‚Ä¶"/>
    <s v="Home&amp;Kitchen|Kitchen&amp;HomeAppliances|SmallKitchenAppliances|EggBoilers"/>
    <x v="1"/>
    <n v="419"/>
    <n v="999"/>
    <s v="Greater than 500"/>
    <n v="0.57999999999999996"/>
    <n v="0.57999999999999996"/>
    <s v="41% to 60%"/>
    <n v="4.4000000000000004"/>
    <n v="227"/>
    <n v="226773"/>
    <n v="4.4022700000000006"/>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r>
  <r>
    <s v="B09P8M18QM"/>
    <s v="7SEVEN¬Æ Compatible with Fire Tv Stick Remote with Voice Command Feature Suitable for Second Generation Amazon Fire Tv Stick Remote Only - Pairing Must"/>
    <s v="Electronics|HomeTheater,TV&amp;Video|Accessories|RemoteControls"/>
    <x v="0"/>
    <n v="1369"/>
    <n v="2999"/>
    <s v="Greater than 500"/>
    <n v="0.54"/>
    <n v="0.54"/>
    <s v="41% to 60%"/>
    <n v="3.3"/>
    <n v="227"/>
    <n v="680773"/>
    <n v="3.30227"/>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r>
  <r>
    <s v="B09LQQYNZQ"/>
    <s v="Realme Smart TV Stick 4K"/>
    <s v="Electronics|HomeAudio|MediaStreamingDevices|StreamingClients"/>
    <x v="0"/>
    <n v="4699"/>
    <n v="4699"/>
    <s v="Greater than 500"/>
    <n v="0"/>
    <n v="0"/>
    <s v="0% to 20%"/>
    <n v="4.5"/>
    <n v="224"/>
    <n v="1052576"/>
    <n v="4.5022399999999996"/>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r>
  <r>
    <s v="B0B8CB7MHW"/>
    <s v="KNOWZA Electric Handheld Milk Wand Mixer Frother for Latte Coffee Hot Milk, Milk Frother for Coffee, Egg Beater, Hand Blender, Coffee Beater (BLACK COFFEE BEATER)"/>
    <s v="Home&amp;Kitchen|Kitchen&amp;HomeAppliances|SmallKitchenAppliances|HandBlenders"/>
    <x v="1"/>
    <n v="426"/>
    <n v="999"/>
    <s v="Greater than 500"/>
    <n v="0.56999999999999995"/>
    <n v="0.56999999999999995"/>
    <s v="41% to 60%"/>
    <n v="4.0999999999999996"/>
    <n v="222"/>
    <n v="221778"/>
    <n v="4.10222"/>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r>
  <r>
    <s v="B09MMD1FDN"/>
    <s v="7SEVEN¬Æ Suitable Sony Tv Remote Original Bravia for Smart Android Television Compatible for Any Model of LCD LED OLED UHD 4K Universal Sony Remote Control"/>
    <s v="Electronics|HomeTheater,TV&amp;Video|Accessories|RemoteControls"/>
    <x v="0"/>
    <n v="349"/>
    <n v="699"/>
    <s v="Greater than 500"/>
    <n v="0.5"/>
    <n v="0.5"/>
    <s v="41% to 60%"/>
    <n v="3.9"/>
    <n v="214"/>
    <n v="149586"/>
    <n v="3.9021399999999997"/>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r>
  <r>
    <s v="B09FHHTL8L"/>
    <s v="Empty Mist Trigger Plastic Spray Bottle for Multi use 200ml Pack of 2"/>
    <s v="Home&amp;Kitchen|HomeStorage&amp;Organization|LaundryOrganization|IroningAccessories|SprayBottles"/>
    <x v="1"/>
    <n v="85"/>
    <n v="199"/>
    <s v="Less than 200"/>
    <n v="0.56999999999999995"/>
    <n v="0.56999999999999995"/>
    <s v="41% to 60%"/>
    <n v="4.0999999999999996"/>
    <n v="212"/>
    <n v="42188"/>
    <n v="4.1021199999999993"/>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r>
  <r>
    <s v="B0B97D658R"/>
    <s v="Larrito wooden Cool Mist Humidifiers Essential Oil Diffuser Aroma Air Humidifier with Colorful Change for Car, Office, Babies, humidifiers for home, air humidifier for room (WOODEN HUMIDIFIRE-A)"/>
    <s v="Home&amp;Kitchen|Heating,Cooling&amp;AirQuality|Humidifiers"/>
    <x v="1"/>
    <n v="499"/>
    <n v="799"/>
    <s v="Greater than 500"/>
    <n v="0.38"/>
    <n v="0.38"/>
    <s v="21% to 40%"/>
    <n v="3.6"/>
    <n v="212"/>
    <n v="169388"/>
    <n v="3.6021200000000002"/>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r>
  <r>
    <s v="B0BB3CBFBM"/>
    <s v="VU 138 cm (55 inches) Premium Series 4K Ultra HD Smart IPS LED TV 55UT (Black)"/>
    <s v="Electronics|HomeTheater,TV&amp;Video|Televisions|SmartTelevisions"/>
    <x v="0"/>
    <n v="29990"/>
    <n v="65000"/>
    <s v="Greater than 500"/>
    <n v="0.54"/>
    <n v="0.54"/>
    <s v="41% to 60%"/>
    <n v="4.0999999999999996"/>
    <n v="211"/>
    <n v="13715000"/>
    <n v="4.1021099999999997"/>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r>
  <r>
    <s v="B0B5ZF3NRK"/>
    <s v="CEDO 65W OnePlus Dash Warp Charge Cable, USB A to Type C Data Sync Fast Charging Cable Compatible with One Plus 3 /3T /5 /5T /6 /6T /7 /7T /7 pro &amp; for All Type C Devices - 1 Meter, Red"/>
    <s v="Computers&amp;Accessories|Accessories&amp;Peripherals|Cables&amp;Accessories|Cables|USBCables"/>
    <x v="2"/>
    <n v="349"/>
    <n v="599"/>
    <s v="Greater than 500"/>
    <n v="0.42"/>
    <n v="0.42"/>
    <s v="41% to 60%"/>
    <n v="4.0999999999999996"/>
    <n v="210"/>
    <n v="125790"/>
    <n v="4.1021000000000001"/>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r>
  <r>
    <s v="B0B5ZF3NRK"/>
    <s v="CEDO 65W OnePlus Dash Warp Charge Cable, USB A to Type C Data Sync Fast Charging Cable Compatible with One Plus 3 /3T /5 /5T /6 /6T /7 /7T /7 pro &amp; for All Type C Devices - 1 Meter, Red"/>
    <s v="Computers&amp;Accessories|Accessories&amp;Peripherals|Cables&amp;Accessories|Cables|USBCables"/>
    <x v="2"/>
    <n v="349"/>
    <n v="599"/>
    <s v="Greater than 500"/>
    <n v="0.42"/>
    <n v="0.42"/>
    <s v="41% to 60%"/>
    <n v="4.0999999999999996"/>
    <n v="210"/>
    <n v="125790"/>
    <n v="4.1021000000000001"/>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1/images/I/41SNaWjuZWL._SX300_SY300_QL70_FMwebp_.jpg"/>
    <s v="https://www.amazon.in/CEDO-OnePlus-Charging-Compatible-Devices/dp/B0B5ZF3NRK/ref=sr_1_416?qid=1672903016&amp;s=computers&amp;sr=1-416"/>
  </r>
  <r>
    <s v="B07QZ3CZ48"/>
    <s v="boAt BassHeads 122 Wired Earphones with Heavy Bass, Integrated Controls and Mic (Gun Metal)"/>
    <s v="Electronics|Headphones,Earbuds&amp;Accessories|Headphones|In-Ear"/>
    <x v="0"/>
    <n v="399"/>
    <n v="1290"/>
    <s v="Greater than 500"/>
    <n v="0.69"/>
    <n v="0.69"/>
    <s v="61% to 80%"/>
    <n v="4.2"/>
    <n v="206"/>
    <n v="265740"/>
    <n v="4.2020600000000004"/>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r>
  <r>
    <s v="B099FDW2ZF"/>
    <s v="Maharaja Whiteline Nano Carbon Neo, 500 Watts Room Heater (Black, White), Standard (5200100986)"/>
    <s v="Home&amp;Kitchen|Heating,Cooling&amp;AirQuality|RoomHeaters|ElectricHeaters"/>
    <x v="1"/>
    <n v="1235"/>
    <n v="1499"/>
    <s v="Greater than 500"/>
    <n v="0.18"/>
    <n v="0.18"/>
    <s v="0% to 20%"/>
    <n v="4.0999999999999996"/>
    <n v="203"/>
    <n v="304297"/>
    <n v="4.1020300000000001"/>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r>
  <r>
    <s v="B08YXJJW8H"/>
    <s v="LUNAGARIYA¬Æ, Protective Case Compatible with JIO Settop Box Remote Control,PU Leather Cover Holder (Before Placing Order,Please Compare The Dimensions of The Product with Your Remote)"/>
    <s v="Electronics|HomeTheater,TV&amp;Video|Accessories|RemoteControls"/>
    <x v="0"/>
    <n v="247"/>
    <n v="399"/>
    <s v="200 to 500"/>
    <n v="0.38"/>
    <n v="0.38"/>
    <s v="21% to 40%"/>
    <n v="3.9"/>
    <n v="200"/>
    <n v="79800"/>
    <n v="3.9019999999999997"/>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r>
  <r>
    <s v="B098TV3L96"/>
    <s v="Electvision Remote Control for led Smart tv Compatible with VU Smart Led (Without Voice)"/>
    <s v="Electronics|HomeTheater,TV&amp;Video|Accessories|RemoteControls"/>
    <x v="0"/>
    <n v="349"/>
    <n v="1999"/>
    <s v="Greater than 500"/>
    <n v="0.83"/>
    <n v="0.83"/>
    <s v="81% to 100%"/>
    <n v="3.8"/>
    <n v="197"/>
    <n v="393803"/>
    <n v="3.8019699999999998"/>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r>
  <r>
    <s v="B08RHPDNVV"/>
    <s v="7SEVEN¬Æ Compatible Tata Sky Remote Control Replacement of Original dth SD HD tata Play Set top Box Remote - IR Learning Universal Remote for Any Brand TV - Pairing Must"/>
    <s v="Electronics|HomeTheater,TV&amp;Video|Accessories|RemoteControls"/>
    <x v="0"/>
    <n v="235"/>
    <n v="599"/>
    <s v="Greater than 500"/>
    <n v="0.61"/>
    <n v="0.61"/>
    <s v="61% to 80%"/>
    <n v="3.5"/>
    <n v="197"/>
    <n v="118003"/>
    <n v="3.50197"/>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r>
  <r>
    <s v="B07K19NYZ8"/>
    <s v="Usha Hc 812 T Thermo Fan Room Heater"/>
    <s v="Home&amp;Kitchen|Heating,Cooling&amp;AirQuality|RoomHeaters|FanHeaters"/>
    <x v="1"/>
    <n v="2320"/>
    <n v="3290"/>
    <s v="Greater than 500"/>
    <n v="0.28999999999999998"/>
    <n v="0.28999999999999998"/>
    <s v="21% to 40%"/>
    <n v="3.8"/>
    <n v="195"/>
    <n v="641550"/>
    <n v="3.8019499999999997"/>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r>
  <r>
    <s v="B0BDG6QDYD"/>
    <s v="Activa Heat-Max 2000 Watts Room Heater (White color ) with ABS body"/>
    <s v="Home&amp;Kitchen|Heating,Cooling&amp;AirQuality|RoomHeaters|FanHeaters"/>
    <x v="1"/>
    <n v="899"/>
    <n v="1990"/>
    <s v="Greater than 500"/>
    <n v="0.55000000000000004"/>
    <n v="0.55000000000000004"/>
    <s v="41% to 60%"/>
    <n v="4.0999999999999996"/>
    <n v="185"/>
    <n v="368150"/>
    <n v="4.1018499999999998"/>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r>
  <r>
    <s v="B09RQRZW2X"/>
    <s v="7SEVEN¬Æ Compatible Vu Smart Tv Remote Control Suitable for Original 4K Android LED Ultra HD UHD Vu Tv Remote with Non Voice Feature without google assistant"/>
    <s v="Electronics|HomeTheater,TV&amp;Video|Accessories|RemoteControls"/>
    <x v="0"/>
    <n v="499"/>
    <n v="899"/>
    <s v="Greater than 500"/>
    <n v="0.44"/>
    <n v="0.44"/>
    <s v="41% to 60%"/>
    <n v="3.7"/>
    <n v="185"/>
    <n v="166315"/>
    <n v="3.7018500000000003"/>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r>
  <r>
    <s v="B09X5HD5T1"/>
    <s v="Ikea Little Loved Corner PRODUKT Milk-frother, Coffee/Tea Frother, Handheld Milk Wand Mixer Frother, Black"/>
    <s v="Home&amp;Kitchen|Kitchen&amp;HomeAppliances|Coffee,Tea&amp;Espresso|MilkFrothers"/>
    <x v="1"/>
    <n v="229"/>
    <n v="499"/>
    <s v="200 to 500"/>
    <n v="0.54"/>
    <n v="0.54"/>
    <s v="41% to 60%"/>
    <n v="3.5"/>
    <n v="185"/>
    <n v="92315"/>
    <n v="3.5018500000000001"/>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r>
  <r>
    <s v="B09W5XR9RT"/>
    <s v="Duracell USB C To Lightning Apple Certified (Mfi) Braided Sync &amp; Charge Cable For Iphone, Ipad And Ipod. Fast Charging Lightning Cable, 3.9 Feet (1.2M) - Black"/>
    <s v="Computers&amp;Accessories|Accessories&amp;Peripherals|Cables&amp;Accessories|Cables|USBCables"/>
    <x v="2"/>
    <n v="970"/>
    <n v="1999"/>
    <s v="Greater than 500"/>
    <n v="0.51"/>
    <n v="0.51"/>
    <s v="41% to 60%"/>
    <n v="4.4000000000000004"/>
    <n v="184"/>
    <n v="367816"/>
    <n v="4.40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r>
  <r>
    <s v="B09W5XR9RT"/>
    <s v="Duracell USB C To Lightning Apple Certified (Mfi) Braided Sync &amp; Charge Cable For Iphone, Ipad And Ipod. Fast Charging Lightning Cable, 3.9 Feet (1.2M) - Black"/>
    <s v="Computers&amp;Accessories|Accessories&amp;Peripherals|Cables&amp;Accessories|Cables|USBCables"/>
    <x v="2"/>
    <n v="970"/>
    <n v="1999"/>
    <s v="Greater than 500"/>
    <n v="0.51"/>
    <n v="0.51"/>
    <s v="41% to 60%"/>
    <n v="4.4000000000000004"/>
    <n v="184"/>
    <n v="367816"/>
    <n v="4.40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ML2_.jpg"/>
    <s v="https://www.amazon.in/Duracell-Lightning-Certified-Braided-Charging/dp/B09W5XR9RT/ref=sr_1_205?qid=1672895806&amp;s=electronics&amp;sr=1-205"/>
  </r>
  <r>
    <s v="B09W5XR9RT"/>
    <s v="Duracell USB C To Lightning Apple Certified (Mfi) Braided Sync &amp; Charge Cable For Iphone, Ipad And Ipod. Fast Charging Lightning Cable, 3.9 Feet (1.2M) - Black"/>
    <s v="Computers&amp;Accessories|Accessories&amp;Peripherals|Cables&amp;Accessories|Cables|USBCables"/>
    <x v="2"/>
    <n v="970"/>
    <n v="1999"/>
    <s v="Greater than 500"/>
    <n v="0.51"/>
    <n v="0.51"/>
    <s v="41% to 60%"/>
    <n v="4.4000000000000004"/>
    <n v="184"/>
    <n v="367816"/>
    <n v="4.40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FMwebp_.jpg"/>
    <s v="https://www.amazon.in/Duracell-Lightning-Certified-Braided-Charging/dp/B09W5XR9RT/ref=sr_1_219?qid=1672903006&amp;s=computers&amp;sr=1-219"/>
  </r>
  <r>
    <s v="B09HN7LD5L"/>
    <s v="PROLEGEND¬Æ PL-T002 Universal TV Stand Table Top for Most 22 to 65 inch LCD Flat Screen TV, VESA up to 800 by 400mm"/>
    <s v="Electronics|HomeTheater,TV&amp;Video|Accessories|TVMounts,Stands&amp;Turntables|TVWall&amp;CeilingMounts"/>
    <x v="0"/>
    <n v="1850"/>
    <n v="4500"/>
    <s v="Greater than 500"/>
    <n v="0.59"/>
    <n v="0.59"/>
    <s v="41% to 60%"/>
    <n v="4"/>
    <n v="184"/>
    <n v="828000"/>
    <n v="4.0018399999999996"/>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r>
  <r>
    <s v="B09H7JDJCW"/>
    <s v="PHILIPS Drip Coffee Maker HD7432/20, 0.6 L, Ideal for 2-7 cups, Black, Medium"/>
    <s v="Home&amp;Kitchen|Kitchen&amp;HomeAppliances|Coffee,Tea&amp;Espresso|DripCoffeeMachines"/>
    <x v="1"/>
    <n v="2999"/>
    <n v="3595"/>
    <s v="Greater than 500"/>
    <n v="0.17"/>
    <n v="0.17"/>
    <s v="0% to 20%"/>
    <n v="4"/>
    <n v="178"/>
    <n v="639910"/>
    <n v="4.0017800000000001"/>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r>
  <r>
    <s v="B07VJ9ZTXS"/>
    <s v="Aine HDMI Male to VGA Female Video Converter Adapter Cable (Black)"/>
    <s v="Electronics|HomeTheater,TV&amp;Video|Accessories|Cables|HDMICables"/>
    <x v="0"/>
    <n v="299"/>
    <n v="599"/>
    <s v="Greater than 500"/>
    <n v="0.5"/>
    <n v="0.5"/>
    <s v="41% to 60%"/>
    <n v="4"/>
    <n v="171"/>
    <n v="102429"/>
    <n v="4.0017100000000001"/>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r>
  <r>
    <s v="B0B2CWRDB1"/>
    <s v="Shakti Technology S5 High Pressure Car Washer Machine 1900 Watts and Pressure 125 Bar with 10 Meter Hose Pipe"/>
    <s v="Home&amp;Kitchen|Kitchen&amp;HomeAppliances|Vacuum,Cleaning&amp;Ironing|PressureWashers,Steam&amp;WindowCleaners"/>
    <x v="1"/>
    <n v="5999"/>
    <n v="9999"/>
    <s v="Greater than 500"/>
    <n v="0.4"/>
    <n v="0.4"/>
    <s v="21% to 40%"/>
    <n v="4.2"/>
    <n v="170"/>
    <n v="1699830"/>
    <n v="4.2016999999999998"/>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r>
  <r>
    <s v="B09P182Z2H"/>
    <s v="AGARO Glory Cool Mist Ultrasonic Humidifier, 4.5Litres, For Large Area, Room, Home, Office, Adjustable Mist Output, Ceramic Ball Filter, Ultra Quiet, 360¬∞ Rotatable Nozzle, Auto Shut Off, Grey"/>
    <s v="Home&amp;Kitchen|Heating,Cooling&amp;AirQuality|Humidifiers"/>
    <x v="1"/>
    <n v="3290"/>
    <n v="5799"/>
    <s v="Greater than 500"/>
    <n v="0.43"/>
    <n v="0.43"/>
    <s v="41% to 60%"/>
    <n v="4.3"/>
    <n v="168"/>
    <n v="974232"/>
    <n v="4.3016800000000002"/>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r>
  <r>
    <s v="B09H34V36W"/>
    <s v="Inalsa Electric Fan Heater Hotty - 2000 Watts Variable Temperature Control Cool/Warm/Hot Air Selector | Over Heat Protection | ISI Certification, White"/>
    <s v="Home&amp;Kitchen|Heating,Cooling&amp;AirQuality|RoomHeaters|FanHeaters"/>
    <x v="1"/>
    <n v="1349"/>
    <n v="2495"/>
    <s v="Greater than 500"/>
    <n v="0.46"/>
    <n v="0.46"/>
    <s v="41% to 60%"/>
    <n v="3.8"/>
    <n v="166"/>
    <n v="414170"/>
    <n v="3.80166"/>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r>
  <r>
    <s v="B08G43CCLC"/>
    <s v="NK STAR 950 Mbps USB WiFi Adapter Wireless Network Receiver Dongle for Desktop Laptop, (Support- Windows XP/7/8/10 &amp; MAC OS) NOt Support to DVR and HDTV"/>
    <s v="Computers&amp;Accessories|NetworkingDevices|NetworkAdapters|WirelessUSBAdapters"/>
    <x v="2"/>
    <n v="218"/>
    <n v="999"/>
    <s v="Greater than 500"/>
    <n v="0.78"/>
    <n v="0.78"/>
    <s v="61% to 80%"/>
    <n v="4.2"/>
    <n v="163"/>
    <n v="162837"/>
    <n v="4.2016299999999998"/>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r>
  <r>
    <s v="B0BBLHTRM9"/>
    <s v="IONIX Tap filter Multilayer | Activated Carbon Faucet Water Filters Universal Interface Home Kitchen Faucet Tap Water Clean Purifier Filter Cartridge Five Layer Water Filter-Pack of 1"/>
    <s v="Home&amp;Kitchen|Kitchen&amp;HomeAppliances|WaterPurifiers&amp;Accessories|WaterPurifierAccessories"/>
    <x v="1"/>
    <n v="199"/>
    <n v="699"/>
    <s v="Greater than 500"/>
    <n v="0.72"/>
    <n v="0.72"/>
    <s v="61% to 80%"/>
    <n v="2.9"/>
    <n v="159"/>
    <n v="111141"/>
    <n v="2.9015900000000001"/>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r>
  <r>
    <s v="B09MQ9PDHR"/>
    <s v="SaiEllin Room Heater For Home 2000 Watts Room Heater For Bedroom | ISI Approved With 1 Year Warranty | For 250 Sq. Feet Blower Heater &amp; Room Heaters Home For Winters"/>
    <s v="Home&amp;Kitchen|Heating,Cooling&amp;AirQuality|RoomHeaters|FanHeaters"/>
    <x v="1"/>
    <n v="979"/>
    <n v="1999"/>
    <s v="Greater than 500"/>
    <n v="0.51"/>
    <n v="0.51"/>
    <s v="41% to 60%"/>
    <n v="3.9"/>
    <n v="157"/>
    <n v="313843"/>
    <n v="3.90157"/>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r>
  <r>
    <s v="B0BL11S5QK"/>
    <s v="iBELL Induction Cooktop, 2000W with Auto Shut Off and Overheat Protection, BIS Certified, Black"/>
    <s v="Home&amp;Kitchen|Kitchen&amp;HomeAppliances|SmallKitchenAppliances|InductionCooktop"/>
    <x v="1"/>
    <n v="1601"/>
    <n v="3890"/>
    <s v="Greater than 500"/>
    <n v="0.59"/>
    <n v="0.59"/>
    <s v="41% to 60%"/>
    <n v="4.2"/>
    <n v="156"/>
    <n v="606840"/>
    <n v="4.2015599999999997"/>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r>
  <r>
    <s v="B0BNVBJW2S"/>
    <s v="boAt Newly Launched Wave Electra with 1.81&quot; HD Display, Smart Calling Ultra-Seamless BT Calling Chip, 20 Built-in Watch Faces, 100 + Sports Modes, Menu Personalization, in-Built Games(Cherry Blossom)"/>
    <s v="Electronics|WearableTechnology|SmartWatches"/>
    <x v="0"/>
    <n v="2499"/>
    <n v="7990"/>
    <s v="Greater than 500"/>
    <n v="0.69"/>
    <n v="0.69"/>
    <s v="61% to 80%"/>
    <n v="4.0999999999999996"/>
    <n v="154"/>
    <n v="1230460"/>
    <n v="4.10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r>
  <r>
    <s v="B0BNV7JM5Y"/>
    <s v="boAt Newly Launched Wave Electra with 1.81&quot; HD Display, Smart Calling with Ultra-Seamless BT Calling Chip,20 Built-In Watch Faces,100 + Sports Modes,Menu Personalization,In-Built Games(Charcoal Black)"/>
    <s v="Electronics|WearableTechnology|SmartWatches"/>
    <x v="0"/>
    <n v="2999"/>
    <n v="7990"/>
    <s v="Greater than 500"/>
    <n v="0.62"/>
    <n v="0.62"/>
    <s v="61% to 80%"/>
    <n v="4.0999999999999996"/>
    <n v="154"/>
    <n v="1230460"/>
    <n v="4.10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r>
  <r>
    <s v="B08G1RW2Q3"/>
    <s v="EYNK Extra Long Micro USB Fast Charging USB Cable | Micro USB Data Cable | Quick Fast Charging Cable | Charger Sync Cable | High Speed Transfer Android Smartphones V8 Cable (2.4 Amp, 3m,) (White)"/>
    <s v="Computers&amp;Accessories|Accessories&amp;Peripherals|Cables&amp;Accessories|Cables|USBCables"/>
    <x v="2"/>
    <n v="299"/>
    <n v="799"/>
    <s v="Greater than 500"/>
    <n v="0.63"/>
    <n v="0.63"/>
    <s v="61% to 80%"/>
    <n v="4"/>
    <n v="151"/>
    <n v="120649"/>
    <n v="4.0015099999999997"/>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r>
  <r>
    <s v="B0B86CDHL1"/>
    <s v="oraimo 65W Type C to C Fast Charging Cable USB C to USB C Cable High Speed Syncing, Nylon Braided 1M length with LED Indicator Compatible For Laptop, Macbook, Samsung Galaxy S22 S20 S10 S20Fe S21 S21 Ultra A70 A51 A71 A50S M31 M51 M31S M53 5G"/>
    <s v="Computers&amp;Accessories|Accessories&amp;Peripherals|Cables&amp;Accessories|Cables|USBCables"/>
    <x v="2"/>
    <n v="349"/>
    <n v="899"/>
    <s v="Greater than 500"/>
    <n v="0.61"/>
    <n v="0.61"/>
    <s v="61% to 80%"/>
    <n v="4.5"/>
    <n v="149"/>
    <n v="133951"/>
    <n v="4.5014900000000004"/>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r>
  <r>
    <s v="B0B86CDHL1"/>
    <s v="oraimo 65W Type C to C Fast Charging Cable USB C to USB C Cable High Speed Syncing, Nylon Braided 1M length with LED Indicator Compatible For Laptop, Macbook, Samsung Galaxy S22 S20 S10 S20Fe S21 S21 Ultra A70 A51 A71 A50S M31 M51 M31S M53 5G"/>
    <s v="Computers&amp;Accessories|Accessories&amp;Peripherals|Cables&amp;Accessories|Cables|USBCables"/>
    <x v="2"/>
    <n v="349"/>
    <n v="899"/>
    <s v="Greater than 500"/>
    <n v="0.61"/>
    <n v="0.61"/>
    <s v="61% to 80%"/>
    <n v="4.5"/>
    <n v="149"/>
    <n v="133951"/>
    <n v="4.5014900000000004"/>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W/WEBP_402378-T1/images/I/41gztmbiIgL._SX300_SY300_QL70_FMwebp_.jpg"/>
    <s v="https://www.amazon.in/oraimo-Charging-Syncing-Indicator-Compatible/dp/B0B86CDHL1/ref=sr_1_440?qid=1672903017&amp;s=computers&amp;sr=1-440"/>
  </r>
  <r>
    <s v="B08QHLXWV3"/>
    <s v="Kenstar 2400 Watts 9 Fins Oil Filled Radiator with PTC Fan Heater (BLACK GOLD)"/>
    <s v="Home&amp;Kitchen|Heating,Cooling&amp;AirQuality|RoomHeaters|FanHeaters"/>
    <x v="1"/>
    <n v="6850"/>
    <n v="11990"/>
    <s v="Greater than 500"/>
    <n v="0.43"/>
    <n v="0.43"/>
    <s v="41% to 60%"/>
    <n v="3.9"/>
    <n v="144"/>
    <n v="1726560"/>
    <n v="3.90144"/>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r>
  <r>
    <s v="B09VPH38JS"/>
    <s v="SaleOn Instant Coal Heater 500W Charcoal Burner Electric Stove Hot Plate - Mix Colors - Pack of 1 - Only Charcoal Heater"/>
    <s v="Home&amp;Kitchen|Kitchen&amp;HomeAppliances|SmallKitchenAppliances|InductionCooktop"/>
    <x v="1"/>
    <n v="697"/>
    <n v="1499"/>
    <s v="Greater than 500"/>
    <n v="0.54"/>
    <n v="0.54"/>
    <s v="41% to 60%"/>
    <n v="3.8"/>
    <n v="144"/>
    <n v="215856"/>
    <n v="3.8014399999999999"/>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r>
  <r>
    <s v="B09YHLPQYT"/>
    <s v="Shopoflux Silicone Remote Cover for Mi Smart TV and Mi TV Stick/MI Box S / 3S / MI 4X / 4A Smart LED TV (Black)"/>
    <s v="Electronics|HomeTheater,TV&amp;Video|Accessories|RemoteControls"/>
    <x v="0"/>
    <n v="246"/>
    <n v="600"/>
    <s v="Greater than 500"/>
    <n v="0.59"/>
    <n v="0.59"/>
    <s v="41% to 60%"/>
    <n v="4.2"/>
    <n v="143"/>
    <n v="85800"/>
    <n v="4.2014300000000002"/>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r>
  <r>
    <s v="B0B8XNPQPN"/>
    <s v="Pigeon Healthifry Digital Air Fryer, 360¬∞ High Speed Air Circulation Technology 1200 W with Non-Stick 4.2 L Basket - Green"/>
    <s v="Home&amp;Kitchen|Kitchen&amp;HomeAppliances|SmallKitchenAppliances|DeepFatFryers|AirFryers"/>
    <x v="1"/>
    <n v="3599"/>
    <n v="7950"/>
    <s v="Greater than 500"/>
    <n v="0.55000000000000004"/>
    <n v="0.55000000000000004"/>
    <s v="41% to 60%"/>
    <n v="4.2"/>
    <n v="136"/>
    <n v="1081200"/>
    <n v="4.2013600000000002"/>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r>
  <r>
    <s v="B08PKBMJKS"/>
    <s v="Airtel DigitalTV HD Setup Box Remote"/>
    <s v="Electronics|HomeTheater,TV&amp;Video|Accessories|RemoteControls"/>
    <x v="0"/>
    <n v="197"/>
    <n v="499"/>
    <s v="200 to 500"/>
    <n v="0.61"/>
    <n v="0.61"/>
    <s v="61% to 80%"/>
    <n v="3.8"/>
    <n v="136"/>
    <n v="67864"/>
    <n v="3.8013599999999999"/>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r>
  <r>
    <s v="B0BDZWMGZ1"/>
    <s v="Activa Easy Mix Nutri Mixer Grinder 500 Watt | Long Lasting Shock Proof ABS Body | Heavy Duty Motor With Nano - Grinding Technology"/>
    <s v="Home&amp;Kitchen|Kitchen&amp;HomeAppliances|SmallKitchenAppliances|MixerGrinders"/>
    <x v="1"/>
    <n v="1199"/>
    <n v="2990"/>
    <s v="Greater than 500"/>
    <n v="0.6"/>
    <n v="0.6"/>
    <s v="41% to 60%"/>
    <n v="3.8"/>
    <n v="133"/>
    <n v="397670"/>
    <n v="3.8013299999999997"/>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r>
  <r>
    <s v="B0B21C4BMX"/>
    <s v="Portronics Konnect Spydr 31 3-in-1 Multi Functional Cable with 3.0A Output, Tangle Resistant, 1.2M Length, Nylon Braided(Zebra)"/>
    <s v="Computers&amp;Accessories|Accessories&amp;Peripherals|Cables&amp;Accessories|Cables|USBCables"/>
    <x v="2"/>
    <n v="228"/>
    <n v="899"/>
    <s v="Greater than 500"/>
    <n v="0.75"/>
    <n v="0.75"/>
    <s v="61% to 80%"/>
    <n v="3.8"/>
    <n v="132"/>
    <n v="118668"/>
    <n v="3.80132"/>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r>
  <r>
    <s v="B09XB1R2F3"/>
    <s v="Portable Lint Remover Pet Fur Remover Clothes Fuzz Remover Pet Hairball Quick Epilator Shaver Removing Dust Pet Hair from Clothing Furniture Perfect for Clothing,Furniture,Couch,Carpet (Standard)"/>
    <s v="Home&amp;Kitchen|Kitchen&amp;HomeAppliances|Vacuum,Cleaning&amp;Ironing|Irons,Steamers&amp;Accessories|LintShavers"/>
    <x v="1"/>
    <n v="179"/>
    <n v="799"/>
    <s v="Greater than 500"/>
    <n v="0.78"/>
    <n v="0.78"/>
    <s v="61% to 80%"/>
    <n v="3.5"/>
    <n v="132"/>
    <n v="105468"/>
    <n v="3.5013200000000002"/>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r>
  <r>
    <s v="B09NNJ9WYM"/>
    <s v="Sansui 80cm (32 inches) HD Ready Smart LED TV JSY32SKHD (BLACK) With Bezel-less Design"/>
    <s v="Electronics|HomeTheater,TV&amp;Video|Televisions|SmartTelevisions"/>
    <x v="0"/>
    <n v="10990"/>
    <n v="19990"/>
    <s v="Greater than 500"/>
    <n v="0.45"/>
    <n v="0.45"/>
    <s v="41% to 60%"/>
    <n v="3.7"/>
    <n v="129"/>
    <n v="2578710"/>
    <n v="3.7012900000000002"/>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r>
  <r>
    <s v="B0BMXMLSMM"/>
    <s v="Lapster 65W compatible for OnePlus Dash Warp Charge Cable , type c to c cable fast charging Data Sync Cable Compatible with One Plus 10R / 9RT/ 9 pro/ 9R/ 8T/ 9/ Nord &amp; for All Type C Devices ‚Äì Red, 1 Meter"/>
    <s v="Computers&amp;Accessories|Accessories&amp;Peripherals|Cables&amp;Accessories|Cables|USBCables"/>
    <x v="2"/>
    <n v="199"/>
    <n v="999"/>
    <s v="Greater than 500"/>
    <n v="0.8"/>
    <n v="0.8"/>
    <s v="61% to 80%"/>
    <n v="4.5"/>
    <n v="127"/>
    <n v="126873"/>
    <n v="4.5012699999999999"/>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r>
  <r>
    <s v="B0BMXMLSMM"/>
    <s v="Lapster 65W compatible for OnePlus Dash Warp Charge Cable , type c to c cable fast charging Data Sync Cable Compatible with One Plus 10R / 9RT/ 9 pro/ 9R/ 8T/ 9/ Nord &amp; for All Type C Devices ‚Äì Red, 1 Meter"/>
    <s v="Computers&amp;Accessories|Accessories&amp;Peripherals|Cables&amp;Accessories|Cables|USBCables"/>
    <x v="2"/>
    <n v="199"/>
    <n v="999"/>
    <s v="Greater than 500"/>
    <n v="0.8"/>
    <n v="0.8"/>
    <s v="61% to 80%"/>
    <n v="4.5"/>
    <n v="127"/>
    <n v="126873"/>
    <n v="4.5012699999999999"/>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497?qid=1672903019&amp;s=computers&amp;sr=1-497"/>
  </r>
  <r>
    <s v="B09NY7W8YD"/>
    <s v="POCO C31 (Shadow Gray, 64 GB) (4 GB RAM)"/>
    <s v="Electronics|Mobiles&amp;Accessories|Smartphones&amp;BasicMobiles|Smartphones"/>
    <x v="0"/>
    <n v="7998"/>
    <n v="11999"/>
    <s v="Greater than 500"/>
    <n v="0.33"/>
    <n v="0.33"/>
    <s v="21% to 40%"/>
    <n v="3.8"/>
    <n v="125"/>
    <n v="1499875"/>
    <n v="3.8012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r>
  <r>
    <s v="B09JN37WBX"/>
    <s v="Lint Remover Woolen Clothes Lint Extractor Battery Lint Removing Machine Bhur Remover"/>
    <s v="Home&amp;Kitchen|Kitchen&amp;HomeAppliances|Vacuum,Cleaning&amp;Ironing|Irons,Steamers&amp;Accessories|LintShavers"/>
    <x v="1"/>
    <n v="319"/>
    <n v="749"/>
    <s v="Greater than 500"/>
    <n v="0.56999999999999995"/>
    <n v="0.56999999999999995"/>
    <s v="41% to 60%"/>
    <n v="4.5999999999999996"/>
    <n v="124"/>
    <n v="92876"/>
    <n v="4.6012399999999998"/>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r>
  <r>
    <s v="B0BJ966M5K"/>
    <s v="Aquadpure Copper + Mineral RO+UV+UF 10 to 12 Liter RO + UV + TDS ADJUSTER Water Purifier with Copper Charge Technology black &amp; copper Best For Home and Office (Made In India)"/>
    <s v="Home&amp;Kitchen|Kitchen&amp;HomeAppliances|WaterPurifiers&amp;Accessories|WaterFilters&amp;Purifiers"/>
    <x v="1"/>
    <n v="4999"/>
    <n v="24999"/>
    <s v="Greater than 500"/>
    <n v="0.8"/>
    <n v="0.8"/>
    <s v="61% to 80%"/>
    <n v="4.5999999999999996"/>
    <n v="124"/>
    <n v="3099876"/>
    <n v="4.6012399999999998"/>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r>
  <r>
    <s v="B08RZ12GKR"/>
    <s v="Tata Sky Digital TV HD Setup Box Remote"/>
    <s v="Electronics|HomeTheater,TV&amp;Video|Accessories|RemoteControls"/>
    <x v="0"/>
    <n v="215"/>
    <n v="499"/>
    <s v="200 to 500"/>
    <n v="0.56999999999999995"/>
    <n v="0.56999999999999995"/>
    <s v="41% to 60%"/>
    <n v="3.5"/>
    <n v="121"/>
    <n v="60379"/>
    <n v="3.5012099999999999"/>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r>
  <r>
    <s v="B0B2DZ5S6R"/>
    <s v="Amazon Basics 1500 W Electric Kettle (Stainless Steel Body, 1.5 L)"/>
    <s v="Home&amp;Kitchen|Kitchen&amp;HomeAppliances|SmallKitchenAppliances|Kettles&amp;HotWaterDispensers|Kettle&amp;ToasterSets"/>
    <x v="1"/>
    <n v="749"/>
    <n v="1299"/>
    <s v="Greater than 500"/>
    <n v="0.42"/>
    <n v="0.42"/>
    <s v="41% to 60%"/>
    <n v="4"/>
    <n v="119"/>
    <n v="154581"/>
    <n v="4.0011900000000002"/>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r>
  <r>
    <s v="B0B54Y2SNX"/>
    <s v="iPhone Original 20W C Type Fast PD Charger Compatible with I-Phone13/13 mini/13pro/13 pro Max I-Phone 12/12 Pro/12mini/12 Pro Max, I-Phone11/11 Pro/11 Pro Max 2020 (Only Adapter)"/>
    <s v="Electronics|Mobiles&amp;Accessories|MobileAccessories|Chargers|WallChargers"/>
    <x v="0"/>
    <n v="799"/>
    <n v="3990"/>
    <s v="Greater than 500"/>
    <n v="0.8"/>
    <n v="0.8"/>
    <s v="61% to 80%"/>
    <n v="3.8"/>
    <n v="119"/>
    <n v="474810"/>
    <n v="3.8011899999999996"/>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r>
  <r>
    <s v="B0B9JZW1SQ"/>
    <s v="4 in 1 Handheld Electric Vegetable Cutter Set,Wireless Food Processor Electric Food Chopper for Garlic Chili Pepper Onion Ginger Celery Meat with Brush"/>
    <s v="Home&amp;Kitchen|Kitchen&amp;HomeAppliances|SmallKitchenAppliances|MiniFoodProcessors&amp;Choppers"/>
    <x v="1"/>
    <n v="498"/>
    <n v="1200"/>
    <s v="Greater than 500"/>
    <n v="0.59"/>
    <n v="0.59"/>
    <s v="41% to 60%"/>
    <n v="3.2"/>
    <n v="113"/>
    <n v="135600"/>
    <n v="3.20113"/>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r>
  <r>
    <s v="B08XXVXP3J"/>
    <s v="Storite Super Speed USB 3.0 Male to Male Cable for Hard Drive Enclosures, Laptop Cooling Pad, DVD Players(60cm,Black)"/>
    <s v="Computers&amp;Accessories|Accessories&amp;Peripherals|Cables&amp;Accessories|Cables|USBCables"/>
    <x v="2"/>
    <n v="249"/>
    <n v="999"/>
    <s v="Greater than 500"/>
    <n v="0.75"/>
    <n v="0.75"/>
    <s v="61% to 80%"/>
    <n v="4.3"/>
    <n v="112"/>
    <n v="111888"/>
    <n v="4.3011200000000001"/>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r>
  <r>
    <s v="B09ZTZ9N3Q"/>
    <s v="Amazon Basics 2000/1000 Watt Room Heater with Adjustable Thermostat (ISI certified, White color, Ideal for small to medium room/area)"/>
    <s v="Home&amp;Kitchen|Heating,Cooling&amp;AirQuality|RoomHeaters|FanHeaters"/>
    <x v="1"/>
    <n v="1049"/>
    <n v="1699"/>
    <s v="Greater than 500"/>
    <n v="0.38"/>
    <n v="0.38"/>
    <s v="21% to 40%"/>
    <n v="3.1"/>
    <n v="111"/>
    <n v="188589"/>
    <n v="3.1011100000000003"/>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r>
  <r>
    <s v="B0B467CCB9"/>
    <s v="Karbonn 80 cm (32 Inches) Millennium Series HD Ready LED TV KJW32NSHDF (Phantom Black) with Bezel-Less Design"/>
    <s v="Electronics|HomeTheater,TV&amp;Video|Televisions|StandardTelevisions"/>
    <x v="0"/>
    <n v="6999"/>
    <n v="16990"/>
    <s v="Greater than 500"/>
    <n v="0.59"/>
    <n v="0.59"/>
    <s v="41% to 60%"/>
    <n v="3.8"/>
    <n v="110"/>
    <n v="1868900"/>
    <n v="3.8010999999999999"/>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r>
  <r>
    <s v="B0BNDGL26T"/>
    <s v="MR. BRAND Portable USB Juicer Electric USB Juice Maker Mixer Bottle Blender Grinder Mixer,6 Blades Rechargeable Bottle with (Multi color) (MULTI MIXER 6 BLED)"/>
    <s v="Home&amp;Kitchen|Kitchen&amp;HomeAppliances|SmallKitchenAppliances|JuicerMixerGrinders"/>
    <x v="1"/>
    <n v="499"/>
    <n v="2199"/>
    <s v="Greater than 500"/>
    <n v="0.77"/>
    <n v="0.77"/>
    <s v="61% to 80%"/>
    <n v="2.8"/>
    <n v="109"/>
    <n v="239691"/>
    <n v="2.8010899999999999"/>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r>
  <r>
    <s v="B0B8ZKWGKD"/>
    <s v="ZORBES¬Æ Wall Adapter Holder for Alexa Echo Dot 4th Generation,A Space-Saving Solution with Cord Management for Your Smart Home Speakers -White (Holder Only)"/>
    <s v="Electronics|HomeTheater,TV&amp;Video|Accessories|TVMounts,Stands&amp;Turntables|TVWall&amp;CeilingMounts"/>
    <x v="0"/>
    <n v="893"/>
    <n v="1052"/>
    <s v="Greater than 500"/>
    <n v="0.15"/>
    <n v="0.15"/>
    <s v="0% to 20%"/>
    <n v="4.3"/>
    <n v="106"/>
    <n v="111512"/>
    <n v="4.3010599999999997"/>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r>
  <r>
    <s v="B0B3DV7S9B"/>
    <s v="EN LIGNE Adjustable Cell Phone Stand, Foldable Portable Phone Stand Phone Holder for Desk, Desktop Tablet Stand Compatible with Mobile Phone/iPad/Tablet (Black)"/>
    <s v="Electronics|Mobiles&amp;Accessories|MobileAccessories|Stands"/>
    <x v="0"/>
    <n v="209"/>
    <n v="499"/>
    <s v="200 to 500"/>
    <n v="0.57999999999999996"/>
    <n v="0.57999999999999996"/>
    <s v="41% to 60%"/>
    <n v="3.6"/>
    <n v="104"/>
    <n v="51896"/>
    <n v="3.6010400000000002"/>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r>
  <r>
    <s v="B09F6D21BY"/>
    <s v="7SEVEN Compatible LG TV Remote Suitable for LG Non Magic Smart tv Remote Control (Mouse &amp; Voice Non-Support) MR20GA Prime Video and Netflix Hotkeys"/>
    <s v="Electronics|HomeTheater,TV&amp;Video|Accessories|RemoteControls"/>
    <x v="0"/>
    <n v="790"/>
    <n v="1999"/>
    <s v="Greater than 500"/>
    <n v="0.6"/>
    <n v="0.6"/>
    <s v="41% to 60%"/>
    <n v="3"/>
    <n v="103"/>
    <n v="205897"/>
    <n v="3.0010300000000001"/>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r>
  <r>
    <s v="B0B59K1C8F"/>
    <s v="Wolpin 1 Lint Roller with 60 Sheets Remove Clothes Lint Dog Hair Dust (19 x 13 cm) Orange"/>
    <s v="Home&amp;Kitchen|Kitchen&amp;HomeAppliances|Vacuum,Cleaning&amp;Ironing|Irons,Steamers&amp;Accessories|LintShavers"/>
    <x v="1"/>
    <n v="179"/>
    <n v="799"/>
    <s v="Greater than 500"/>
    <n v="0.78"/>
    <n v="0.78"/>
    <s v="61% to 80%"/>
    <n v="3.6"/>
    <n v="101"/>
    <n v="80699"/>
    <n v="3.60101"/>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r>
  <r>
    <s v="B0BCYQY9X5"/>
    <s v="Livpure Glo Star RO+UV+UF+Mineraliser - 7 L Storage Tank, 15 LPH Water Purifier for Home, Black"/>
    <s v="Home&amp;Kitchen|Kitchen&amp;HomeAppliances|WaterPurifiers&amp;Accessories|WaterFilters&amp;Purifiers"/>
    <x v="1"/>
    <n v="8499"/>
    <n v="16490"/>
    <s v="Greater than 500"/>
    <n v="0.48"/>
    <n v="0.48"/>
    <s v="41% to 60%"/>
    <n v="4.3"/>
    <n v="97"/>
    <n v="1599530"/>
    <n v="4.3009699999999995"/>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r>
  <r>
    <s v="B0B4PPD89B"/>
    <s v="Kitchenwell 18Pc Plastic Food Snack Bag Pouch Clip Sealer for Keeping Food Fresh for Home, Kitchen, Camping Snack Seal Sealing Bag Clips (Multi-Color) | (Pack of 18)|"/>
    <s v="Home&amp;Kitchen|Kitchen&amp;HomeAppliances|SmallKitchenAppliances|VacuumSealers"/>
    <x v="1"/>
    <n v="79"/>
    <n v="79"/>
    <s v="Less than 200"/>
    <n v="0"/>
    <n v="0"/>
    <s v="0% to 20%"/>
    <n v="4"/>
    <n v="97"/>
    <n v="7663"/>
    <n v="4.0009699999999997"/>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r>
  <r>
    <s v="B0B9RZ4G4W"/>
    <s v="Amazon Basics 300 W Hand Blender with Stainless Steel Stem for Hot/Cold Blending and In-Built Cord Hook, ISI-Marked, Black"/>
    <s v="Home&amp;Kitchen|Kitchen&amp;HomeAppliances|SmallKitchenAppliances|HandBlenders"/>
    <x v="1"/>
    <n v="799"/>
    <n v="1699"/>
    <s v="Greater than 500"/>
    <n v="0.53"/>
    <n v="0.53"/>
    <s v="41% to 60%"/>
    <n v="4"/>
    <n v="97"/>
    <n v="164803"/>
    <n v="4.0009699999999997"/>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r>
  <r>
    <s v="B08MVSGXMY"/>
    <s v="Crompton Insta Comfy 800 Watt Room Heater with 2 Heat Settings(Grey Blue)"/>
    <s v="Home&amp;Kitchen|Heating,Cooling&amp;AirQuality|RoomHeaters|ElectricHeaters"/>
    <x v="1"/>
    <n v="1498"/>
    <n v="2300"/>
    <s v="Greater than 500"/>
    <n v="0.35"/>
    <n v="0.35"/>
    <s v="21% to 40%"/>
    <n v="3.8"/>
    <n v="95"/>
    <n v="218500"/>
    <n v="3.8009499999999998"/>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r>
  <r>
    <s v="B09Z7YGV3R"/>
    <s v="Anjaney Enterprise Smart Multipurpose Foldable Laptop Table with Cup Holder, Study Table, Bed Table, Breakfast Table, Foldable and Portable/Ergonomic &amp; Rounded Edges/Non-Slip (Black)"/>
    <s v="Computers&amp;Accessories|Accessories&amp;Peripherals|LaptopAccessories|Lapdesks"/>
    <x v="2"/>
    <n v="269"/>
    <n v="699"/>
    <s v="Greater than 500"/>
    <n v="0.62"/>
    <n v="0.62"/>
    <s v="61% to 80%"/>
    <n v="4"/>
    <n v="93"/>
    <n v="65007"/>
    <n v="4.0009300000000003"/>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r>
  <r>
    <s v="B0B84QN4CN"/>
    <s v="Wipro Vesta 1200 Watt GD201 Lightweight Automatic Dry Iron| Quick Heat Up| Stylish &amp; Sleek |Anti bacterial German Weilburger Double Coated Soleplate |2 Years Warranty"/>
    <s v="Home&amp;Kitchen|Kitchen&amp;HomeAppliances|Vacuum,Cleaning&amp;Ironing|Irons,Steamers&amp;Accessories|Irons|DryIrons"/>
    <x v="1"/>
    <n v="660"/>
    <n v="1100"/>
    <s v="Greater than 500"/>
    <n v="0.4"/>
    <n v="0.4"/>
    <s v="21% to 40%"/>
    <n v="3.6"/>
    <n v="91"/>
    <n v="100100"/>
    <n v="3.6009100000000003"/>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r>
  <r>
    <s v="B0B61GCHC1"/>
    <s v="LS LAPSTER Quality Assured USB 2.0 morpho cable, morpho device cable for Mso 1300 E3/E2/E Biometric Finger Print Scanner morpho USB cable (Black)"/>
    <s v="Computers&amp;Accessories|Accessories&amp;Peripherals|Cables&amp;Accessories|Cables|USBCables"/>
    <x v="2"/>
    <n v="199"/>
    <n v="999"/>
    <s v="Greater than 500"/>
    <n v="0.8"/>
    <n v="0.8"/>
    <s v="61% to 80%"/>
    <n v="4.3"/>
    <n v="87"/>
    <n v="86913"/>
    <n v="4.3008699999999997"/>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r>
  <r>
    <s v="B0BBVKRP7B"/>
    <s v="SHREENOVA ID116 Plus Bluetooth Fitness Smart Watch for Men Women and Kids Activity Tracker (Black)"/>
    <s v="Electronics|WearableTechnology|SmartWatches"/>
    <x v="0"/>
    <n v="281"/>
    <n v="1999"/>
    <s v="Greater than 500"/>
    <n v="0.86"/>
    <n v="0.86"/>
    <s v="81% to 100%"/>
    <n v="2.8"/>
    <n v="87"/>
    <n v="173913"/>
    <n v="2.8008699999999997"/>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r>
  <r>
    <s v="B0B61HYR92"/>
    <s v="Lapster usb 2.0 mantra cable, mantra mfs 100 data cable (black)"/>
    <s v="Computers&amp;Accessories|Accessories&amp;Peripherals|Cables&amp;Accessories|Cables|USBCables"/>
    <x v="2"/>
    <n v="199"/>
    <n v="999"/>
    <s v="Greater than 500"/>
    <n v="0.8"/>
    <n v="0.8"/>
    <s v="61% to 80%"/>
    <n v="4.2"/>
    <n v="85"/>
    <n v="84915"/>
    <n v="4.2008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r>
  <r>
    <s v="B081RLM75M"/>
    <s v="LACOPINE Mini Pocket Size Lint Roller (White)"/>
    <s v="Home&amp;Kitchen|Kitchen&amp;HomeAppliances|Vacuum,Cleaning&amp;Ironing|Irons,Steamers&amp;Accessories|LintShavers"/>
    <x v="1"/>
    <n v="369"/>
    <n v="599"/>
    <s v="Greater than 500"/>
    <n v="0.38"/>
    <n v="0.38"/>
    <s v="21% to 40%"/>
    <n v="3.9"/>
    <n v="82"/>
    <n v="49118"/>
    <n v="3.90082"/>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r>
  <r>
    <s v="B09X79PP8F"/>
    <s v="MI 2-in-1 USB Type C Cable (Micro USB to Type C) 30cm for Smartphone, Headphone, Laptop (White)"/>
    <s v="Computers&amp;Accessories|Accessories&amp;Peripherals|Cables&amp;Accessories|Cables|USBCables"/>
    <x v="2"/>
    <n v="179"/>
    <n v="299"/>
    <s v="200 to 500"/>
    <n v="0.4"/>
    <n v="0.4"/>
    <s v="21% to 40%"/>
    <n v="3.9"/>
    <n v="81"/>
    <n v="24219"/>
    <n v="3.9008099999999999"/>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r>
  <r>
    <s v="B0BN6M3TCM"/>
    <s v="VRPRIME Lint Roller Lint Remover for Clothes, Pet | 360 Sheets Reusable Sticky Easy-Tear Sheet Brush for Clothes, Furniture, Carpet, Dog Fur, Sweater, Dust &amp; Dirt (4 Rolls - 90 Sheet Each Roll)"/>
    <s v="Home&amp;Kitchen|Kitchen&amp;HomeAppliances|Vacuum,Cleaning&amp;Ironing|Irons,Steamers&amp;Accessories|LintShavers"/>
    <x v="1"/>
    <n v="499"/>
    <n v="999"/>
    <s v="Greater than 500"/>
    <n v="0.5"/>
    <n v="0.5"/>
    <s v="41% to 60%"/>
    <n v="4.5999999999999996"/>
    <n v="79"/>
    <n v="78921"/>
    <n v="4.6007899999999999"/>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r>
  <r>
    <s v="B09M3F4HGB"/>
    <s v="Borosil Volcano 13 Fin Oil Filled Radiator Room Heater, 2900 W, Black"/>
    <s v="Home&amp;Kitchen|Heating,Cooling&amp;AirQuality|RoomHeaters|ElectricHeaters"/>
    <x v="1"/>
    <n v="9495"/>
    <n v="18990"/>
    <s v="Greater than 500"/>
    <n v="0.5"/>
    <n v="0.5"/>
    <s v="41% to 60%"/>
    <n v="4.2"/>
    <n v="79"/>
    <n v="1500210"/>
    <n v="4.2007900000000005"/>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r>
  <r>
    <s v="B0BHVPTM2C"/>
    <s v="HB Plus Folding Height Adjustable Aluminum Foldable Portable Adjustment Desktop Laptop Holder Riser Stand"/>
    <s v="Computers&amp;Accessories|Accessories&amp;Peripherals|LaptopAccessories|Lapdesks"/>
    <x v="2"/>
    <n v="398"/>
    <n v="1949"/>
    <s v="Greater than 500"/>
    <n v="0.8"/>
    <n v="0.8"/>
    <s v="61% to 80%"/>
    <n v="4"/>
    <n v="75"/>
    <n v="146175"/>
    <n v="4.000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r>
  <r>
    <s v="B0BG62HMDJ"/>
    <s v="Cablet 2.5 Inch SATA USB 3.0 HDD/SSD Portable External Enclosure for 7mm and 9.5mm, Tool-Free Design, Supports UASP Max 6TB"/>
    <s v="Computers&amp;Accessories|ExternalDevices&amp;DataStorage|ExternalHardDisks"/>
    <x v="2"/>
    <n v="499"/>
    <n v="775"/>
    <s v="Greater than 500"/>
    <n v="0.36"/>
    <n v="0.36"/>
    <s v="21% to 40%"/>
    <n v="4.3"/>
    <n v="74"/>
    <n v="57350"/>
    <n v="4.3007400000000002"/>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r>
  <r>
    <s v="B098T9CJVQ"/>
    <s v="Sui Generis Electric Handheld Milk Wand Mixer Frother for Latte Coffee Hot Milk, Milk Frother, Electric Coffee Beater, Egg Beater, Latte Maker, Mini Hand Blender Cappuccino Maker (Multicolor)"/>
    <s v="Home&amp;Kitchen|Kitchen&amp;HomeAppliances|SmallKitchenAppliances|HandBlenders"/>
    <x v="1"/>
    <n v="210"/>
    <n v="699"/>
    <s v="Greater than 500"/>
    <n v="0.7"/>
    <n v="0.7"/>
    <s v="61% to 80%"/>
    <n v="3.7"/>
    <n v="74"/>
    <n v="51726"/>
    <n v="3.7007400000000001"/>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r>
  <r>
    <s v="B0BP18W8TM"/>
    <s v="Fire-Boltt Gladiator 1.96&quot; Biggest Display Smart Watch with Bluetooth Calling, Voice Assistant &amp;123 Sports Modes, 8 Unique UI Interactions, SpO2, 24/7 Heart Rate Tracking"/>
    <s v="Electronics|WearableTechnology|SmartWatches"/>
    <x v="0"/>
    <n v="3999"/>
    <n v="9999"/>
    <s v="Greater than 500"/>
    <n v="0.6"/>
    <n v="0.6"/>
    <s v="41% to 60%"/>
    <n v="4.4000000000000004"/>
    <n v="73"/>
    <n v="729927"/>
    <n v="4.4007300000000003"/>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r>
  <r>
    <s v="B09TY4MSH3"/>
    <s v="Firestick Remote"/>
    <s v="Electronics|HomeTheater,TV&amp;Video|Accessories|RemoteControls"/>
    <x v="0"/>
    <n v="1289"/>
    <n v="2499"/>
    <s v="Greater than 500"/>
    <n v="0.48"/>
    <n v="0.48"/>
    <s v="41% to 60%"/>
    <n v="3.3"/>
    <n v="73"/>
    <n v="182427"/>
    <n v="3.3007299999999997"/>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r>
  <r>
    <s v="B0BPBXNQQT"/>
    <s v="Room Heater Warmer Wall-Outlet 400 Watts Electric Handy Room Heater (Room Heaters Home for Bedroom, Reading Books, Work, bathrooms, Rooms, Offices, Home Offices,2022"/>
    <s v="Home&amp;Kitchen|Heating,Cooling&amp;AirQuality|RoomHeaters|ElectricHeaters"/>
    <x v="1"/>
    <n v="799"/>
    <n v="1989"/>
    <s v="Greater than 500"/>
    <n v="0.6"/>
    <n v="0.6"/>
    <s v="41% to 60%"/>
    <n v="4.3"/>
    <n v="70"/>
    <n v="139230"/>
    <n v="4.3007"/>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r>
  <r>
    <s v="B0BHNHMR3H"/>
    <s v="LONAXA Mini Travel Rechargeable Fruit Juicer - USB Electric Fruit &amp; Vegetable Juice Blender/Grinder for Home and Office Use (Multicolor)‚Ä¶"/>
    <s v="Home&amp;Kitchen|Kitchen&amp;HomeAppliances|SmallKitchenAppliances|JuicerMixerGrinders"/>
    <x v="1"/>
    <n v="499"/>
    <n v="1299"/>
    <s v="Greater than 500"/>
    <n v="0.62"/>
    <n v="0.62"/>
    <s v="61% to 80%"/>
    <n v="3.9"/>
    <n v="65"/>
    <n v="84435"/>
    <n v="3.9006499999999997"/>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r>
  <r>
    <s v="B09ZPJT8B2"/>
    <s v="TCL 80 cm (32 inches) HD Ready Certified Android Smart LED TV 32S615 (Black)"/>
    <s v="Electronics|HomeTheater,TV&amp;Video|Televisions|SmartTelevisions"/>
    <x v="0"/>
    <n v="11990"/>
    <n v="31990"/>
    <s v="Greater than 500"/>
    <n v="0.63"/>
    <n v="0.63"/>
    <s v="61% to 80%"/>
    <n v="4.2"/>
    <n v="64"/>
    <n v="2047360"/>
    <n v="4.2006399999999999"/>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r>
  <r>
    <s v="B0B694PXQJ"/>
    <s v="Gadgetronics Digital Kitchen Weighing Scale &amp; Food Weight Machine for Health, Fitness, Home Baking &amp; Cooking (10 KGs,1 Year Warranty &amp; Batteries Included)"/>
    <s v="Home&amp;Kitchen|Kitchen&amp;HomeAppliances|SmallKitchenAppliances|DigitalKitchenScales"/>
    <x v="1"/>
    <n v="799"/>
    <n v="2999"/>
    <s v="Greater than 500"/>
    <n v="0.73"/>
    <n v="0.73"/>
    <s v="61% to 80%"/>
    <n v="4.5"/>
    <n v="63"/>
    <n v="188937"/>
    <n v="4.5006300000000001"/>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r>
  <r>
    <s v="B08MVXPTDG"/>
    <s v="Crompton Insta Delight Fan Circulator Room Heater with 3 Heat Settings (Slate Grey &amp; Black, 2000 Watt)"/>
    <s v="Home&amp;Kitchen|Heating,Cooling&amp;AirQuality|RoomHeaters|FanHeaters"/>
    <x v="1"/>
    <n v="2590"/>
    <n v="4200"/>
    <s v="Greater than 500"/>
    <n v="0.38"/>
    <n v="0.38"/>
    <s v="21% to 40%"/>
    <n v="4.0999999999999996"/>
    <n v="63"/>
    <n v="264600"/>
    <n v="4.1006299999999998"/>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r>
  <r>
    <s v="B08T8KWNQ9"/>
    <s v="TE‚Ñ¢ Instant Electric Heating Hot and Cold Water Geyser Tap Water with Digital Display (White)"/>
    <s v="Home&amp;Kitchen|Heating,Cooling&amp;AirQuality|WaterHeaters&amp;Geysers|InstantWaterHeaters"/>
    <x v="1"/>
    <n v="1449"/>
    <n v="4999"/>
    <s v="Greater than 500"/>
    <n v="0.71"/>
    <n v="0.71"/>
    <s v="61% to 80%"/>
    <n v="3.6"/>
    <n v="63"/>
    <n v="314937"/>
    <n v="3.6006300000000002"/>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r>
  <r>
    <s v="B0B65P827P"/>
    <s v="Zebronics CU3100V Fast charging Type C cable with QC 18W support, 3A max capacity, 1 meter braided cable, Data transfer and Superior durability (Braided Black )"/>
    <s v="Computers&amp;Accessories|Accessories&amp;Peripherals|Cables&amp;Accessories|Cables|USBCables"/>
    <x v="2"/>
    <n v="128.31"/>
    <n v="549"/>
    <s v="Greater than 500"/>
    <n v="0.77"/>
    <n v="0.77"/>
    <s v="61% to 80%"/>
    <n v="3.9"/>
    <n v="61"/>
    <n v="33489"/>
    <n v="3.900609999999999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r>
  <r>
    <s v="B0B65MJ45G"/>
    <s v="Zebronics CU3100V Fast charging Type C cable with QC 18W support, 3A max capacity, 1 meter braided cable, Data transfer and Superior durability (Braided Black + White)"/>
    <s v="Computers&amp;Accessories|Accessories&amp;Peripherals|Cables&amp;Accessories|Cables|USBCables"/>
    <x v="2"/>
    <n v="139"/>
    <n v="549"/>
    <s v="Greater than 500"/>
    <n v="0.75"/>
    <n v="0.75"/>
    <s v="61% to 80%"/>
    <n v="3.9"/>
    <n v="61"/>
    <n v="33489"/>
    <n v="3.900609999999999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r>
  <r>
    <s v="B0B3RHX6B6"/>
    <s v="Ambrane BCL-15 Lightning Cable for Smartphone (1.5m Black)"/>
    <s v="Computers&amp;Accessories|Accessories&amp;Peripherals|Cables&amp;Accessories|Cables|USBCables"/>
    <x v="2"/>
    <n v="149"/>
    <n v="399"/>
    <s v="200 to 500"/>
    <n v="0.63"/>
    <n v="0.63"/>
    <s v="61% to 80%"/>
    <n v="3.9"/>
    <n v="57"/>
    <n v="22743"/>
    <n v="3.9005700000000001"/>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r>
  <r>
    <s v="B09R1YFL6S"/>
    <s v="Candes BlowHot All in One Silent Blower Fan Room Heater (ABS Body, White, Brown) 2000 Watts"/>
    <s v="Home&amp;Kitchen|Heating,Cooling&amp;AirQuality|RoomHeaters|FanHeaters"/>
    <x v="1"/>
    <n v="1090"/>
    <n v="2999"/>
    <s v="Greater than 500"/>
    <n v="0.64"/>
    <n v="0.64"/>
    <s v="61% to 80%"/>
    <n v="3.5"/>
    <n v="57"/>
    <n v="170943"/>
    <n v="3.5005700000000002"/>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r>
  <r>
    <s v="B0B3TBY2YX"/>
    <s v="AGARO Royal Double Layered Kettle, 1.5 Litres, Double Layered Cool Touch , Dry Boiling Protection, Black"/>
    <s v="Home&amp;Kitchen|Kitchen&amp;HomeAppliances|SmallKitchenAppliances|Kettles&amp;HotWaterDispensers|ElectricKettles"/>
    <x v="1"/>
    <n v="1260"/>
    <n v="2299"/>
    <s v="Greater than 500"/>
    <n v="0.45"/>
    <n v="0.45"/>
    <s v="41% to 60%"/>
    <n v="4.3"/>
    <n v="55"/>
    <n v="126445"/>
    <n v="4.3005499999999994"/>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r>
  <r>
    <s v="B0BLC2BYPX"/>
    <s v="Zuvexa USB Rechargeable Electric Foam Maker - Handheld Milk Wand Mixer Frother for Hot Milk, Hand Blender Coffee, Egg Beater (Black)"/>
    <s v="Home&amp;Kitchen|Kitchen&amp;HomeAppliances|SmallKitchenAppliances|HandBlenders"/>
    <x v="1"/>
    <n v="499"/>
    <n v="1299"/>
    <s v="Greater than 500"/>
    <n v="0.62"/>
    <n v="0.62"/>
    <s v="61% to 80%"/>
    <n v="4.7"/>
    <n v="54"/>
    <n v="70146"/>
    <n v="4.7005400000000002"/>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r>
  <r>
    <s v="B0BNQMF152"/>
    <s v="ROYAL STEP Portable Electric USB Juice Maker Juicer Bottle Blender Grinder Mixer,6 Blades Rechargeable Bottle with (MULTII) (MULTI COLOUR 6 BLED JUICER MIXER)"/>
    <s v="Home&amp;Kitchen|Kitchen&amp;HomeAppliances|SmallKitchenAppliances|JuicerMixerGrinders"/>
    <x v="1"/>
    <n v="499"/>
    <n v="2199"/>
    <s v="Greater than 500"/>
    <n v="0.77"/>
    <n v="0.77"/>
    <s v="61% to 80%"/>
    <n v="3.7"/>
    <n v="53"/>
    <n v="116547"/>
    <n v="3.7005300000000001"/>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r>
  <r>
    <s v="B09VH568H7"/>
    <s v="Amazon Brand - Solimo 3A Fast Charging Tough Type C USB Data Cable¬† ‚Äì 1 Meter"/>
    <s v="Computers&amp;Accessories|Accessories&amp;Peripherals|Cables&amp;Accessories|Cables|USBCables"/>
    <x v="2"/>
    <n v="119"/>
    <n v="299"/>
    <s v="200 to 500"/>
    <n v="0.6"/>
    <n v="0.6"/>
    <s v="41% to 60%"/>
    <n v="3.8"/>
    <n v="51"/>
    <n v="15249"/>
    <n v="3.8005099999999996"/>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r>
  <r>
    <s v="B099PR2GQJ"/>
    <s v="HOMEPACK 750W Radiant Room Home Office Heaters For Winter"/>
    <s v="Home&amp;Kitchen|Heating,Cooling&amp;AirQuality|RoomHeaters|ElectricHeaters"/>
    <x v="1"/>
    <n v="649"/>
    <n v="999"/>
    <s v="Greater than 500"/>
    <n v="0.35"/>
    <n v="0.35"/>
    <s v="21% to 40%"/>
    <n v="3.8"/>
    <n v="49"/>
    <n v="48951"/>
    <n v="3.8004899999999999"/>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r>
  <r>
    <s v="B0BBMGLQDW"/>
    <s v="Tuarso 8K HDMI 2.1 Cable 48Gbps , 1.5 Meter High-Speed Braided HDMI Cable ( 8K@60HZ„ÄÅ4K@120HZ„ÄÅ2K@240HZ ) HDMI 2.1 Cable Compatible with Monitors , Television , Laptops , Projectors , Game Consoles and more with HDMI Ports Device"/>
    <s v="Electronics|HomeTheater,TV&amp;Video|Accessories|Cables|HDMICables"/>
    <x v="0"/>
    <n v="599"/>
    <n v="1999"/>
    <s v="Greater than 500"/>
    <n v="0.7"/>
    <n v="0.7"/>
    <s v="61% to 80%"/>
    <n v="4.2"/>
    <n v="47"/>
    <n v="93953"/>
    <n v="4.2004700000000001"/>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r>
  <r>
    <s v="B0BPCJM7TB"/>
    <s v="WIDEWINGS Electric Handheld Milk Wand Mixer Frother for Latte Coffee Hot Milk, Milk Frother for Coffee, Egg Beater, Hand Blender, Coffee Beater with Stand"/>
    <s v="Home&amp;Kitchen|Kitchen&amp;HomeAppliances|SmallKitchenAppliances|HandBlenders"/>
    <x v="1"/>
    <n v="259"/>
    <n v="999"/>
    <s v="Greater than 500"/>
    <n v="0.74"/>
    <n v="0.74"/>
    <s v="61% to 80%"/>
    <n v="4"/>
    <n v="43"/>
    <n v="42957"/>
    <n v="4.0004299999999997"/>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r>
  <r>
    <s v="B0941392C8"/>
    <s v="Lava Charging Adapter Elements D3 2A Fast Charging Speed Usb Type C Data Cable, White"/>
    <s v="Computers&amp;Accessories|Accessories&amp;Peripherals|Cables&amp;Accessories|Cables|USBCables"/>
    <x v="2"/>
    <n v="129"/>
    <n v="449"/>
    <s v="200 to 500"/>
    <n v="0.71"/>
    <n v="0.71"/>
    <s v="61% to 80%"/>
    <n v="3.7"/>
    <n v="41"/>
    <n v="18409"/>
    <n v="3.7004100000000002"/>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r>
  <r>
    <s v="B0BJYSCWFQ"/>
    <s v="Kitchengenix's Mini Waffle Maker 4 Inch- 350 Watts: Stainless Steel Non-Stick Electric Iron Machine for Individual Belgian Waffles, Pan Cakes, Paninis or Other Snacks (Red)"/>
    <s v="Home&amp;Kitchen|Kitchen&amp;HomeAppliances|SmallKitchenAppliances|WaffleMakers&amp;Irons"/>
    <x v="1"/>
    <n v="899"/>
    <n v="1999"/>
    <s v="Greater than 500"/>
    <n v="0.55000000000000004"/>
    <n v="0.55000000000000004"/>
    <s v="41% to 60%"/>
    <n v="4.2"/>
    <n v="39"/>
    <n v="77961"/>
    <n v="4.2003900000000005"/>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r>
  <r>
    <s v="B0BMM7R92G"/>
    <s v="Noise_Colorfit Smart Watch Charger 2 Pin USB Fast Charger Magnetic Charging Cable Adapter (Smart Watch Charger 2 pin)"/>
    <s v="Electronics|WearableTechnology|SmartWatches"/>
    <x v="0"/>
    <n v="249"/>
    <n v="999"/>
    <s v="Greater than 500"/>
    <n v="0.75"/>
    <n v="0.75"/>
    <s v="61% to 80%"/>
    <n v="4.5"/>
    <n v="38"/>
    <n v="37962"/>
    <n v="4.5003799999999998"/>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r>
  <r>
    <s v="B0BHZCNC4P"/>
    <s v="Remote Control Compatible for Amazon Fire Tv Stick Remote Control [ 3rd Gen ](Not Compatible for Fire TV Edition Smart TV) from basesailor"/>
    <s v="Electronics|HomeTheater,TV&amp;Video|Accessories|RemoteControls"/>
    <x v="0"/>
    <n v="1499"/>
    <n v="3999"/>
    <s v="Greater than 500"/>
    <n v="0.63"/>
    <n v="0.63"/>
    <s v="61% to 80%"/>
    <n v="3.7"/>
    <n v="37"/>
    <n v="147963"/>
    <n v="3.7003700000000004"/>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r>
  <r>
    <s v="B0BHYLCL19"/>
    <s v="AVNISH Tap Water Purifier Filter Faucet 6 Layer Carbon Activated Dust Chlorine Remover Water Softener for Drinking Cartridge Alkaline Taps for Kitchen Sink Bathroom Wash Basin (6-Layer Filtration)"/>
    <s v="Home&amp;Kitchen|Kitchen&amp;HomeAppliances|WaterPurifiers&amp;Accessories|WaterPurifierAccessories"/>
    <x v="1"/>
    <n v="193"/>
    <n v="399"/>
    <s v="200 to 500"/>
    <n v="0.52"/>
    <n v="0.52"/>
    <s v="41% to 60%"/>
    <n v="3.6"/>
    <n v="37"/>
    <n v="14763"/>
    <n v="3.6003700000000003"/>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r>
  <r>
    <s v="B0BGSV43WY"/>
    <s v="Noise ColorFit Pro 4 Alpha Bluetooth Calling Smart Watch with 1.78 AMOLED Display, Tru Sync, 60hz Refresh Rate, instacharge, Gesture Control, Functional 360 Digital Crown (Jet Black)"/>
    <s v="Electronics|WearableTechnology|SmartWatches"/>
    <x v="0"/>
    <n v="4499"/>
    <n v="7999"/>
    <s v="Greater than 500"/>
    <n v="0.44"/>
    <n v="0.44"/>
    <s v="41% to 60%"/>
    <n v="3.5"/>
    <n v="37"/>
    <n v="295963"/>
    <n v="3.5003700000000002"/>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r>
  <r>
    <s v="B0BCZCQTJX"/>
    <s v="Firestick Remote"/>
    <s v="Electronics|HomeTheater,TV&amp;Video|Accessories|RemoteControls"/>
    <x v="0"/>
    <n v="1434"/>
    <n v="3999"/>
    <s v="Greater than 500"/>
    <n v="0.64"/>
    <n v="0.64"/>
    <s v="61% to 80%"/>
    <n v="4"/>
    <n v="32"/>
    <n v="127968"/>
    <n v="4.0003200000000003"/>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r>
  <r>
    <s v="B0B9F9PT8R"/>
    <s v="Eopora PTC Ceramic Fast Heating Room Heater for Bedroom, 1500/1000 Watts Room Heater for Home, Electric Heater, Electric Fan Heater for Home Office Bedroom (White)"/>
    <s v="Home&amp;Kitchen|Heating,Cooling&amp;AirQuality|RoomHeaters|ElectricHeaters"/>
    <x v="1"/>
    <n v="1529"/>
    <n v="2999"/>
    <s v="Greater than 500"/>
    <n v="0.49"/>
    <n v="0.49"/>
    <s v="41% to 60%"/>
    <n v="3.3"/>
    <n v="29"/>
    <n v="86971"/>
    <n v="3.3002899999999999"/>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r>
  <r>
    <s v="B0BQ3K23Y1"/>
    <s v="Oratech Coffee Frother electric, milk frother electric, coffee beater, cappuccino maker, Coffee Foamer, Mocktail Mixer, Coffee Foam Maker, coffee whisker electric, Froth Maker, coffee stirrers electric, coffee frothers, Coffee Blender, (6 Month Warranty) (Multicolour)"/>
    <s v="Home&amp;Kitchen|Kitchen&amp;HomeAppliances|SmallKitchenAppliances|HandBlenders"/>
    <x v="1"/>
    <n v="279"/>
    <n v="499"/>
    <s v="200 to 500"/>
    <n v="0.44"/>
    <n v="0.44"/>
    <s v="41% to 60%"/>
    <n v="4.8"/>
    <n v="28"/>
    <n v="13972"/>
    <n v="4.8002799999999999"/>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r>
  <r>
    <s v="B0BLV1GNLN"/>
    <s v="WZATCO Pixel | Portable LED Projector | Native 720p with Full HD 1080P Support | 2000 Lumens (200 ANSI) | 176&quot; Large Screen | Projector for Home and Outdoor | Compatible with TV Stick, PC, PS4"/>
    <s v="Electronics|HomeTheater,TV&amp;Video|Projectors"/>
    <x v="0"/>
    <n v="6490"/>
    <n v="9990"/>
    <s v="Greater than 500"/>
    <n v="0.35"/>
    <n v="0.35"/>
    <s v="21% to 40%"/>
    <n v="4"/>
    <n v="27"/>
    <n v="269730"/>
    <n v="4.0002700000000004"/>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r>
  <r>
    <s v="B016MDK4F4"/>
    <s v="Technotech High Speed HDMI Cable 5 Meter V1.4 - Supports Full HD 1080p (Color May Vary)"/>
    <s v="Electronics|HomeTheater,TV&amp;Video|Accessories|Cables|HDMICables"/>
    <x v="0"/>
    <n v="185"/>
    <n v="499"/>
    <s v="200 to 500"/>
    <n v="0.63"/>
    <n v="0.63"/>
    <s v="61% to 80%"/>
    <n v="4.2"/>
    <n v="25"/>
    <n v="12475"/>
    <n v="4.200250000000000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r>
  <r>
    <s v="B0B7NWGXS6"/>
    <s v="Havells Bero Quartz Heater Black 800w 2 Heat Settings 2 Year Product Warranty"/>
    <s v="Home&amp;Kitchen|Heating,Cooling&amp;AirQuality|RoomHeaters|ElectricHeaters"/>
    <x v="1"/>
    <n v="2439"/>
    <n v="2545"/>
    <s v="Greater than 500"/>
    <n v="0.04"/>
    <n v="0.04"/>
    <s v="0% to 20%"/>
    <n v="4.0999999999999996"/>
    <n v="25"/>
    <n v="63625"/>
    <n v="4.100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r>
  <r>
    <s v="B07VSG5SXZ"/>
    <s v="ZEBRONICS HAA2021 HDMI version 2.1 cable with 8K @ 60Hz, 4K @ 120Hz, eARC &amp; CEC support, 3D compatible, 2 meters length, 48Gbps max and Gold-plated connectors"/>
    <s v="Electronics|HomeTheater,TV&amp;Video|Accessories|Cables|HDMICables"/>
    <x v="0"/>
    <n v="637"/>
    <n v="1499"/>
    <s v="Greater than 500"/>
    <n v="0.57999999999999996"/>
    <n v="0.57999999999999996"/>
    <s v="41% to 60%"/>
    <n v="4.0999999999999996"/>
    <n v="24"/>
    <n v="35976"/>
    <n v="4.1002399999999994"/>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r>
  <r>
    <s v="B09NFSHCWN"/>
    <s v="Hilton Quartz Heater 400/800-Watt ISI 2 Rods Multi Mode Heater Long Lasting Quick Heating Extremely Warm (Grey)"/>
    <s v="Home&amp;Kitchen|Heating,Cooling&amp;AirQuality|RoomHeaters|ElectricHeaters"/>
    <x v="1"/>
    <n v="1149"/>
    <n v="1899"/>
    <s v="Greater than 500"/>
    <n v="0.39"/>
    <n v="0.39"/>
    <s v="21% to 40%"/>
    <n v="3.5"/>
    <n v="24"/>
    <n v="45576"/>
    <n v="3.5002399999999998"/>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r>
  <r>
    <s v="B0B7L86YCB"/>
    <s v="Green Tales Heat Seal Mini Food Sealer-Impulse Machine for Sealing Plastic Bags Packaging"/>
    <s v="Home&amp;Kitchen|Kitchen&amp;HomeAppliances|SmallKitchenAppliances|VacuumSealers"/>
    <x v="1"/>
    <n v="161"/>
    <n v="300"/>
    <s v="200 to 500"/>
    <n v="0.46"/>
    <n v="0.46"/>
    <s v="41% to 60%"/>
    <n v="2.6"/>
    <n v="24"/>
    <n v="7200"/>
    <n v="2.6002399999999999"/>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r>
  <r>
    <s v="B09ZHCJDP1"/>
    <s v="Amazon Basics Wireless Mouse | 2.4 GHz Connection, 1600 DPI | Type - C Adapter | Upto 12 Months of Battery Life | Ambidextrous Design | Suitable for PC/Mac/Laptop"/>
    <s v="Computers&amp;Accessories|Accessories&amp;Peripherals|Keyboards,Mice&amp;InputDevices|Mice"/>
    <x v="2"/>
    <n v="499"/>
    <n v="1000"/>
    <s v="Greater than 500"/>
    <n v="0.5"/>
    <n v="0.5"/>
    <s v="41% to 60%"/>
    <n v="5"/>
    <n v="23"/>
    <n v="23000"/>
    <n v="5.0002300000000002"/>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r>
  <r>
    <s v="B09LV13JFB"/>
    <s v="LOHAYA Voice Assistant Remote Compatible for Airtel Xstream Set-Top Box Remote Control with Netflix Function (Black) (Non - Voice)"/>
    <s v="Electronics|HomeTheater,TV&amp;Video|Accessories|RemoteControls"/>
    <x v="0"/>
    <n v="399"/>
    <n v="999"/>
    <s v="Greater than 500"/>
    <n v="0.6"/>
    <n v="0.6"/>
    <s v="41% to 60%"/>
    <n v="3.3"/>
    <n v="23"/>
    <n v="22977"/>
    <n v="3.30023"/>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r>
  <r>
    <s v="B07H8W9PB6"/>
    <s v="KLAM LCD Writing Tablet Screenwriting Toys Board Smart Digital E-Note Pad 8.5 Inch Light Weight Magic Slate for Drawing Playing Noting by Kids and Adults Best Birthday Gift Girls Boys, Multicolor"/>
    <s v="Computers&amp;Accessories|Accessories&amp;Peripherals|Keyboards,Mice&amp;InputDevices|GraphicTablets"/>
    <x v="2"/>
    <n v="175"/>
    <n v="499"/>
    <s v="200 to 500"/>
    <n v="0.65"/>
    <n v="0.65"/>
    <s v="61% to 80%"/>
    <n v="4.0999999999999996"/>
    <n v="21"/>
    <n v="10479"/>
    <n v="4.1002099999999997"/>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r>
  <r>
    <s v="B08QW937WV"/>
    <s v="Homeistic Applience‚Ñ¢ Instant Electric Water Heater Faucet Tap For Kitchen And Bathroom Sink Digital Water Heating Tap with Shower Head ABS Body- Shock Proof (Pack Of 1. White)"/>
    <s v="Home&amp;Kitchen|Heating,Cooling&amp;AirQuality|WaterHeaters&amp;Geysers|InstantWaterHeaters"/>
    <x v="1"/>
    <n v="1448"/>
    <n v="2999"/>
    <s v="Greater than 500"/>
    <n v="0.52"/>
    <n v="0.52"/>
    <s v="41% to 60%"/>
    <n v="4.5"/>
    <n v="19"/>
    <n v="56981"/>
    <n v="4.5001899999999999"/>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r>
  <r>
    <s v="B0BPBG712X"/>
    <s v="Portable, Handy Compact Plug-in Portable Digital Electric Heater Fan Wall-Outlet Handy Air Warmer Blower Adjustable Timer Digital Display Heater for Home/Office/Camper (Black, 400 Watts)"/>
    <s v="Home&amp;Kitchen|Heating,Cooling&amp;AirQuality|RoomHeaters|FanHeaters"/>
    <x v="1"/>
    <n v="799"/>
    <n v="1199"/>
    <s v="Greater than 500"/>
    <n v="0.33"/>
    <n v="0.33"/>
    <s v="21% to 40%"/>
    <n v="4.4000000000000004"/>
    <n v="17"/>
    <n v="20383"/>
    <n v="4.4001700000000001"/>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r>
  <r>
    <s v="B0BMZ6SY89"/>
    <s v="!!HANEUL!!1000 Watt/2000-Watt Room Heater!! Fan Heater!!Pure White!!HN-2500!!Made in India!!Thermoset!!"/>
    <s v="Home&amp;Kitchen|Heating,Cooling&amp;AirQuality|RoomHeaters|FanHeaters"/>
    <x v="1"/>
    <n v="899"/>
    <n v="1599"/>
    <s v="Greater than 500"/>
    <n v="0.44"/>
    <n v="0.44"/>
    <s v="41% to 60%"/>
    <n v="3.4"/>
    <n v="15"/>
    <n v="23985"/>
    <n v="3.4001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r>
  <r>
    <s v="B09VGKFM7Y"/>
    <s v="Amazon Basics 2 Amp USB Wall Charger &amp; Micro USB Cable (White)"/>
    <s v="Electronics|Mobiles&amp;Accessories|MobileAccessories|Chargers|WallChargers"/>
    <x v="0"/>
    <n v="219"/>
    <n v="499"/>
    <s v="200 to 500"/>
    <n v="0.56000000000000005"/>
    <n v="0.56000000000000005"/>
    <s v="41% to 60%"/>
    <n v="4.4000000000000004"/>
    <n v="14"/>
    <n v="6986"/>
    <n v="4.4001400000000004"/>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r>
  <r>
    <s v="B0BFBNXS94"/>
    <s v="Personal Size Blender, Portable Blender, Battery Powered USB Blender, with Four Blades, Mini Blender Travel Bottle for Juice, Shakes, and Smoothies (Pink)"/>
    <s v="Home&amp;Kitchen|Kitchen&amp;HomeAppliances|SmallKitchenAppliances|HandBlenders"/>
    <x v="1"/>
    <n v="669"/>
    <n v="1499"/>
    <s v="Greater than 500"/>
    <n v="0.55000000000000004"/>
    <n v="0.55000000000000004"/>
    <s v="41% to 60%"/>
    <n v="2.2999999999999998"/>
    <n v="13"/>
    <n v="19487"/>
    <n v="2.3001299999999998"/>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r>
  <r>
    <s v="B09XJ1LM7R"/>
    <s v="7SEVEN¬Æ Compatible for Tata Sky Remote Original Set Top¬†HD Box and Suitable for SD Tata Play setup Box Remote Control"/>
    <s v="Electronics|HomeTheater,TV&amp;Video|Accessories|RemoteControls"/>
    <x v="0"/>
    <n v="399"/>
    <n v="799"/>
    <s v="Greater than 500"/>
    <n v="0.5"/>
    <n v="0.5"/>
    <s v="41% to 60%"/>
    <n v="4.3"/>
    <n v="12"/>
    <n v="9588"/>
    <n v="4.3001199999999997"/>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r>
  <r>
    <s v="B0BMFD94VD"/>
    <s v="White Feather Portable Heat Sealer Mini Sealing Machine for Food Storage Vacuum Bag, Chip, Plastic, Snack Bags, Package Home Closer Storage Tool (Multicolor) Random Colour"/>
    <s v="Home&amp;Kitchen|Kitchen&amp;HomeAppliances|SmallKitchenAppliances|VacuumSealers"/>
    <x v="1"/>
    <n v="199"/>
    <n v="499"/>
    <s v="200 to 500"/>
    <n v="0.6"/>
    <n v="0.6"/>
    <s v="41% to 60%"/>
    <n v="3.3"/>
    <n v="12"/>
    <n v="5988"/>
    <n v="3.3001199999999997"/>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r>
  <r>
    <s v="B0BMTZ4T1D"/>
    <s v="!!1000 Watt/2000-Watt Room Heater!! Fan Heater!!Pure White!!HN-2500!!Made in India!!"/>
    <s v="Home&amp;Kitchen|Heating,Cooling&amp;AirQuality|RoomHeaters|FanHeaters"/>
    <x v="1"/>
    <n v="784"/>
    <n v="1599"/>
    <s v="Greater than 500"/>
    <n v="0.51"/>
    <n v="0.51"/>
    <s v="41% to 60%"/>
    <n v="4.5"/>
    <n v="11"/>
    <n v="17589"/>
    <n v="4.5001100000000003"/>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r>
  <r>
    <s v="B09P1MFKG1"/>
    <s v="Melbon VM-905 2000-Watt Room Heater (ISI Certified, White Color) Ideal Electric Fan Heater for Small to Medium Room/Area (Plastic Body)"/>
    <s v="Home&amp;Kitchen|Heating,Cooling&amp;AirQuality|RoomHeaters|FanHeaters"/>
    <x v="1"/>
    <n v="998"/>
    <n v="2999"/>
    <s v="Greater than 500"/>
    <n v="0.67"/>
    <n v="0.67"/>
    <s v="61% to 80%"/>
    <n v="4.5999999999999996"/>
    <n v="9"/>
    <n v="26991"/>
    <n v="4.6000899999999998"/>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r>
  <r>
    <s v="B09ZVJXN5L"/>
    <s v="KNYUC MART Mini Electric Handy Room Heater Compact Plug-in, The Wall Outlet 400 Watts, Handy Air Warmer Blower Adjustable Timer Digital Display"/>
    <s v="Home&amp;Kitchen|Heating,Cooling&amp;AirQuality|RoomHeaters|FanHeaters"/>
    <x v="1"/>
    <n v="778"/>
    <n v="999"/>
    <s v="Greater than 500"/>
    <n v="0.22"/>
    <n v="0.22"/>
    <s v="21% to 40%"/>
    <n v="3.3"/>
    <n v="8"/>
    <n v="7992"/>
    <n v="3.3000799999999999"/>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r>
  <r>
    <s v="B0BNDD9TN6"/>
    <s v="WANBO X1 Pro (Upgraded) | Native 1080P Full HD | Android 9 | Projector for Home | LED Cinema | 350ANSI | 3900 lumens | WiFi Bluetooth | HDMI ARC | Dolby DTS | 4D Keystone Correction (Global Version)"/>
    <s v="Electronics|HomeTheater,TV&amp;Video|Projectors"/>
    <x v="0"/>
    <n v="13990"/>
    <n v="28900"/>
    <s v="Greater than 500"/>
    <n v="0.52"/>
    <n v="0.52"/>
    <s v="41% to 60%"/>
    <n v="4.5"/>
    <n v="7"/>
    <n v="202300"/>
    <n v="4.50007"/>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r>
  <r>
    <s v="B0B4SJKRDF"/>
    <s v="Kitchenwell Multipurpose Portable Electronic Digital Weighing Scale Weight Machine | Weight Machine | 10 Kg"/>
    <s v="Home&amp;Kitchen|Kitchen&amp;HomeAppliances|SmallKitchenAppliances|DigitalKitchenScales|DigitalScales"/>
    <x v="1"/>
    <n v="239"/>
    <n v="239"/>
    <s v="200 to 500"/>
    <n v="0"/>
    <n v="0"/>
    <s v="0% to 20%"/>
    <n v="4.3"/>
    <n v="7"/>
    <n v="1673"/>
    <n v="4.3000699999999998"/>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r>
  <r>
    <s v="B0BN2576GQ"/>
    <s v="C (DEVICE) Lint Remover for Woolen Clothes, Electric Lint Remover, Best Lint Shaver for Clothes Pack of 1"/>
    <s v="Home&amp;Kitchen|Kitchen&amp;HomeAppliances|Vacuum,Cleaning&amp;Ironing|Irons,Steamers&amp;Accessories|LintShavers"/>
    <x v="1"/>
    <n v="469"/>
    <n v="1599"/>
    <s v="Greater than 500"/>
    <n v="0.71"/>
    <n v="0.71"/>
    <s v="61% to 80%"/>
    <n v="3.7"/>
    <n v="6"/>
    <n v="9594"/>
    <n v="3.7000600000000001"/>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r>
  <r>
    <s v="B0BP7XLX48"/>
    <s v="Syncwire LTG to USB Cable for Fast Charging Compatible with Phone 5/ 5C/ 5S/ 6/ 6S/ 7/8/ X/XR/XS Max/ 11/12/ 13 Series and Pad Air/Mini, Pod &amp; Other Devices (1.1 Meter, White)"/>
    <s v="Computers&amp;Accessories|Accessories&amp;Peripherals|Cables&amp;Accessories|Cables|USBCables"/>
    <x v="2"/>
    <n v="399"/>
    <n v="1999"/>
    <s v="Greater than 500"/>
    <n v="0.8"/>
    <n v="0.8"/>
    <s v="61% to 80%"/>
    <n v="5"/>
    <n v="5"/>
    <n v="9995"/>
    <n v="5.0000499999999999"/>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r>
  <r>
    <s v="B0BGPN4GGH"/>
    <s v="Lifelong LLQH925 Dyno Quartz Heater 2 Power settings Tip Over Cut-off Switch 800 Watt Silent operation Power Indicator 2 Rod Room Heater (1 Year Warranty, Grey)"/>
    <s v="Home&amp;Kitchen|Heating,Cooling&amp;AirQuality|RoomHeaters|ElectricHeaters"/>
    <x v="1"/>
    <n v="1099"/>
    <n v="2400"/>
    <s v="Greater than 500"/>
    <n v="0.54"/>
    <n v="0.54"/>
    <s v="41% to 60%"/>
    <n v="3.8"/>
    <n v="4"/>
    <n v="9600"/>
    <n v="3.8000399999999996"/>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r>
  <r>
    <s v="B0BNLFQDG2"/>
    <s v="Longway Blaze 2 Rod Quartz Room Heater (White, Gray, 800 watts)"/>
    <s v="Home&amp;Kitchen|Heating,Cooling&amp;AirQuality|RoomHeaters|ElectricHeaters"/>
    <x v="1"/>
    <n v="929"/>
    <n v="2199"/>
    <s v="Greater than 500"/>
    <n v="0.57999999999999996"/>
    <n v="0.57999999999999996"/>
    <s v="41% to 60%"/>
    <n v="3.7"/>
    <n v="4"/>
    <n v="8796"/>
    <n v="3.70004"/>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r>
  <r>
    <s v="B0BL3R4RGS"/>
    <s v="VAPJA¬Æ Portable Mini Juicer Cup Blender USB Rechargeable with 4 Blades for Shakes and Smoothies Fruits Vegetables Juice Maker Grinder Mixer Strong Cutting Bottle Sports Travel Outdoors Gym (BOTTLE)"/>
    <s v="Home&amp;Kitchen|Kitchen&amp;HomeAppliances|SmallKitchenAppliances|JuicerMixerGrinders"/>
    <x v="1"/>
    <n v="649"/>
    <n v="999"/>
    <s v="Greater than 500"/>
    <n v="0.35"/>
    <n v="0.35"/>
    <s v="21% to 40%"/>
    <n v="3.6"/>
    <n v="4"/>
    <n v="3996"/>
    <n v="3.6000399999999999"/>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r>
  <r>
    <s v="B0B3JSWG81"/>
    <s v="NGI Store 2 Pieces Pet Hair Removers for Your Laundry Catcher Lint Remover for Washing Machine Lint Remover Reusable Portable Silica Gel Clothes Washer Dryer Floating Ball"/>
    <s v="Home&amp;Kitchen|Kitchen&amp;HomeAppliances|Vacuum,Cleaning&amp;Ironing|Irons,Steamers&amp;Accessories|LintShavers"/>
    <x v="1"/>
    <n v="199"/>
    <n v="999"/>
    <s v="Greater than 500"/>
    <n v="0.8"/>
    <n v="0.8"/>
    <s v="61% to 80%"/>
    <n v="3.1"/>
    <n v="2"/>
    <n v="1998"/>
    <n v="3.1000200000000002"/>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r>
  <r>
    <s v="B0BPJBTB3F"/>
    <s v="Khaitan ORFin Fan heater for Home and kitchen-K0 2215"/>
    <s v="Home&amp;Kitchen|Heating,Cooling&amp;AirQuality|RoomHeaters|FanHeaters"/>
    <x v="1"/>
    <n v="1299"/>
    <n v="2495"/>
    <s v="Greater than 500"/>
    <n v="0.48"/>
    <n v="0.48"/>
    <s v="41% to 60%"/>
    <n v="2"/>
    <n v="2"/>
    <n v="4990"/>
    <n v="2.0000200000000001"/>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r>
  <r>
    <s v="B0BQRJ3C47"/>
    <s v="REDTECH USB-C to Lightning Cable 3.3FT, [Apple MFi Certified] Lightning to Type C Fast Charging Cord Compatible with iPhone 14/13/13 pro/Max/12/11/X/XS/XR/8, Supports Power Delivery - White"/>
    <s v="Computers&amp;Accessories|Accessories&amp;Peripherals|Cables&amp;Accessories|Cables|USBCables"/>
    <x v="2"/>
    <n v="249"/>
    <n v="999"/>
    <s v="Greater than 500"/>
    <n v="0.75"/>
    <n v="0.75"/>
    <s v="61% to 80%"/>
    <n v="5"/>
    <m/>
    <n v="0"/>
    <n v="5"/>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r>
  <r>
    <s v="B0B94JPY2N"/>
    <s v="Amazon Brand - Solimo 65W Fast Charging Braided Type C to C Data Cable | Suitable For All Supported Mobile Phones (1 Meter, Black)"/>
    <s v="Computers&amp;Accessories|Accessories&amp;Peripherals|Cables&amp;Accessories|Cables|USBCables"/>
    <x v="2"/>
    <n v="199"/>
    <n v="999"/>
    <s v="Greater than 500"/>
    <n v="0.8"/>
    <n v="0.8"/>
    <s v="61% to 80%"/>
    <n v="3"/>
    <m/>
    <n v="0"/>
    <n v="3"/>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8569720-7D3C-4D65-9811-8C8DEC7DA24F}" name="PivotTable1" cacheId="77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2:B12" firstHeaderRow="1" firstDataRow="1" firstDataCol="1"/>
  <pivotFields count="22">
    <pivotField showAll="0"/>
    <pivotField showAll="0"/>
    <pivotField showAll="0"/>
    <pivotField axis="axisRow" showAll="0">
      <items count="10">
        <item x="8"/>
        <item x="2"/>
        <item x="0"/>
        <item x="7"/>
        <item x="1"/>
        <item x="6"/>
        <item x="3"/>
        <item x="5"/>
        <item x="4"/>
        <item t="default"/>
      </items>
    </pivotField>
    <pivotField showAll="0"/>
    <pivotField showAll="0"/>
    <pivotField showAll="0"/>
    <pivotField numFmtId="9" showAll="0"/>
    <pivotField dataField="1" numFmtId="2" showAll="0"/>
    <pivotField showAll="0"/>
    <pivotField showAll="0"/>
    <pivotField showAll="0"/>
    <pivotField numFmtId="165" showAll="0"/>
    <pivotField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Items count="1">
    <i/>
  </colItems>
  <dataFields count="1">
    <dataField name="Average of discount_percentage B" fld="8" subtotal="average" baseField="2" baseItem="6" numFmtId="9"/>
  </dataFields>
  <formats count="2">
    <format dxfId="28">
      <pivotArea dataOnly="0" labelOnly="1" outline="0" axis="axisValues" fieldPosition="0"/>
    </format>
    <format dxfId="21">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BED7040-5C5E-41C9-A4FD-6BC22CA9CF83}" name="PivotTable3" cacheId="112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5">
  <location ref="A3:B13" firstHeaderRow="1" firstDataRow="1" firstDataCol="1"/>
  <pivotFields count="2">
    <pivotField axis="axisRow" allDrilled="1" subtotalTop="0" showAll="0" dataSourceSort="1" defaultSubtotal="0" defaultAttributeDrillState="1">
      <items count="9">
        <item x="0"/>
        <item x="1"/>
        <item x="2"/>
        <item x="3"/>
        <item x="4"/>
        <item x="5"/>
        <item x="6"/>
        <item x="7"/>
        <item x="8"/>
      </items>
    </pivotField>
    <pivotField dataField="1" subtotalTop="0" showAll="0" defaultSubtotal="0"/>
  </pivotFields>
  <rowFields count="1">
    <field x="0"/>
  </rowFields>
  <rowItems count="10">
    <i>
      <x/>
    </i>
    <i>
      <x v="1"/>
    </i>
    <i>
      <x v="2"/>
    </i>
    <i>
      <x v="3"/>
    </i>
    <i>
      <x v="4"/>
    </i>
    <i>
      <x v="5"/>
    </i>
    <i>
      <x v="6"/>
    </i>
    <i>
      <x v="7"/>
    </i>
    <i>
      <x v="8"/>
    </i>
    <i t="grand">
      <x/>
    </i>
  </rowItems>
  <colItems count="1">
    <i/>
  </colItems>
  <dataFields count="1">
    <dataField name="Distinct Count of product_id" fld="1" subtotal="count" baseField="0" baseItem="0">
      <extLst>
        <ext xmlns:x15="http://schemas.microsoft.com/office/spreadsheetml/2010/11/main" uri="{FABC7310-3BB5-11E1-824E-6D434824019B}">
          <x15:dataField isCountDistinct="1"/>
        </ext>
      </extLst>
    </dataField>
  </dataFields>
  <chartFormats count="2">
    <chartFormat chart="4" format="3"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0"/>
          </reference>
        </references>
      </pivotArea>
    </chartFormat>
  </chartFormats>
  <pivotHierarchies count="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Distinct Count of product_nam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product_id"/>
    <pivotHierarchy dragToData="1"/>
    <pivotHierarchy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A$1:$Q$1466">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48EE550-BBB9-4C35-8DE3-225D5BA2872F}" name="PivotTable4" cacheId="110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
  <location ref="A1:B11" firstHeaderRow="1" firstDataRow="1" firstDataCol="1"/>
  <pivotFields count="2">
    <pivotField axis="axisRow" allDrilled="1" subtotalTop="0" showAll="0" dataSourceSort="1" defaultSubtotal="0" defaultAttributeDrillState="1">
      <items count="9">
        <item x="0"/>
        <item x="1"/>
        <item x="2"/>
        <item x="3"/>
        <item x="4"/>
        <item x="5"/>
        <item x="6"/>
        <item x="7"/>
        <item x="8"/>
      </items>
    </pivotField>
    <pivotField dataField="1" subtotalTop="0" showAll="0" defaultSubtotal="0"/>
  </pivotFields>
  <rowFields count="1">
    <field x="0"/>
  </rowFields>
  <rowItems count="10">
    <i>
      <x/>
    </i>
    <i>
      <x v="1"/>
    </i>
    <i>
      <x v="2"/>
    </i>
    <i>
      <x v="3"/>
    </i>
    <i>
      <x v="4"/>
    </i>
    <i>
      <x v="5"/>
    </i>
    <i>
      <x v="6"/>
    </i>
    <i>
      <x v="7"/>
    </i>
    <i>
      <x v="8"/>
    </i>
    <i t="grand">
      <x/>
    </i>
  </rowItems>
  <colItems count="1">
    <i/>
  </colItems>
  <dataFields count="1">
    <dataField name="Sum of review_count" fld="1" baseField="0" baseItem="0"/>
  </dataFields>
  <formats count="1">
    <format dxfId="9">
      <pivotArea outline="0" collapsedLevelsAreSubtotals="1" fieldPosition="0"/>
    </format>
  </formats>
  <chartFormats count="1">
    <chartFormat chart="0" format="2" series="1">
      <pivotArea type="data" outline="0" fieldPosition="0">
        <references count="1">
          <reference field="4294967294" count="1" selected="0">
            <x v="0"/>
          </reference>
        </references>
      </pivotArea>
    </chartFormat>
  </chartFormats>
  <pivotHierarchies count="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A$1:$Q$1466">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2094570-A5C9-4B72-8FB0-A723FFFE9375}" name="PivotTable5" cacheId="109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1:B1304" firstHeaderRow="1" firstDataRow="1" firstDataCol="1"/>
  <pivotFields count="4">
    <pivotField allDrilled="1" subtotalTop="0" showAll="0" sortType="descending" defaultSubtotal="0" defaultAttributeDrillState="1">
      <items count="13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sortType="descending" defaultSubtotal="0" defaultAttributeDrillState="1">
      <items count="13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s>
      <autoSortScope>
        <pivotArea dataOnly="0" outline="0" fieldPosition="0">
          <references count="1">
            <reference field="4294967294" count="1" selected="0">
              <x v="0"/>
            </reference>
          </references>
        </pivotArea>
      </autoSortScope>
    </pivotField>
    <pivotField axis="axisRow" allDrilled="1" subtotalTop="0" showAll="0" sortType="descending" defaultSubtotal="0" defaultAttributeDrillState="1">
      <items count="130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s>
      <autoSortScope>
        <pivotArea dataOnly="0" outline="0" fieldPosition="0">
          <references count="1">
            <reference field="4294967294" count="1" selected="0">
              <x v="0"/>
            </reference>
          </references>
        </pivotArea>
      </autoSortScope>
    </pivotField>
  </pivotFields>
  <rowFields count="1">
    <field x="3"/>
  </rowFields>
  <rowItems count="1303">
    <i>
      <x v="1113"/>
    </i>
    <i>
      <x v="975"/>
    </i>
    <i>
      <x v="82"/>
    </i>
    <i>
      <x v="1111"/>
    </i>
    <i>
      <x v="803"/>
    </i>
    <i>
      <x v="551"/>
    </i>
    <i>
      <x v="1301"/>
    </i>
    <i>
      <x v="1068"/>
    </i>
    <i>
      <x v="1078"/>
    </i>
    <i>
      <x v="749"/>
    </i>
    <i>
      <x v="411"/>
    </i>
    <i>
      <x v="276"/>
    </i>
    <i>
      <x v="1238"/>
    </i>
    <i>
      <x v="1077"/>
    </i>
    <i>
      <x v="1100"/>
    </i>
    <i>
      <x v="1202"/>
    </i>
    <i>
      <x v="1079"/>
    </i>
    <i>
      <x v="1260"/>
    </i>
    <i>
      <x v="1099"/>
    </i>
    <i>
      <x v="710"/>
    </i>
    <i>
      <x v="679"/>
    </i>
    <i>
      <x v="671"/>
    </i>
    <i>
      <x v="948"/>
    </i>
    <i>
      <x v="685"/>
    </i>
    <i>
      <x v="689"/>
    </i>
    <i>
      <x v="527"/>
    </i>
    <i>
      <x v="2"/>
    </i>
    <i>
      <x v="139"/>
    </i>
    <i>
      <x v="1032"/>
    </i>
    <i>
      <x v="1047"/>
    </i>
    <i>
      <x v="1161"/>
    </i>
    <i>
      <x v="1049"/>
    </i>
    <i>
      <x v="1098"/>
    </i>
    <i>
      <x v="1101"/>
    </i>
    <i>
      <x v="1160"/>
    </i>
    <i>
      <x v="1102"/>
    </i>
    <i>
      <x v="1169"/>
    </i>
    <i>
      <x v="1104"/>
    </i>
    <i>
      <x v="1212"/>
    </i>
    <i>
      <x v="990"/>
    </i>
    <i>
      <x v="1048"/>
    </i>
    <i>
      <x v="1031"/>
    </i>
    <i>
      <x v="1105"/>
    </i>
    <i>
      <x v="684"/>
    </i>
    <i>
      <x v="827"/>
    </i>
    <i>
      <x v="974"/>
    </i>
    <i>
      <x v="678"/>
    </i>
    <i>
      <x v="802"/>
    </i>
    <i>
      <x v="944"/>
    </i>
    <i>
      <x v="681"/>
    </i>
    <i>
      <x v="703"/>
    </i>
    <i>
      <x v="775"/>
    </i>
    <i>
      <x v="333"/>
    </i>
    <i>
      <x v="445"/>
    </i>
    <i>
      <x v="438"/>
    </i>
    <i>
      <x v="343"/>
    </i>
    <i>
      <x v="339"/>
    </i>
    <i>
      <x v="462"/>
    </i>
    <i>
      <x v="365"/>
    </i>
    <i>
      <x v="627"/>
    </i>
    <i>
      <x v="366"/>
    </i>
    <i>
      <x v="647"/>
    </i>
    <i>
      <x v="369"/>
    </i>
    <i>
      <x v="457"/>
    </i>
    <i>
      <x v="382"/>
    </i>
    <i>
      <x v="490"/>
    </i>
    <i>
      <x v="383"/>
    </i>
    <i>
      <x v="532"/>
    </i>
    <i>
      <x v="396"/>
    </i>
    <i>
      <x v="605"/>
    </i>
    <i>
      <x v="632"/>
    </i>
    <i>
      <x v="335"/>
    </i>
    <i>
      <x v="436"/>
    </i>
    <i>
      <x v="443"/>
    </i>
    <i>
      <x v="296"/>
    </i>
    <i>
      <x v="274"/>
    </i>
    <i>
      <x v="269"/>
    </i>
    <i>
      <x v="106"/>
    </i>
    <i>
      <x v="288"/>
    </i>
    <i>
      <x v="108"/>
    </i>
    <i>
      <x v="181"/>
    </i>
    <i>
      <x v="109"/>
    </i>
    <i>
      <x v="272"/>
    </i>
    <i>
      <x v="138"/>
    </i>
    <i>
      <x v="52"/>
    </i>
    <i>
      <x v="297"/>
    </i>
    <i>
      <x v="290"/>
    </i>
    <i>
      <x v="305"/>
    </i>
    <i>
      <x v="88"/>
    </i>
    <i>
      <x v="310"/>
    </i>
    <i>
      <x v="306"/>
    </i>
    <i>
      <x/>
    </i>
    <i>
      <x v="180"/>
    </i>
    <i>
      <x v="110"/>
    </i>
    <i>
      <x v="1148"/>
    </i>
    <i>
      <x v="1242"/>
    </i>
    <i>
      <x v="1175"/>
    </i>
    <i>
      <x v="1039"/>
    </i>
    <i>
      <x v="1142"/>
    </i>
    <i>
      <x v="1040"/>
    </i>
    <i>
      <x v="1150"/>
    </i>
    <i>
      <x v="1041"/>
    </i>
    <i>
      <x v="1211"/>
    </i>
    <i>
      <x v="1042"/>
    </i>
    <i>
      <x v="1261"/>
    </i>
    <i>
      <x v="1043"/>
    </i>
    <i>
      <x v="1147"/>
    </i>
    <i>
      <x v="1044"/>
    </i>
    <i>
      <x v="1149"/>
    </i>
    <i>
      <x v="1063"/>
    </i>
    <i>
      <x v="1153"/>
    </i>
    <i>
      <x v="1005"/>
    </i>
    <i>
      <x v="1198"/>
    </i>
    <i>
      <x v="1103"/>
    </i>
    <i>
      <x v="1241"/>
    </i>
    <i>
      <x v="1026"/>
    </i>
    <i>
      <x v="1243"/>
    </i>
    <i>
      <x v="1300"/>
    </i>
    <i>
      <x v="1286"/>
    </i>
    <i>
      <x v="1029"/>
    </i>
    <i>
      <x v="1135"/>
    </i>
    <i>
      <x v="848"/>
    </i>
    <i>
      <x v="833"/>
    </i>
    <i>
      <x v="683"/>
    </i>
    <i>
      <x v="704"/>
    </i>
    <i>
      <x v="840"/>
    </i>
    <i>
      <x v="729"/>
    </i>
    <i>
      <x v="917"/>
    </i>
    <i>
      <x v="676"/>
    </i>
    <i>
      <x v="828"/>
    </i>
    <i>
      <x v="657"/>
    </i>
    <i>
      <x v="839"/>
    </i>
    <i>
      <x v="932"/>
    </i>
    <i>
      <x v="844"/>
    </i>
    <i>
      <x v="812"/>
    </i>
    <i>
      <x v="870"/>
    </i>
    <i>
      <x v="813"/>
    </i>
    <i>
      <x v="825"/>
    </i>
    <i>
      <x v="682"/>
    </i>
    <i>
      <x v="472"/>
    </i>
    <i>
      <x v="547"/>
    </i>
    <i>
      <x v="502"/>
    </i>
    <i>
      <x v="345"/>
    </i>
    <i>
      <x v="616"/>
    </i>
    <i>
      <x v="392"/>
    </i>
    <i>
      <x v="377"/>
    </i>
    <i>
      <x v="347"/>
    </i>
    <i>
      <x v="533"/>
    </i>
    <i>
      <x v="397"/>
    </i>
    <i>
      <x v="558"/>
    </i>
    <i>
      <x v="405"/>
    </i>
    <i>
      <x v="370"/>
    </i>
    <i>
      <x v="409"/>
    </i>
    <i>
      <x v="645"/>
    </i>
    <i>
      <x v="410"/>
    </i>
    <i>
      <x v="362"/>
    </i>
    <i>
      <x v="412"/>
    </i>
    <i>
      <x v="514"/>
    </i>
    <i>
      <x v="422"/>
    </i>
    <i>
      <x v="537"/>
    </i>
    <i>
      <x v="355"/>
    </i>
    <i>
      <x v="367"/>
    </i>
    <i>
      <x v="356"/>
    </i>
    <i>
      <x v="368"/>
    </i>
    <i>
      <x v="648"/>
    </i>
    <i>
      <x v="630"/>
    </i>
    <i>
      <x v="358"/>
    </i>
    <i>
      <x v="643"/>
    </i>
    <i>
      <x v="471"/>
    </i>
    <i>
      <x v="646"/>
    </i>
    <i>
      <x v="289"/>
    </i>
    <i>
      <x v="190"/>
    </i>
    <i>
      <x v="64"/>
    </i>
    <i>
      <x v="66"/>
    </i>
    <i>
      <x v="255"/>
    </i>
    <i>
      <x v="67"/>
    </i>
    <i>
      <x v="299"/>
    </i>
    <i>
      <x v="71"/>
    </i>
    <i>
      <x v="188"/>
    </i>
    <i>
      <x v="72"/>
    </i>
    <i>
      <x v="236"/>
    </i>
    <i>
      <x v="73"/>
    </i>
    <i>
      <x v="40"/>
    </i>
    <i>
      <x v="87"/>
    </i>
    <i>
      <x v="49"/>
    </i>
    <i>
      <x v="91"/>
    </i>
    <i>
      <x v="178"/>
    </i>
    <i>
      <x v="92"/>
    </i>
    <i>
      <x v="182"/>
    </i>
    <i>
      <x v="98"/>
    </i>
    <i>
      <x v="189"/>
    </i>
    <i>
      <x v="100"/>
    </i>
    <i>
      <x v="235"/>
    </i>
    <i>
      <x v="107"/>
    </i>
    <i>
      <x v="241"/>
    </i>
    <i>
      <x v="311"/>
    </i>
    <i>
      <x v="273"/>
    </i>
    <i>
      <x v="111"/>
    </i>
    <i>
      <x v="287"/>
    </i>
    <i>
      <x v="155"/>
    </i>
    <i>
      <x v="295"/>
    </i>
    <i>
      <x v="174"/>
    </i>
    <i>
      <x v="298"/>
    </i>
    <i>
      <x v="176"/>
    </i>
    <i>
      <x v="4"/>
    </i>
    <i>
      <x v="177"/>
    </i>
    <i>
      <x v="179"/>
    </i>
    <i>
      <x v="987"/>
    </i>
    <i>
      <x v="1228"/>
    </i>
    <i>
      <x v="1206"/>
    </i>
    <i>
      <x v="979"/>
    </i>
    <i>
      <x v="1045"/>
    </i>
    <i>
      <x v="1025"/>
    </i>
    <i>
      <x v="1086"/>
    </i>
    <i>
      <x v="1297"/>
    </i>
    <i>
      <x v="1222"/>
    </i>
    <i>
      <x v="1110"/>
    </i>
    <i>
      <x v="1233"/>
    </i>
    <i>
      <x v="992"/>
    </i>
    <i>
      <x v="1285"/>
    </i>
    <i>
      <x v="1028"/>
    </i>
    <i>
      <x v="1185"/>
    </i>
    <i>
      <x v="1114"/>
    </i>
    <i>
      <x v="1033"/>
    </i>
    <i>
      <x v="1115"/>
    </i>
    <i>
      <x v="1088"/>
    </i>
    <i>
      <x v="1116"/>
    </i>
    <i>
      <x v="1225"/>
    </i>
    <i>
      <x v="1117"/>
    </i>
    <i>
      <x v="1231"/>
    </i>
    <i>
      <x v="1118"/>
    </i>
    <i>
      <x v="1093"/>
    </i>
    <i>
      <x v="1299"/>
    </i>
    <i>
      <x v="1036"/>
    </i>
    <i>
      <x v="1122"/>
    </i>
    <i>
      <x v="1295"/>
    </i>
    <i>
      <x v="1124"/>
    </i>
    <i>
      <x v="1083"/>
    </i>
    <i>
      <x v="994"/>
    </i>
    <i>
      <x v="1190"/>
    </i>
    <i>
      <x v="1038"/>
    </i>
    <i>
      <x v="1199"/>
    </i>
    <i>
      <x v="1037"/>
    </i>
    <i>
      <x v="1205"/>
    </i>
    <i>
      <x v="1137"/>
    </i>
    <i>
      <x v="1210"/>
    </i>
    <i>
      <x v="1065"/>
    </i>
    <i>
      <x v="1034"/>
    </i>
    <i>
      <x v="1146"/>
    </i>
    <i>
      <x v="1224"/>
    </i>
    <i>
      <x v="1000"/>
    </i>
    <i>
      <x v="1226"/>
    </i>
    <i>
      <x v="1001"/>
    </i>
    <i>
      <x v="1229"/>
    </i>
    <i>
      <x v="1002"/>
    </i>
    <i>
      <x v="1232"/>
    </i>
    <i>
      <x v="1003"/>
    </i>
    <i>
      <x v="1035"/>
    </i>
    <i>
      <x v="1151"/>
    </i>
    <i>
      <x v="1004"/>
    </i>
    <i>
      <x v="1080"/>
    </i>
    <i>
      <x v="1252"/>
    </i>
    <i>
      <x v="1155"/>
    </i>
    <i>
      <x v="1006"/>
    </i>
    <i>
      <x v="1030"/>
    </i>
    <i>
      <x v="1008"/>
    </i>
    <i>
      <x v="985"/>
    </i>
    <i>
      <x v="1009"/>
    </i>
    <i>
      <x v="1162"/>
    </i>
    <i>
      <x v="1121"/>
    </i>
    <i>
      <x v="830"/>
    </i>
    <i>
      <x v="878"/>
    </i>
    <i>
      <x v="841"/>
    </i>
    <i>
      <x v="687"/>
    </i>
    <i>
      <x v="726"/>
    </i>
    <i>
      <x v="730"/>
    </i>
    <i>
      <x v="835"/>
    </i>
    <i>
      <x v="731"/>
    </i>
    <i>
      <x v="861"/>
    </i>
    <i>
      <x v="733"/>
    </i>
    <i>
      <x v="889"/>
    </i>
    <i>
      <x v="735"/>
    </i>
    <i>
      <x v="714"/>
    </i>
    <i>
      <x v="738"/>
    </i>
    <i>
      <x v="716"/>
    </i>
    <i>
      <x v="742"/>
    </i>
    <i>
      <x v="718"/>
    </i>
    <i>
      <x v="675"/>
    </i>
    <i>
      <x v="846"/>
    </i>
    <i>
      <x v="752"/>
    </i>
    <i>
      <x v="867"/>
    </i>
    <i>
      <x v="653"/>
    </i>
    <i>
      <x v="885"/>
    </i>
    <i>
      <x v="945"/>
    </i>
    <i>
      <x v="894"/>
    </i>
    <i>
      <x v="677"/>
    </i>
    <i>
      <x v="826"/>
    </i>
    <i>
      <x v="794"/>
    </i>
    <i>
      <x v="715"/>
    </i>
    <i>
      <x v="795"/>
    </i>
    <i>
      <x v="831"/>
    </i>
    <i>
      <x v="654"/>
    </i>
    <i>
      <x v="834"/>
    </i>
    <i>
      <x v="655"/>
    </i>
    <i>
      <x v="836"/>
    </i>
    <i>
      <x v="700"/>
    </i>
    <i>
      <x v="719"/>
    </i>
    <i>
      <x v="673"/>
    </i>
    <i>
      <x v="721"/>
    </i>
    <i>
      <x v="938"/>
    </i>
    <i>
      <x v="723"/>
    </i>
    <i>
      <x v="670"/>
    </i>
    <i>
      <x v="866"/>
    </i>
    <i>
      <x v="674"/>
    </i>
    <i>
      <x v="724"/>
    </i>
    <i>
      <x v="652"/>
    </i>
    <i>
      <x v="881"/>
    </i>
    <i>
      <x v="815"/>
    </i>
    <i>
      <x v="887"/>
    </i>
    <i>
      <x v="817"/>
    </i>
    <i>
      <x v="892"/>
    </i>
    <i>
      <x v="818"/>
    </i>
    <i>
      <x v="914"/>
    </i>
    <i>
      <x v="819"/>
    </i>
    <i>
      <x v="728"/>
    </i>
    <i>
      <x v="711"/>
    </i>
    <i>
      <x v="658"/>
    </i>
    <i>
      <x v="804"/>
    </i>
    <i>
      <x v="947"/>
    </i>
    <i>
      <x v="787"/>
    </i>
    <i>
      <x v="793"/>
    </i>
    <i>
      <x v="797"/>
    </i>
    <i>
      <x v="611"/>
    </i>
    <i>
      <x v="454"/>
    </i>
    <i>
      <x v="385"/>
    </i>
    <i>
      <x v="401"/>
    </i>
    <i>
      <x v="573"/>
    </i>
    <i>
      <x v="651"/>
    </i>
    <i>
      <x v="361"/>
    </i>
    <i>
      <x v="419"/>
    </i>
    <i>
      <x v="332"/>
    </i>
    <i>
      <x v="395"/>
    </i>
    <i>
      <x v="569"/>
    </i>
    <i>
      <x v="423"/>
    </i>
    <i>
      <x v="604"/>
    </i>
    <i>
      <x v="496"/>
    </i>
    <i>
      <x v="620"/>
    </i>
    <i>
      <x v="501"/>
    </i>
    <i>
      <x v="466"/>
    </i>
    <i>
      <x v="406"/>
    </i>
    <i>
      <x v="549"/>
    </i>
    <i>
      <x v="503"/>
    </i>
    <i>
      <x v="557"/>
    </i>
    <i>
      <x v="504"/>
    </i>
    <i>
      <x v="568"/>
    </i>
    <i>
      <x v="511"/>
    </i>
    <i>
      <x v="570"/>
    </i>
    <i>
      <x v="408"/>
    </i>
    <i>
      <x v="578"/>
    </i>
    <i>
      <x v="524"/>
    </i>
    <i>
      <x v="360"/>
    </i>
    <i>
      <x v="334"/>
    </i>
    <i>
      <x v="460"/>
    </i>
    <i>
      <x v="341"/>
    </i>
    <i>
      <x v="342"/>
    </i>
    <i>
      <x v="441"/>
    </i>
    <i>
      <x v="465"/>
    </i>
    <i>
      <x v="357"/>
    </i>
    <i>
      <x v="348"/>
    </i>
    <i>
      <x v="546"/>
    </i>
    <i>
      <x v="480"/>
    </i>
    <i>
      <x v="482"/>
    </i>
    <i>
      <x v="444"/>
    </i>
    <i>
      <x v="474"/>
    </i>
    <i>
      <x v="12"/>
    </i>
    <i>
      <x v="45"/>
    </i>
    <i>
      <x v="270"/>
    </i>
    <i>
      <x v="35"/>
    </i>
    <i>
      <x v="47"/>
    </i>
    <i>
      <x v="21"/>
    </i>
    <i>
      <x v="105"/>
    </i>
    <i>
      <x v="20"/>
    </i>
    <i>
      <x v="25"/>
    </i>
    <i>
      <x v="22"/>
    </i>
    <i>
      <x v="46"/>
    </i>
    <i>
      <x v="23"/>
    </i>
    <i>
      <x v="97"/>
    </i>
    <i>
      <x v="191"/>
    </i>
    <i>
      <x v="301"/>
    </i>
    <i>
      <x v="209"/>
    </i>
    <i>
      <x v="27"/>
    </i>
    <i>
      <x v="211"/>
    </i>
    <i>
      <x v="39"/>
    </i>
    <i>
      <x v="229"/>
    </i>
    <i>
      <x v="148"/>
    </i>
    <i>
      <x v="90"/>
    </i>
    <i>
      <x v="81"/>
    </i>
    <i>
      <x v="77"/>
    </i>
    <i>
      <x v="26"/>
    </i>
    <i>
      <x v="237"/>
    </i>
    <i>
      <x v="96"/>
    </i>
    <i>
      <x v="137"/>
    </i>
    <i>
      <x v="50"/>
    </i>
    <i>
      <x v="254"/>
    </i>
    <i>
      <x v="76"/>
    </i>
    <i>
      <x v="24"/>
    </i>
    <i>
      <x v="51"/>
    </i>
    <i>
      <x v="257"/>
    </i>
    <i>
      <x v="55"/>
    </i>
    <i>
      <x v="268"/>
    </i>
    <i>
      <x v="36"/>
    </i>
    <i>
      <x v="146"/>
    </i>
    <i>
      <x v="132"/>
    </i>
    <i>
      <x v="1217"/>
    </i>
    <i>
      <x v="1127"/>
    </i>
    <i>
      <x v="1053"/>
    </i>
    <i>
      <x v="1140"/>
    </i>
    <i>
      <x v="993"/>
    </i>
    <i>
      <x v="1141"/>
    </i>
    <i>
      <x v="1221"/>
    </i>
    <i>
      <x v="1011"/>
    </i>
    <i>
      <x v="1236"/>
    </i>
    <i>
      <x v="1012"/>
    </i>
    <i>
      <x v="1280"/>
    </i>
    <i>
      <x v="1082"/>
    </i>
    <i>
      <x v="1215"/>
    </i>
    <i>
      <x v="1013"/>
    </i>
    <i>
      <x v="1219"/>
    </i>
    <i>
      <x v="1087"/>
    </i>
    <i>
      <x v="1052"/>
    </i>
    <i>
      <x v="1152"/>
    </i>
    <i>
      <x v="1120"/>
    </i>
    <i>
      <x v="1154"/>
    </i>
    <i>
      <x v="1239"/>
    </i>
    <i>
      <x v="1089"/>
    </i>
    <i>
      <x v="1129"/>
    </i>
    <i>
      <x v="1156"/>
    </i>
    <i>
      <x v="1292"/>
    </i>
    <i>
      <x v="1157"/>
    </i>
    <i>
      <x v="1214"/>
    </i>
    <i>
      <x v="1158"/>
    </i>
    <i>
      <x v="1216"/>
    </i>
    <i>
      <x v="1159"/>
    </i>
    <i>
      <x v="1218"/>
    </i>
    <i>
      <x v="1091"/>
    </i>
    <i>
      <x v="1220"/>
    </i>
    <i>
      <x v="1163"/>
    </i>
    <i>
      <x v="1027"/>
    </i>
    <i>
      <x v="1164"/>
    </i>
    <i>
      <x v="1227"/>
    </i>
    <i>
      <x v="1166"/>
    </i>
    <i>
      <x v="1230"/>
    </i>
    <i>
      <x v="1170"/>
    </i>
    <i>
      <x v="997"/>
    </i>
    <i>
      <x v="1183"/>
    </i>
    <i>
      <x v="1064"/>
    </i>
    <i>
      <x v="1186"/>
    </i>
    <i>
      <x v="983"/>
    </i>
    <i>
      <x v="1195"/>
    </i>
    <i>
      <x v="1128"/>
    </i>
    <i>
      <x v="1200"/>
    </i>
    <i>
      <x v="1132"/>
    </i>
    <i>
      <x v="1201"/>
    </i>
    <i>
      <x v="1007"/>
    </i>
    <i>
      <x v="1207"/>
    </i>
    <i>
      <x v="1024"/>
    </i>
    <i>
      <x v="1208"/>
    </i>
    <i>
      <x v="734"/>
    </i>
    <i>
      <x v="725"/>
    </i>
    <i>
      <x v="799"/>
    </i>
    <i>
      <x v="744"/>
    </i>
    <i>
      <x v="908"/>
    </i>
    <i>
      <x v="713"/>
    </i>
    <i>
      <x v="942"/>
    </i>
    <i>
      <x v="842"/>
    </i>
    <i>
      <x v="957"/>
    </i>
    <i>
      <x v="750"/>
    </i>
    <i>
      <x v="901"/>
    </i>
    <i>
      <x v="845"/>
    </i>
    <i>
      <x v="791"/>
    </i>
    <i>
      <x v="807"/>
    </i>
    <i>
      <x v="936"/>
    </i>
    <i>
      <x v="808"/>
    </i>
    <i>
      <x v="740"/>
    </i>
    <i>
      <x v="850"/>
    </i>
    <i>
      <x v="950"/>
    </i>
    <i>
      <x v="856"/>
    </i>
    <i>
      <x v="786"/>
    </i>
    <i>
      <x v="809"/>
    </i>
    <i>
      <x v="788"/>
    </i>
    <i>
      <x v="717"/>
    </i>
    <i>
      <x v="906"/>
    </i>
    <i>
      <x v="756"/>
    </i>
    <i>
      <x v="910"/>
    </i>
    <i>
      <x v="688"/>
    </i>
    <i>
      <x v="792"/>
    </i>
    <i>
      <x v="872"/>
    </i>
    <i>
      <x v="935"/>
    </i>
    <i>
      <x v="875"/>
    </i>
    <i>
      <x v="712"/>
    </i>
    <i>
      <x v="876"/>
    </i>
    <i>
      <x v="727"/>
    </i>
    <i>
      <x v="782"/>
    </i>
    <i>
      <x v="720"/>
    </i>
    <i>
      <x v="816"/>
    </i>
    <i>
      <x v="949"/>
    </i>
    <i>
      <x v="784"/>
    </i>
    <i>
      <x v="956"/>
    </i>
    <i>
      <x v="886"/>
    </i>
    <i>
      <x v="800"/>
    </i>
    <i>
      <x v="785"/>
    </i>
    <i>
      <x v="798"/>
    </i>
    <i>
      <x v="814"/>
    </i>
    <i>
      <x v="609"/>
    </i>
    <i>
      <x v="442"/>
    </i>
    <i>
      <x v="635"/>
    </i>
    <i>
      <x v="372"/>
    </i>
    <i>
      <x v="351"/>
    </i>
    <i>
      <x v="477"/>
    </i>
    <i>
      <x v="617"/>
    </i>
    <i>
      <x v="481"/>
    </i>
    <i>
      <x v="470"/>
    </i>
    <i>
      <x v="414"/>
    </i>
    <i>
      <x v="473"/>
    </i>
    <i>
      <x v="415"/>
    </i>
    <i>
      <x v="591"/>
    </i>
    <i>
      <x v="497"/>
    </i>
    <i>
      <x v="615"/>
    </i>
    <i>
      <x v="416"/>
    </i>
    <i>
      <x v="344"/>
    </i>
    <i>
      <x v="417"/>
    </i>
    <i>
      <x v="468"/>
    </i>
    <i>
      <x v="418"/>
    </i>
    <i>
      <x v="371"/>
    </i>
    <i>
      <x v="376"/>
    </i>
    <i>
      <x v="363"/>
    </i>
    <i>
      <x v="506"/>
    </i>
    <i>
      <x v="450"/>
    </i>
    <i>
      <x v="507"/>
    </i>
    <i>
      <x v="585"/>
    </i>
    <i>
      <x v="420"/>
    </i>
    <i>
      <x v="458"/>
    </i>
    <i>
      <x v="512"/>
    </i>
    <i>
      <x v="402"/>
    </i>
    <i>
      <x v="513"/>
    </i>
    <i>
      <x v="461"/>
    </i>
    <i>
      <x v="515"/>
    </i>
    <i>
      <x v="618"/>
    </i>
    <i>
      <x v="517"/>
    </i>
    <i>
      <x v="634"/>
    </i>
    <i>
      <x v="520"/>
    </i>
    <i>
      <x v="637"/>
    </i>
    <i>
      <x v="526"/>
    </i>
    <i>
      <x v="469"/>
    </i>
    <i>
      <x v="536"/>
    </i>
    <i>
      <x v="340"/>
    </i>
    <i>
      <x v="538"/>
    </i>
    <i>
      <x v="545"/>
    </i>
    <i>
      <x v="364"/>
    </i>
    <i>
      <x v="79"/>
    </i>
    <i>
      <x v="186"/>
    </i>
    <i>
      <x v="206"/>
    </i>
    <i>
      <x v="63"/>
    </i>
    <i>
      <x v="207"/>
    </i>
    <i>
      <x v="294"/>
    </i>
    <i>
      <x v="208"/>
    </i>
    <i>
      <x v="302"/>
    </i>
    <i>
      <x v="134"/>
    </i>
    <i>
      <x v="163"/>
    </i>
    <i>
      <x v="135"/>
    </i>
    <i>
      <x v="285"/>
    </i>
    <i>
      <x v="222"/>
    </i>
    <i>
      <x v="80"/>
    </i>
    <i>
      <x v="223"/>
    </i>
    <i>
      <x v="113"/>
    </i>
    <i>
      <x v="225"/>
    </i>
    <i>
      <x v="300"/>
    </i>
    <i>
      <x v="226"/>
    </i>
    <i>
      <x v="123"/>
    </i>
    <i>
      <x v="54"/>
    </i>
    <i>
      <x v="201"/>
    </i>
    <i>
      <x v="41"/>
    </i>
    <i>
      <x v="168"/>
    </i>
    <i>
      <x v="101"/>
    </i>
    <i>
      <x v="38"/>
    </i>
    <i>
      <x v="313"/>
    </i>
    <i>
      <x v="13"/>
    </i>
    <i>
      <x v="239"/>
    </i>
    <i>
      <x v="94"/>
    </i>
    <i>
      <x v="240"/>
    </i>
    <i>
      <x v="292"/>
    </i>
    <i>
      <x v="102"/>
    </i>
    <i>
      <x v="28"/>
    </i>
    <i>
      <x v="150"/>
    </i>
    <i>
      <x v="184"/>
    </i>
    <i>
      <x v="152"/>
    </i>
    <i>
      <x v="187"/>
    </i>
    <i>
      <x v="153"/>
    </i>
    <i>
      <x v="114"/>
    </i>
    <i>
      <x v="261"/>
    </i>
    <i>
      <x v="303"/>
    </i>
    <i>
      <x v="267"/>
    </i>
    <i>
      <x v="130"/>
    </i>
    <i>
      <x v="103"/>
    </i>
    <i>
      <x v="200"/>
    </i>
    <i>
      <x v="158"/>
    </i>
    <i>
      <x v="104"/>
    </i>
    <i>
      <x v="162"/>
    </i>
    <i>
      <x v="1130"/>
    </i>
    <i>
      <x v="151"/>
    </i>
    <i>
      <x v="234"/>
    </i>
    <i>
      <x v="1289"/>
    </i>
    <i>
      <x v="1253"/>
    </i>
    <i>
      <x v="1085"/>
    </i>
    <i>
      <x v="1017"/>
    </i>
    <i>
      <x v="1279"/>
    </i>
    <i>
      <x v="1015"/>
    </i>
    <i>
      <x v="1296"/>
    </i>
    <i>
      <x v="1197"/>
    </i>
    <i>
      <x v="1247"/>
    </i>
    <i>
      <x v="1223"/>
    </i>
    <i>
      <x v="1180"/>
    </i>
    <i>
      <x v="1050"/>
    </i>
    <i>
      <x v="1184"/>
    </i>
    <i>
      <x v="1051"/>
    </i>
    <i>
      <x v="1293"/>
    </i>
    <i>
      <x v="1018"/>
    </i>
    <i>
      <x v="1298"/>
    </i>
    <i>
      <x v="1019"/>
    </i>
    <i>
      <x v="1095"/>
    </i>
    <i>
      <x v="1014"/>
    </i>
    <i>
      <x v="986"/>
    </i>
    <i>
      <x v="1054"/>
    </i>
    <i>
      <x v="1189"/>
    </i>
    <i>
      <x v="1259"/>
    </i>
    <i>
      <x v="1138"/>
    </i>
    <i>
      <x v="1264"/>
    </i>
    <i>
      <x v="1058"/>
    </i>
    <i>
      <x v="1092"/>
    </i>
    <i>
      <x v="1020"/>
    </i>
    <i>
      <x v="1071"/>
    </i>
    <i>
      <x v="1204"/>
    </i>
    <i>
      <x v="1096"/>
    </i>
    <i>
      <x v="1021"/>
    </i>
    <i>
      <x v="984"/>
    </i>
    <i>
      <x v="1022"/>
    </i>
    <i>
      <x v="1136"/>
    </i>
    <i>
      <x v="1094"/>
    </i>
    <i>
      <x v="1016"/>
    </i>
    <i>
      <x v="980"/>
    </i>
    <i>
      <x v="1133"/>
    </i>
    <i>
      <x v="891"/>
    </i>
    <i>
      <x v="958"/>
    </i>
    <i>
      <x v="933"/>
    </i>
    <i>
      <x v="805"/>
    </i>
    <i>
      <x v="972"/>
    </i>
    <i>
      <x v="810"/>
    </i>
    <i>
      <x v="903"/>
    </i>
    <i>
      <x v="811"/>
    </i>
    <i>
      <x v="789"/>
    </i>
    <i>
      <x v="732"/>
    </i>
    <i>
      <x v="965"/>
    </i>
    <i>
      <x v="701"/>
    </i>
    <i>
      <x v="772"/>
    </i>
    <i>
      <x v="739"/>
    </i>
    <i>
      <x v="774"/>
    </i>
    <i>
      <x v="821"/>
    </i>
    <i>
      <x v="780"/>
    </i>
    <i>
      <x v="822"/>
    </i>
    <i>
      <x v="937"/>
    </i>
    <i>
      <x v="824"/>
    </i>
    <i>
      <x v="686"/>
    </i>
    <i>
      <x v="741"/>
    </i>
    <i>
      <x v="960"/>
    </i>
    <i>
      <x v="743"/>
    </i>
    <i>
      <x v="967"/>
    </i>
    <i>
      <x v="707"/>
    </i>
    <i>
      <x v="888"/>
    </i>
    <i>
      <x v="843"/>
    </i>
    <i>
      <x v="890"/>
    </i>
    <i>
      <x v="847"/>
    </i>
    <i>
      <x v="893"/>
    </i>
    <i>
      <x v="858"/>
    </i>
    <i>
      <x v="897"/>
    </i>
    <i>
      <x v="860"/>
    </i>
    <i>
      <x v="909"/>
    </i>
    <i>
      <x v="763"/>
    </i>
    <i>
      <x v="781"/>
    </i>
    <i>
      <x v="871"/>
    </i>
    <i>
      <x v="934"/>
    </i>
    <i>
      <x v="874"/>
    </i>
    <i>
      <x v="941"/>
    </i>
    <i>
      <x v="877"/>
    </i>
    <i>
      <x v="790"/>
    </i>
    <i>
      <x v="879"/>
    </i>
    <i>
      <x v="672"/>
    </i>
    <i>
      <x v="880"/>
    </i>
    <i>
      <x v="959"/>
    </i>
    <i>
      <x v="768"/>
    </i>
    <i>
      <x v="961"/>
    </i>
    <i>
      <x v="882"/>
    </i>
    <i>
      <x v="966"/>
    </i>
    <i>
      <x v="884"/>
    </i>
    <i>
      <x v="971"/>
    </i>
    <i>
      <x v="769"/>
    </i>
    <i>
      <x v="973"/>
    </i>
    <i>
      <x v="771"/>
    </i>
    <i>
      <x v="770"/>
    </i>
    <i>
      <x v="608"/>
    </i>
    <i>
      <x v="636"/>
    </i>
    <i>
      <x v="329"/>
    </i>
    <i>
      <x v="548"/>
    </i>
    <i>
      <x v="483"/>
    </i>
    <i>
      <x v="346"/>
    </i>
    <i>
      <x v="613"/>
    </i>
    <i>
      <x v="550"/>
    </i>
    <i>
      <x v="328"/>
    </i>
    <i>
      <x v="486"/>
    </i>
    <i>
      <x v="644"/>
    </i>
    <i>
      <x v="446"/>
    </i>
    <i>
      <x v="521"/>
    </i>
    <i>
      <x v="447"/>
    </i>
    <i>
      <x v="525"/>
    </i>
    <i>
      <x v="562"/>
    </i>
    <i>
      <x v="435"/>
    </i>
    <i>
      <x v="563"/>
    </i>
    <i>
      <x v="626"/>
    </i>
    <i>
      <x v="564"/>
    </i>
    <i>
      <x v="535"/>
    </i>
    <i>
      <x v="565"/>
    </i>
    <i>
      <x v="638"/>
    </i>
    <i>
      <x v="566"/>
    </i>
    <i>
      <x v="544"/>
    </i>
    <i>
      <x v="567"/>
    </i>
    <i>
      <x v="352"/>
    </i>
    <i>
      <x v="449"/>
    </i>
    <i>
      <x v="606"/>
    </i>
    <i>
      <x v="516"/>
    </i>
    <i>
      <x v="359"/>
    </i>
    <i>
      <x v="451"/>
    </i>
    <i>
      <x v="612"/>
    </i>
    <i>
      <x v="489"/>
    </i>
    <i>
      <x v="373"/>
    </i>
    <i>
      <x v="574"/>
    </i>
    <i>
      <x v="531"/>
    </i>
    <i>
      <x v="575"/>
    </i>
    <i>
      <x v="353"/>
    </i>
    <i>
      <x v="455"/>
    </i>
    <i>
      <x v="463"/>
    </i>
    <i>
      <x v="581"/>
    </i>
    <i>
      <x v="327"/>
    </i>
    <i>
      <x v="519"/>
    </i>
    <i>
      <x v="509"/>
    </i>
    <i>
      <x v="588"/>
    </i>
    <i>
      <x v="386"/>
    </i>
    <i>
      <x v="590"/>
    </i>
    <i>
      <x v="475"/>
    </i>
    <i>
      <x v="478"/>
    </i>
    <i>
      <x v="543"/>
    </i>
    <i>
      <x v="594"/>
    </i>
    <i>
      <x v="413"/>
    </i>
    <i>
      <x v="598"/>
    </i>
    <i>
      <x v="349"/>
    </i>
    <i>
      <x v="599"/>
    </i>
    <i>
      <x v="488"/>
    </i>
    <i>
      <x v="37"/>
    </i>
    <i>
      <x v="316"/>
    </i>
    <i>
      <x v="31"/>
    </i>
    <i>
      <x v="154"/>
    </i>
    <i>
      <x v="219"/>
    </i>
    <i>
      <x v="78"/>
    </i>
    <i>
      <x v="126"/>
    </i>
    <i>
      <x v="156"/>
    </i>
    <i>
      <x v="304"/>
    </i>
    <i>
      <x v="160"/>
    </i>
    <i>
      <x v="324"/>
    </i>
    <i>
      <x v="164"/>
    </i>
    <i>
      <x v="221"/>
    </i>
    <i>
      <x v="227"/>
    </i>
    <i>
      <x v="117"/>
    </i>
    <i>
      <x v="166"/>
    </i>
    <i>
      <x v="259"/>
    </i>
    <i>
      <x v="167"/>
    </i>
    <i>
      <x v="284"/>
    </i>
    <i>
      <x v="19"/>
    </i>
    <i>
      <x v="70"/>
    </i>
    <i>
      <x v="172"/>
    </i>
    <i>
      <x v="308"/>
    </i>
    <i>
      <x v="173"/>
    </i>
    <i>
      <x v="318"/>
    </i>
    <i>
      <x v="86"/>
    </i>
    <i>
      <x v="217"/>
    </i>
    <i>
      <x v="42"/>
    </i>
    <i>
      <x v="220"/>
    </i>
    <i>
      <x v="44"/>
    </i>
    <i>
      <x v="224"/>
    </i>
    <i>
      <x v="93"/>
    </i>
    <i>
      <x v="228"/>
    </i>
    <i>
      <x v="197"/>
    </i>
    <i>
      <x v="116"/>
    </i>
    <i>
      <x v="198"/>
    </i>
    <i>
      <x v="118"/>
    </i>
    <i>
      <x v="199"/>
    </i>
    <i>
      <x v="124"/>
    </i>
    <i>
      <x v="99"/>
    </i>
    <i>
      <x v="275"/>
    </i>
    <i>
      <x v="202"/>
    </i>
    <i>
      <x v="286"/>
    </i>
    <i>
      <x v="203"/>
    </i>
    <i>
      <x v="291"/>
    </i>
    <i>
      <x v="204"/>
    </i>
    <i>
      <x v="34"/>
    </i>
    <i>
      <x v="205"/>
    </i>
    <i>
      <x v="307"/>
    </i>
    <i>
      <x v="3"/>
    </i>
    <i>
      <x v="74"/>
    </i>
    <i>
      <x v="212"/>
    </i>
    <i>
      <x v="317"/>
    </i>
    <i>
      <x v="214"/>
    </i>
    <i>
      <x v="323"/>
    </i>
    <i>
      <x v="215"/>
    </i>
    <i>
      <x v="216"/>
    </i>
    <i>
      <x v="112"/>
    </i>
    <i>
      <x v="1090"/>
    </i>
    <i>
      <x v="1061"/>
    </i>
    <i>
      <x v="1010"/>
    </i>
    <i>
      <x v="1213"/>
    </i>
    <i>
      <x v="1282"/>
    </i>
    <i>
      <x v="1075"/>
    </i>
    <i>
      <x v="1057"/>
    </i>
    <i>
      <x v="1076"/>
    </i>
    <i>
      <x v="1257"/>
    </i>
    <i>
      <x v="982"/>
    </i>
    <i>
      <x v="996"/>
    </i>
    <i>
      <x v="1168"/>
    </i>
    <i>
      <x v="1290"/>
    </i>
    <i>
      <x v="991"/>
    </i>
    <i>
      <x v="999"/>
    </i>
    <i>
      <x v="1171"/>
    </i>
    <i>
      <x v="1072"/>
    </i>
    <i>
      <x v="1172"/>
    </i>
    <i>
      <x v="1192"/>
    </i>
    <i>
      <x v="1174"/>
    </i>
    <i>
      <x v="1258"/>
    </i>
    <i>
      <x v="1176"/>
    </i>
    <i>
      <x v="1267"/>
    </i>
    <i>
      <x v="1177"/>
    </i>
    <i>
      <x v="981"/>
    </i>
    <i>
      <x v="1178"/>
    </i>
    <i>
      <x v="1203"/>
    </i>
    <i>
      <x v="1179"/>
    </i>
    <i>
      <x v="1119"/>
    </i>
    <i>
      <x v="1182"/>
    </i>
    <i>
      <x v="1067"/>
    </i>
    <i>
      <x v="1235"/>
    </i>
    <i>
      <x v="1209"/>
    </i>
    <i>
      <x v="1106"/>
    </i>
    <i>
      <x v="1245"/>
    </i>
    <i>
      <x v="962"/>
    </i>
    <i>
      <x v="838"/>
    </i>
    <i>
      <x v="783"/>
    </i>
    <i>
      <x v="862"/>
    </i>
    <i>
      <x v="951"/>
    </i>
    <i>
      <x v="863"/>
    </i>
    <i>
      <x v="930"/>
    </i>
    <i>
      <x v="762"/>
    </i>
    <i>
      <x v="939"/>
    </i>
    <i>
      <x v="873"/>
    </i>
    <i>
      <x v="943"/>
    </i>
    <i>
      <x v="801"/>
    </i>
    <i>
      <x v="953"/>
    </i>
    <i>
      <x v="765"/>
    </i>
    <i>
      <x v="964"/>
    </i>
    <i>
      <x v="766"/>
    </i>
    <i>
      <x v="747"/>
    </i>
    <i>
      <x v="767"/>
    </i>
    <i>
      <x v="680"/>
    </i>
    <i>
      <x v="820"/>
    </i>
    <i>
      <x v="940"/>
    </i>
    <i>
      <x v="829"/>
    </i>
    <i>
      <x v="667"/>
    </i>
    <i>
      <x v="902"/>
    </i>
    <i>
      <x v="946"/>
    </i>
    <i>
      <x v="776"/>
    </i>
    <i>
      <x v="952"/>
    </i>
    <i>
      <x v="777"/>
    </i>
    <i>
      <x v="753"/>
    </i>
    <i>
      <x v="832"/>
    </i>
    <i>
      <x v="963"/>
    </i>
    <i>
      <x v="746"/>
    </i>
    <i>
      <x v="757"/>
    </i>
    <i>
      <x v="920"/>
    </i>
    <i>
      <x v="915"/>
    </i>
    <i>
      <x v="505"/>
    </i>
    <i>
      <x v="493"/>
    </i>
    <i>
      <x v="407"/>
    </i>
    <i>
      <x v="331"/>
    </i>
    <i>
      <x v="498"/>
    </i>
    <i>
      <x v="388"/>
    </i>
    <i>
      <x v="625"/>
    </i>
    <i>
      <x v="421"/>
    </i>
    <i>
      <x v="580"/>
    </i>
    <i>
      <x v="394"/>
    </i>
    <i>
      <x v="592"/>
    </i>
    <i>
      <x v="425"/>
    </i>
    <i>
      <x v="610"/>
    </i>
    <i>
      <x v="554"/>
    </i>
    <i>
      <x v="623"/>
    </i>
    <i>
      <x v="426"/>
    </i>
    <i>
      <x v="631"/>
    </i>
    <i>
      <x v="476"/>
    </i>
    <i>
      <x v="522"/>
    </i>
    <i>
      <x v="559"/>
    </i>
    <i>
      <x v="649"/>
    </i>
    <i>
      <x v="560"/>
    </i>
    <i>
      <x v="494"/>
    </i>
    <i>
      <x v="561"/>
    </i>
    <i>
      <x v="593"/>
    </i>
    <i>
      <x v="427"/>
    </i>
    <i>
      <x v="398"/>
    </i>
    <i>
      <x v="428"/>
    </i>
    <i>
      <x v="399"/>
    </i>
    <i>
      <x v="479"/>
    </i>
    <i>
      <x v="354"/>
    </i>
    <i>
      <x v="430"/>
    </i>
    <i>
      <x v="624"/>
    </i>
    <i>
      <x v="431"/>
    </i>
    <i>
      <x v="629"/>
    </i>
    <i>
      <x v="432"/>
    </i>
    <i>
      <x v="380"/>
    </i>
    <i>
      <x v="485"/>
    </i>
    <i>
      <x v="338"/>
    </i>
    <i>
      <x v="572"/>
    </i>
    <i>
      <x v="433"/>
    </i>
    <i>
      <x v="582"/>
    </i>
    <i>
      <x v="315"/>
    </i>
    <i>
      <x v="133"/>
    </i>
    <i>
      <x v="283"/>
    </i>
    <i>
      <x v="210"/>
    </i>
    <i>
      <x v="140"/>
    </i>
    <i>
      <x v="218"/>
    </i>
    <i>
      <x v="322"/>
    </i>
    <i>
      <x v="43"/>
    </i>
    <i>
      <x v="129"/>
    </i>
    <i>
      <x v="62"/>
    </i>
    <i>
      <x v="69"/>
    </i>
    <i>
      <x v="238"/>
    </i>
    <i>
      <x v="170"/>
    </i>
    <i>
      <x v="115"/>
    </i>
    <i>
      <x v="319"/>
    </i>
    <i>
      <x v="253"/>
    </i>
    <i>
      <x v="127"/>
    </i>
    <i>
      <x v="95"/>
    </i>
    <i>
      <x v="128"/>
    </i>
    <i>
      <x v="48"/>
    </i>
    <i>
      <x v="131"/>
    </i>
    <i>
      <x v="260"/>
    </i>
    <i>
      <x v="293"/>
    </i>
    <i>
      <x v="119"/>
    </i>
    <i>
      <x v="33"/>
    </i>
    <i>
      <x v="264"/>
    </i>
    <i>
      <x v="169"/>
    </i>
    <i>
      <x v="83"/>
    </i>
    <i>
      <x v="309"/>
    </i>
    <i>
      <x v="121"/>
    </i>
    <i>
      <x v="161"/>
    </i>
    <i>
      <x v="65"/>
    </i>
    <i>
      <x v="320"/>
    </i>
    <i>
      <x v="271"/>
    </i>
    <i>
      <x v="325"/>
    </i>
    <i>
      <x v="125"/>
    </i>
    <i>
      <x v="120"/>
    </i>
    <i>
      <x v="1196"/>
    </i>
    <i>
      <x v="1256"/>
    </i>
    <i>
      <x v="1066"/>
    </i>
    <i>
      <x v="1265"/>
    </i>
    <i>
      <x v="1108"/>
    </i>
    <i>
      <x v="1144"/>
    </i>
    <i>
      <x v="1165"/>
    </i>
    <i>
      <x v="1270"/>
    </i>
    <i>
      <x v="1073"/>
    </i>
    <i>
      <x v="1275"/>
    </i>
    <i>
      <x v="1074"/>
    </i>
    <i>
      <x v="1278"/>
    </i>
    <i>
      <x v="1112"/>
    </i>
    <i>
      <x v="1023"/>
    </i>
    <i>
      <x v="1263"/>
    </i>
    <i>
      <x v="1181"/>
    </i>
    <i>
      <x v="995"/>
    </i>
    <i>
      <x v="1145"/>
    </i>
    <i>
      <x v="968"/>
    </i>
    <i>
      <x v="857"/>
    </i>
    <i>
      <x v="927"/>
    </i>
    <i>
      <x v="806"/>
    </i>
    <i>
      <x v="693"/>
    </i>
    <i>
      <x v="773"/>
    </i>
    <i>
      <x v="924"/>
    </i>
    <i>
      <x v="855"/>
    </i>
    <i>
      <x v="722"/>
    </i>
    <i>
      <x v="895"/>
    </i>
    <i>
      <x v="697"/>
    </i>
    <i>
      <x v="705"/>
    </i>
    <i>
      <x v="955"/>
    </i>
    <i>
      <x v="898"/>
    </i>
    <i>
      <x v="970"/>
    </i>
    <i>
      <x v="899"/>
    </i>
    <i>
      <x v="925"/>
    </i>
    <i>
      <x v="864"/>
    </i>
    <i>
      <x v="929"/>
    </i>
    <i>
      <x v="745"/>
    </i>
    <i>
      <x v="666"/>
    </i>
    <i>
      <x v="761"/>
    </i>
    <i>
      <x v="668"/>
    </i>
    <i>
      <x v="759"/>
    </i>
    <i>
      <x v="702"/>
    </i>
    <i>
      <x v="778"/>
    </i>
    <i>
      <x v="954"/>
    </i>
    <i>
      <x v="853"/>
    </i>
    <i>
      <x v="695"/>
    </i>
    <i>
      <x v="868"/>
    </i>
    <i>
      <x v="969"/>
    </i>
    <i>
      <x v="922"/>
    </i>
    <i>
      <x v="852"/>
    </i>
    <i>
      <x v="923"/>
    </i>
    <i>
      <x v="926"/>
    </i>
    <i>
      <x v="429"/>
    </i>
    <i>
      <x v="403"/>
    </i>
    <i>
      <x v="495"/>
    </i>
    <i>
      <x v="576"/>
    </i>
    <i>
      <x v="350"/>
    </i>
    <i>
      <x v="577"/>
    </i>
    <i>
      <x v="639"/>
    </i>
    <i>
      <x v="434"/>
    </i>
    <i>
      <x v="330"/>
    </i>
    <i>
      <x v="541"/>
    </i>
    <i>
      <x v="628"/>
    </i>
    <i>
      <x v="456"/>
    </i>
    <i>
      <x v="390"/>
    </i>
    <i>
      <x v="553"/>
    </i>
    <i>
      <x v="539"/>
    </i>
    <i>
      <x v="378"/>
    </i>
    <i>
      <x v="487"/>
    </i>
    <i>
      <x v="384"/>
    </i>
    <i>
      <x v="523"/>
    </i>
    <i>
      <x v="587"/>
    </i>
    <i>
      <x v="437"/>
    </i>
    <i>
      <x v="492"/>
    </i>
    <i>
      <x v="650"/>
    </i>
    <i>
      <x v="583"/>
    </i>
    <i>
      <x v="586"/>
    </i>
    <i>
      <x v="589"/>
    </i>
    <i>
      <x v="11"/>
    </i>
    <i>
      <x v="141"/>
    </i>
    <i>
      <x v="232"/>
    </i>
    <i>
      <x v="247"/>
    </i>
    <i>
      <x v="314"/>
    </i>
    <i>
      <x v="17"/>
    </i>
    <i>
      <x v="231"/>
    </i>
    <i>
      <x v="165"/>
    </i>
    <i>
      <x v="136"/>
    </i>
    <i>
      <x v="89"/>
    </i>
    <i>
      <x v="29"/>
    </i>
    <i>
      <x v="262"/>
    </i>
    <i>
      <x v="321"/>
    </i>
    <i>
      <x v="263"/>
    </i>
    <i>
      <x v="245"/>
    </i>
    <i>
      <x v="265"/>
    </i>
    <i>
      <x v="157"/>
    </i>
    <i>
      <x v="122"/>
    </i>
    <i>
      <x v="233"/>
    </i>
    <i>
      <x v="183"/>
    </i>
    <i>
      <x v="213"/>
    </i>
    <i>
      <x v="193"/>
    </i>
    <i>
      <x v="145"/>
    </i>
    <i>
      <x v="5"/>
    </i>
    <i>
      <x v="171"/>
    </i>
    <i>
      <x v="277"/>
    </i>
    <i>
      <x v="75"/>
    </i>
    <i>
      <x v="279"/>
    </i>
    <i>
      <x v="244"/>
    </i>
    <i>
      <x v="281"/>
    </i>
    <i>
      <x v="246"/>
    </i>
    <i>
      <x v="194"/>
    </i>
    <i>
      <x v="911"/>
    </i>
    <i>
      <x v="1084"/>
    </i>
    <i>
      <x v="1188"/>
    </i>
    <i>
      <x v="1173"/>
    </i>
    <i>
      <x v="1250"/>
    </i>
    <i>
      <x v="1246"/>
    </i>
    <i>
      <x v="1081"/>
    </i>
    <i>
      <x v="1284"/>
    </i>
    <i>
      <x v="1291"/>
    </i>
    <i>
      <x v="998"/>
    </i>
    <i>
      <x v="1234"/>
    </i>
    <i>
      <x v="1240"/>
    </i>
    <i>
      <x v="1273"/>
    </i>
    <i>
      <x v="1069"/>
    </i>
    <i>
      <x v="1288"/>
    </i>
    <i>
      <x v="1187"/>
    </i>
    <i>
      <x v="1056"/>
    </i>
    <i>
      <x v="1248"/>
    </i>
    <i>
      <x v="1134"/>
    </i>
    <i>
      <x v="665"/>
    </i>
    <i>
      <x v="900"/>
    </i>
    <i>
      <x v="851"/>
    </i>
    <i>
      <x v="663"/>
    </i>
    <i>
      <x v="883"/>
    </i>
    <i>
      <x v="691"/>
    </i>
    <i>
      <x v="931"/>
    </i>
    <i>
      <x v="760"/>
    </i>
    <i>
      <x v="661"/>
    </i>
    <i>
      <x v="918"/>
    </i>
    <i>
      <x v="976"/>
    </i>
    <i>
      <x v="669"/>
    </i>
    <i>
      <x v="709"/>
    </i>
    <i>
      <x v="737"/>
    </i>
    <i>
      <x v="837"/>
    </i>
    <i>
      <x v="796"/>
    </i>
    <i>
      <x v="904"/>
    </i>
    <i>
      <x v="912"/>
    </i>
    <i>
      <x v="865"/>
    </i>
    <i>
      <x v="706"/>
    </i>
    <i>
      <x v="896"/>
    </i>
    <i>
      <x v="664"/>
    </i>
    <i>
      <x v="854"/>
    </i>
    <i>
      <x v="662"/>
    </i>
    <i>
      <x v="641"/>
    </i>
    <i>
      <x v="540"/>
    </i>
    <i>
      <x v="534"/>
    </i>
    <i>
      <x v="596"/>
    </i>
    <i>
      <x v="491"/>
    </i>
    <i>
      <x v="389"/>
    </i>
    <i>
      <x v="336"/>
    </i>
    <i>
      <x v="326"/>
    </i>
    <i>
      <x v="375"/>
    </i>
    <i>
      <x v="464"/>
    </i>
    <i>
      <x v="584"/>
    </i>
    <i>
      <x v="619"/>
    </i>
    <i>
      <x v="381"/>
    </i>
    <i>
      <x v="621"/>
    </i>
    <i>
      <x v="467"/>
    </i>
    <i>
      <x v="374"/>
    </i>
    <i>
      <x v="393"/>
    </i>
    <i>
      <x v="556"/>
    </i>
    <i>
      <x v="404"/>
    </i>
    <i>
      <x v="595"/>
    </i>
    <i>
      <x v="58"/>
    </i>
    <i>
      <x v="32"/>
    </i>
    <i>
      <x v="256"/>
    </i>
    <i>
      <x v="185"/>
    </i>
    <i>
      <x v="248"/>
    </i>
    <i>
      <x v="53"/>
    </i>
    <i>
      <x v="230"/>
    </i>
    <i>
      <x v="144"/>
    </i>
    <i>
      <x v="30"/>
    </i>
    <i>
      <x v="192"/>
    </i>
    <i>
      <x v="252"/>
    </i>
    <i>
      <x v="84"/>
    </i>
    <i>
      <x v="280"/>
    </i>
    <i>
      <x v="250"/>
    </i>
    <i>
      <x v="312"/>
    </i>
    <i>
      <x v="195"/>
    </i>
    <i>
      <x v="1167"/>
    </i>
    <i>
      <x v="989"/>
    </i>
    <i>
      <x v="1262"/>
    </i>
    <i>
      <x v="1287"/>
    </i>
    <i>
      <x v="978"/>
    </i>
    <i>
      <x v="1097"/>
    </i>
    <i>
      <x v="1125"/>
    </i>
    <i>
      <x v="1059"/>
    </i>
    <i>
      <x v="1255"/>
    </i>
    <i>
      <x v="1109"/>
    </i>
    <i>
      <x v="1268"/>
    </i>
    <i>
      <x v="1046"/>
    </i>
    <i>
      <x v="1139"/>
    </i>
    <i>
      <x v="692"/>
    </i>
    <i>
      <x v="977"/>
    </i>
    <i>
      <x v="758"/>
    </i>
    <i>
      <x v="751"/>
    </i>
    <i>
      <x v="849"/>
    </i>
    <i>
      <x v="708"/>
    </i>
    <i>
      <x v="696"/>
    </i>
    <i>
      <x v="907"/>
    </i>
    <i>
      <x v="916"/>
    </i>
    <i>
      <x v="905"/>
    </i>
    <i>
      <x v="579"/>
    </i>
    <i>
      <x v="440"/>
    </i>
    <i>
      <x v="508"/>
    </i>
    <i>
      <x v="600"/>
    </i>
    <i>
      <x v="642"/>
    </i>
    <i>
      <x v="622"/>
    </i>
    <i>
      <x v="61"/>
    </i>
    <i>
      <x v="143"/>
    </i>
    <i>
      <x v="175"/>
    </i>
    <i>
      <x v="56"/>
    </i>
    <i>
      <x v="15"/>
    </i>
    <i>
      <x v="196"/>
    </i>
    <i>
      <x v="242"/>
    </i>
    <i>
      <x v="149"/>
    </i>
    <i>
      <x v="266"/>
    </i>
    <i>
      <x v="57"/>
    </i>
    <i>
      <x v="249"/>
    </i>
    <i>
      <x v="337"/>
    </i>
    <i>
      <x v="424"/>
    </i>
    <i>
      <x v="1191"/>
    </i>
    <i>
      <x v="1070"/>
    </i>
    <i>
      <x v="1194"/>
    </i>
    <i>
      <x v="1277"/>
    </i>
    <i>
      <x v="1251"/>
    </i>
    <i>
      <x v="1254"/>
    </i>
    <i>
      <x v="1193"/>
    </i>
    <i>
      <x v="1281"/>
    </i>
    <i>
      <x v="1249"/>
    </i>
    <i>
      <x v="1126"/>
    </i>
    <i>
      <x v="1272"/>
    </i>
    <i>
      <x v="1107"/>
    </i>
    <i>
      <x v="1131"/>
    </i>
    <i>
      <x v="919"/>
    </i>
    <i>
      <x v="656"/>
    </i>
    <i>
      <x v="660"/>
    </i>
    <i>
      <x v="659"/>
    </i>
    <i>
      <x v="736"/>
    </i>
    <i>
      <x v="387"/>
    </i>
    <i>
      <x v="448"/>
    </i>
    <i>
      <x v="500"/>
    </i>
    <i>
      <x v="453"/>
    </i>
    <i>
      <x v="552"/>
    </i>
    <i>
      <x v="597"/>
    </i>
    <i>
      <x v="640"/>
    </i>
    <i>
      <x v="530"/>
    </i>
    <i>
      <x v="379"/>
    </i>
    <i>
      <x v="147"/>
    </i>
    <i>
      <x v="10"/>
    </i>
    <i>
      <x v="142"/>
    </i>
    <i>
      <x v="9"/>
    </i>
    <i>
      <x v="159"/>
    </i>
    <i>
      <x v="251"/>
    </i>
    <i>
      <x v="1283"/>
    </i>
    <i>
      <x v="1274"/>
    </i>
    <i>
      <x v="1060"/>
    </i>
    <i>
      <x v="1276"/>
    </i>
    <i>
      <x v="1271"/>
    </i>
    <i>
      <x v="1123"/>
    </i>
    <i>
      <x v="1294"/>
    </i>
    <i>
      <x v="764"/>
    </i>
    <i>
      <x v="869"/>
    </i>
    <i>
      <x v="690"/>
    </i>
    <i>
      <x v="779"/>
    </i>
    <i>
      <x v="928"/>
    </i>
    <i>
      <x v="529"/>
    </i>
    <i>
      <x v="633"/>
    </i>
    <i>
      <x v="601"/>
    </i>
    <i>
      <x v="499"/>
    </i>
    <i>
      <x v="484"/>
    </i>
    <i>
      <x v="603"/>
    </i>
    <i>
      <x v="452"/>
    </i>
    <i>
      <x v="510"/>
    </i>
    <i>
      <x v="571"/>
    </i>
    <i>
      <x v="243"/>
    </i>
    <i>
      <x v="14"/>
    </i>
    <i>
      <x v="278"/>
    </i>
    <i>
      <x v="258"/>
    </i>
    <i>
      <x v="60"/>
    </i>
    <i>
      <x v="1062"/>
    </i>
    <i>
      <x v="1266"/>
    </i>
    <i>
      <x v="1269"/>
    </i>
    <i>
      <x v="859"/>
    </i>
    <i>
      <x v="542"/>
    </i>
    <i>
      <x v="439"/>
    </i>
    <i>
      <x v="607"/>
    </i>
    <i>
      <x v="282"/>
    </i>
    <i>
      <x v="1"/>
    </i>
    <i>
      <x v="18"/>
    </i>
    <i>
      <x v="1237"/>
    </i>
    <i>
      <x v="1244"/>
    </i>
    <i>
      <x v="913"/>
    </i>
    <i>
      <x v="699"/>
    </i>
    <i>
      <x v="694"/>
    </i>
    <i>
      <x v="391"/>
    </i>
    <i>
      <x v="528"/>
    </i>
    <i>
      <x v="614"/>
    </i>
    <i>
      <x v="518"/>
    </i>
    <i>
      <x v="16"/>
    </i>
    <i>
      <x v="8"/>
    </i>
    <i>
      <x v="921"/>
    </i>
    <i>
      <x v="698"/>
    </i>
    <i>
      <x v="6"/>
    </i>
    <i>
      <x v="988"/>
    </i>
    <i>
      <x v="754"/>
    </i>
    <i>
      <x v="59"/>
    </i>
    <i>
      <x v="68"/>
    </i>
    <i>
      <x v="1143"/>
    </i>
    <i>
      <x v="755"/>
    </i>
    <i>
      <x v="85"/>
    </i>
    <i>
      <x v="7"/>
    </i>
    <i>
      <x v="555"/>
    </i>
    <i>
      <x v="1055"/>
    </i>
    <i>
      <x v="748"/>
    </i>
    <i>
      <x v="459"/>
    </i>
    <i>
      <x v="823"/>
    </i>
    <i>
      <x v="602"/>
    </i>
    <i>
      <x v="400"/>
    </i>
    <i t="grand">
      <x/>
    </i>
  </rowItems>
  <colItems count="1">
    <i/>
  </colItems>
  <dataFields count="1">
    <dataField name="Average of rating" fld="1" subtotal="average" baseField="0" baseItem="8"/>
  </dataFields>
  <formats count="1">
    <format dxfId="20">
      <pivotArea grandRow="1" outline="0" collapsedLevelsAreSubtotals="1" fieldPosition="0"/>
    </format>
  </formats>
  <pivotHierarchies count="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Max of rating"/>
    <pivotHierarchy dragToData="1" caption="Average of rating"/>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A$1:$Q$1466">
        <x15:activeTabTopLevelEntity name="[Range]"/>
        <x15:activeTabTopLevelEntity name="[ProductRatingReview].[rating]"/>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38D42DB-7B40-46C7-87DB-EB5A55B9747E}" name="PivotTable6" cacheId="109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2">
  <location ref="A1:C11" firstHeaderRow="0" firstDataRow="1" firstDataCol="1"/>
  <pivotFields count="3">
    <pivotField dataField="1" subtotalTop="0" showAll="0" defaultSubtotal="0"/>
    <pivotField dataField="1" subtotalTop="0" showAll="0" defaultSubtotal="0"/>
    <pivotField axis="axisRow" allDrilled="1" subtotalTop="0" showAll="0" dataSourceSort="1" defaultSubtotal="0" defaultAttributeDrillState="1">
      <items count="9">
        <item x="0"/>
        <item x="1"/>
        <item x="2"/>
        <item x="3"/>
        <item x="4"/>
        <item x="5"/>
        <item x="6"/>
        <item x="7"/>
        <item x="8"/>
      </items>
    </pivotField>
  </pivotFields>
  <rowFields count="1">
    <field x="2"/>
  </rowFields>
  <rowItems count="10">
    <i>
      <x/>
    </i>
    <i>
      <x v="1"/>
    </i>
    <i>
      <x v="2"/>
    </i>
    <i>
      <x v="3"/>
    </i>
    <i>
      <x v="4"/>
    </i>
    <i>
      <x v="5"/>
    </i>
    <i>
      <x v="6"/>
    </i>
    <i>
      <x v="7"/>
    </i>
    <i>
      <x v="8"/>
    </i>
    <i t="grand">
      <x/>
    </i>
  </rowItems>
  <colFields count="1">
    <field x="-2"/>
  </colFields>
  <colItems count="2">
    <i>
      <x/>
    </i>
    <i i="1">
      <x v="1"/>
    </i>
  </colItems>
  <dataFields count="2">
    <dataField name="Average of discounted_price" fld="0" subtotal="average" baseField="0" baseItem="0"/>
    <dataField name="Average of actual_price" fld="1" subtotal="average" baseField="0" baseItem="1"/>
  </dataFields>
  <formats count="2">
    <format dxfId="19">
      <pivotArea outline="0" collapsedLevelsAreSubtotals="1" fieldPosition="0"/>
    </format>
    <format dxfId="18">
      <pivotArea dataOnly="0" labelOnly="1" outline="0" fieldPosition="0">
        <references count="1">
          <reference field="4294967294" count="1">
            <x v="0"/>
          </reference>
        </references>
      </pivotArea>
    </format>
  </formats>
  <chartFormats count="4">
    <chartFormat chart="0" format="1"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 chart="11" format="5" series="1">
      <pivotArea type="data" outline="0" fieldPosition="0">
        <references count="1">
          <reference field="4294967294" count="1" selected="0">
            <x v="0"/>
          </reference>
        </references>
      </pivotArea>
    </chartFormat>
    <chartFormat chart="11" format="6" series="1">
      <pivotArea type="data" outline="0" fieldPosition="0">
        <references count="1">
          <reference field="4294967294" count="1" selected="0">
            <x v="1"/>
          </reference>
        </references>
      </pivotArea>
    </chartFormat>
  </chartFormats>
  <pivotHierarchies count="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caption="Sum of discounted_price"/>
    <pivotHierarchy dragToData="1"/>
    <pivotHierarchy dragToData="1" caption="Average of actual_price"/>
    <pivotHierarchy dragToData="1" caption="Average of discounted_price"/>
    <pivotHierarchy dragToData="1" caption="Max of discounted_pric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A$1:$Q$1466">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EB0985E-8CE7-4E73-A4DF-936FA3B152E4}" name="PivotTable8" cacheId="109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3:B1355" firstHeaderRow="1" firstDataRow="1" firstDataCol="1"/>
  <pivotFields count="2">
    <pivotField axis="axisRow" allDrilled="1" subtotalTop="0" showAll="0" sortType="descending" defaultSubtotal="0" defaultAttributeDrillState="1">
      <items count="13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352">
    <i>
      <x v="1074"/>
    </i>
    <i>
      <x v="1109"/>
    </i>
    <i>
      <x v="881"/>
    </i>
    <i>
      <x v="848"/>
    </i>
    <i>
      <x v="819"/>
    </i>
    <i>
      <x v="712"/>
    </i>
    <i>
      <x v="877"/>
    </i>
    <i>
      <x v="761"/>
    </i>
    <i>
      <x v="939"/>
    </i>
    <i>
      <x v="771"/>
    </i>
    <i>
      <x v="985"/>
    </i>
    <i>
      <x v="589"/>
    </i>
    <i>
      <x v="555"/>
    </i>
    <i>
      <x v="522"/>
    </i>
    <i>
      <x v="346"/>
    </i>
    <i>
      <x v="588"/>
    </i>
    <i>
      <x v="472"/>
    </i>
    <i>
      <x v="614"/>
    </i>
    <i>
      <x v="643"/>
    </i>
    <i>
      <x v="519"/>
    </i>
    <i>
      <x v="261"/>
    </i>
    <i>
      <x v="172"/>
    </i>
    <i>
      <x v="1244"/>
    </i>
    <i>
      <x v="1175"/>
    </i>
    <i>
      <x v="1303"/>
    </i>
    <i>
      <x v="1038"/>
    </i>
    <i>
      <x v="1220"/>
    </i>
    <i>
      <x v="1059"/>
    </i>
    <i>
      <x v="1262"/>
    </i>
    <i>
      <x v="1019"/>
    </i>
    <i>
      <x v="1174"/>
    </i>
    <i>
      <x v="1188"/>
    </i>
    <i>
      <x v="1036"/>
    </i>
    <i>
      <x v="1198"/>
    </i>
    <i>
      <x v="1212"/>
    </i>
    <i>
      <x v="1114"/>
    </i>
    <i>
      <x v="1224"/>
    </i>
    <i>
      <x v="1115"/>
    </i>
    <i>
      <x v="1261"/>
    </i>
    <i>
      <x v="1118"/>
    </i>
    <i>
      <x v="1292"/>
    </i>
    <i>
      <x v="1126"/>
    </i>
    <i>
      <x v="1329"/>
    </i>
    <i>
      <x v="1159"/>
    </i>
    <i>
      <x v="1179"/>
    </i>
    <i>
      <x v="970"/>
    </i>
    <i>
      <x v="895"/>
    </i>
    <i>
      <x v="880"/>
    </i>
    <i>
      <x v="810"/>
    </i>
    <i>
      <x v="937"/>
    </i>
    <i>
      <x v="759"/>
    </i>
    <i>
      <x v="770"/>
    </i>
    <i>
      <x v="972"/>
    </i>
    <i>
      <x v="684"/>
    </i>
    <i>
      <x v="999"/>
    </i>
    <i>
      <x v="897"/>
    </i>
    <i>
      <x v="708"/>
    </i>
    <i>
      <x v="804"/>
    </i>
    <i>
      <x v="855"/>
    </i>
    <i>
      <x v="808"/>
    </i>
    <i>
      <x v="876"/>
    </i>
    <i>
      <x v="822"/>
    </i>
    <i>
      <x v="834"/>
    </i>
    <i>
      <x v="581"/>
    </i>
    <i>
      <x v="471"/>
    </i>
    <i>
      <x v="587"/>
    </i>
    <i>
      <x v="515"/>
    </i>
    <i>
      <x v="615"/>
    </i>
    <i>
      <x v="356"/>
    </i>
    <i>
      <x v="584"/>
    </i>
    <i>
      <x v="387"/>
    </i>
    <i>
      <x v="450"/>
    </i>
    <i>
      <x v="550"/>
    </i>
    <i>
      <x v="354"/>
    </i>
    <i>
      <x v="403"/>
    </i>
    <i>
      <x v="514"/>
    </i>
    <i>
      <x v="556"/>
    </i>
    <i>
      <x v="662"/>
    </i>
    <i>
      <x v="197"/>
    </i>
    <i>
      <x v="263"/>
    </i>
    <i>
      <x v="14"/>
    </i>
    <i>
      <x v="92"/>
    </i>
    <i>
      <x v="91"/>
    </i>
    <i>
      <x v="133"/>
    </i>
    <i>
      <x v="234"/>
    </i>
    <i>
      <x v="160"/>
    </i>
    <i>
      <x v="262"/>
    </i>
    <i>
      <x v="170"/>
    </i>
    <i>
      <x v="297"/>
    </i>
    <i>
      <x v="319"/>
    </i>
    <i>
      <x v="173"/>
    </i>
    <i>
      <x/>
    </i>
    <i>
      <x v="1294"/>
    </i>
    <i>
      <x v="1230"/>
    </i>
    <i>
      <x v="1029"/>
    </i>
    <i>
      <x v="1040"/>
    </i>
    <i>
      <x v="1035"/>
    </i>
    <i>
      <x v="1041"/>
    </i>
    <i>
      <x v="1326"/>
    </i>
    <i>
      <x v="1042"/>
    </i>
    <i>
      <x v="1214"/>
    </i>
    <i>
      <x v="1043"/>
    </i>
    <i>
      <x v="1246"/>
    </i>
    <i>
      <x v="1044"/>
    </i>
    <i>
      <x v="1278"/>
    </i>
    <i>
      <x v="1045"/>
    </i>
    <i>
      <x v="1310"/>
    </i>
    <i>
      <x v="1046"/>
    </i>
    <i>
      <x v="1342"/>
    </i>
    <i>
      <x v="1047"/>
    </i>
    <i>
      <x v="1206"/>
    </i>
    <i>
      <x v="1048"/>
    </i>
    <i>
      <x v="1222"/>
    </i>
    <i>
      <x v="1049"/>
    </i>
    <i>
      <x v="1238"/>
    </i>
    <i>
      <x v="1050"/>
    </i>
    <i>
      <x v="1254"/>
    </i>
    <i>
      <x v="1051"/>
    </i>
    <i>
      <x v="1270"/>
    </i>
    <i>
      <x v="1052"/>
    </i>
    <i>
      <x v="1286"/>
    </i>
    <i>
      <x v="1053"/>
    </i>
    <i>
      <x v="1302"/>
    </i>
    <i>
      <x v="1054"/>
    </i>
    <i>
      <x v="1318"/>
    </i>
    <i>
      <x v="1055"/>
    </i>
    <i>
      <x v="1334"/>
    </i>
    <i>
      <x v="1056"/>
    </i>
    <i>
      <x v="1194"/>
    </i>
    <i>
      <x v="1057"/>
    </i>
    <i>
      <x v="1202"/>
    </i>
    <i>
      <x v="1058"/>
    </i>
    <i>
      <x v="1210"/>
    </i>
    <i>
      <x v="1018"/>
    </i>
    <i>
      <x v="1218"/>
    </i>
    <i>
      <x v="1060"/>
    </i>
    <i>
      <x v="1226"/>
    </i>
    <i>
      <x v="1061"/>
    </i>
    <i>
      <x v="1234"/>
    </i>
    <i>
      <x v="1062"/>
    </i>
    <i>
      <x v="1242"/>
    </i>
    <i>
      <x v="1063"/>
    </i>
    <i>
      <x v="1250"/>
    </i>
    <i>
      <x v="1064"/>
    </i>
    <i>
      <x v="1258"/>
    </i>
    <i>
      <x v="1065"/>
    </i>
    <i>
      <x v="1266"/>
    </i>
    <i>
      <x v="1066"/>
    </i>
    <i>
      <x v="1274"/>
    </i>
    <i>
      <x v="1067"/>
    </i>
    <i>
      <x v="1282"/>
    </i>
    <i>
      <x v="1068"/>
    </i>
    <i>
      <x v="1290"/>
    </i>
    <i>
      <x v="1069"/>
    </i>
    <i>
      <x v="1298"/>
    </i>
    <i>
      <x v="1070"/>
    </i>
    <i>
      <x v="1306"/>
    </i>
    <i>
      <x v="1071"/>
    </i>
    <i>
      <x v="1314"/>
    </i>
    <i>
      <x v="1072"/>
    </i>
    <i>
      <x v="1322"/>
    </i>
    <i>
      <x v="1073"/>
    </i>
    <i>
      <x v="1330"/>
    </i>
    <i>
      <x v="1015"/>
    </i>
    <i>
      <x v="1338"/>
    </i>
    <i>
      <x v="1075"/>
    </i>
    <i>
      <x v="1039"/>
    </i>
    <i>
      <x v="1076"/>
    </i>
    <i>
      <x v="1196"/>
    </i>
    <i>
      <x v="1077"/>
    </i>
    <i>
      <x v="1200"/>
    </i>
    <i>
      <x v="1078"/>
    </i>
    <i>
      <x v="1204"/>
    </i>
    <i>
      <x v="1079"/>
    </i>
    <i>
      <x v="1208"/>
    </i>
    <i>
      <x v="1080"/>
    </i>
    <i>
      <x v="1030"/>
    </i>
    <i>
      <x v="1081"/>
    </i>
    <i>
      <x v="1216"/>
    </i>
    <i>
      <x v="1082"/>
    </i>
    <i>
      <x v="1031"/>
    </i>
    <i>
      <x v="1083"/>
    </i>
    <i>
      <x v="1032"/>
    </i>
    <i>
      <x v="1084"/>
    </i>
    <i>
      <x v="1228"/>
    </i>
    <i>
      <x v="1085"/>
    </i>
    <i>
      <x v="1232"/>
    </i>
    <i>
      <x v="1086"/>
    </i>
    <i>
      <x v="1236"/>
    </i>
    <i>
      <x v="1087"/>
    </i>
    <i>
      <x v="1240"/>
    </i>
    <i>
      <x v="1088"/>
    </i>
    <i>
      <x v="1033"/>
    </i>
    <i>
      <x v="1089"/>
    </i>
    <i>
      <x v="1248"/>
    </i>
    <i>
      <x v="1090"/>
    </i>
    <i>
      <x v="1252"/>
    </i>
    <i>
      <x v="1091"/>
    </i>
    <i>
      <x v="1256"/>
    </i>
    <i>
      <x v="1092"/>
    </i>
    <i>
      <x v="1260"/>
    </i>
    <i>
      <x v="1093"/>
    </i>
    <i>
      <x v="1264"/>
    </i>
    <i>
      <x v="1094"/>
    </i>
    <i>
      <x v="1268"/>
    </i>
    <i>
      <x v="1095"/>
    </i>
    <i>
      <x v="1272"/>
    </i>
    <i>
      <x v="1096"/>
    </i>
    <i>
      <x v="1276"/>
    </i>
    <i>
      <x v="1097"/>
    </i>
    <i>
      <x v="1280"/>
    </i>
    <i>
      <x v="1098"/>
    </i>
    <i>
      <x v="1284"/>
    </i>
    <i>
      <x v="1099"/>
    </i>
    <i>
      <x v="1288"/>
    </i>
    <i>
      <x v="1100"/>
    </i>
    <i>
      <x v="1016"/>
    </i>
    <i>
      <x v="1101"/>
    </i>
    <i>
      <x v="1296"/>
    </i>
    <i>
      <x v="1102"/>
    </i>
    <i>
      <x v="1300"/>
    </i>
    <i>
      <x v="1103"/>
    </i>
    <i>
      <x v="1304"/>
    </i>
    <i>
      <x v="1104"/>
    </i>
    <i>
      <x v="1308"/>
    </i>
    <i>
      <x v="1105"/>
    </i>
    <i>
      <x v="1312"/>
    </i>
    <i>
      <x v="1106"/>
    </i>
    <i>
      <x v="1316"/>
    </i>
    <i>
      <x v="1107"/>
    </i>
    <i>
      <x v="1320"/>
    </i>
    <i>
      <x v="1108"/>
    </i>
    <i>
      <x v="1324"/>
    </i>
    <i>
      <x v="1020"/>
    </i>
    <i>
      <x v="1328"/>
    </i>
    <i>
      <x v="1110"/>
    </i>
    <i>
      <x v="1332"/>
    </i>
    <i>
      <x v="1111"/>
    </i>
    <i>
      <x v="1336"/>
    </i>
    <i>
      <x v="1112"/>
    </i>
    <i>
      <x v="1340"/>
    </i>
    <i>
      <x v="1113"/>
    </i>
    <i>
      <x v="1344"/>
    </i>
    <i>
      <x v="1021"/>
    </i>
    <i>
      <x v="1193"/>
    </i>
    <i>
      <x v="1022"/>
    </i>
    <i>
      <x v="1195"/>
    </i>
    <i>
      <x v="1116"/>
    </i>
    <i>
      <x v="1197"/>
    </i>
    <i>
      <x v="1117"/>
    </i>
    <i>
      <x v="1199"/>
    </i>
    <i>
      <x v="1023"/>
    </i>
    <i>
      <x v="1201"/>
    </i>
    <i>
      <x v="1119"/>
    </i>
    <i>
      <x v="1203"/>
    </i>
    <i>
      <x v="1120"/>
    </i>
    <i>
      <x v="1205"/>
    </i>
    <i>
      <x v="1121"/>
    </i>
    <i>
      <x v="1207"/>
    </i>
    <i>
      <x v="1122"/>
    </i>
    <i>
      <x v="1209"/>
    </i>
    <i>
      <x v="1123"/>
    </i>
    <i>
      <x v="1211"/>
    </i>
    <i>
      <x v="1124"/>
    </i>
    <i>
      <x v="1213"/>
    </i>
    <i>
      <x v="1125"/>
    </i>
    <i>
      <x v="1215"/>
    </i>
    <i>
      <x v="1024"/>
    </i>
    <i>
      <x v="1217"/>
    </i>
    <i>
      <x v="1127"/>
    </i>
    <i>
      <x v="1219"/>
    </i>
    <i>
      <x v="1128"/>
    </i>
    <i>
      <x v="1221"/>
    </i>
    <i>
      <x v="1129"/>
    </i>
    <i>
      <x v="1223"/>
    </i>
    <i>
      <x v="1130"/>
    </i>
    <i>
      <x v="1225"/>
    </i>
    <i>
      <x v="1131"/>
    </i>
    <i>
      <x v="1227"/>
    </i>
    <i>
      <x v="1132"/>
    </i>
    <i>
      <x v="1229"/>
    </i>
    <i>
      <x v="1133"/>
    </i>
    <i>
      <x v="1231"/>
    </i>
    <i>
      <x v="1134"/>
    </i>
    <i>
      <x v="1233"/>
    </i>
    <i>
      <x v="1135"/>
    </i>
    <i>
      <x v="1235"/>
    </i>
    <i>
      <x v="1136"/>
    </i>
    <i>
      <x v="1237"/>
    </i>
    <i>
      <x v="1137"/>
    </i>
    <i>
      <x v="1239"/>
    </i>
    <i>
      <x v="1138"/>
    </i>
    <i>
      <x v="1241"/>
    </i>
    <i>
      <x v="1139"/>
    </i>
    <i>
      <x v="1243"/>
    </i>
    <i>
      <x v="1140"/>
    </i>
    <i>
      <x v="1245"/>
    </i>
    <i>
      <x v="1141"/>
    </i>
    <i>
      <x v="1247"/>
    </i>
    <i>
      <x v="1142"/>
    </i>
    <i>
      <x v="1249"/>
    </i>
    <i>
      <x v="1143"/>
    </i>
    <i>
      <x v="1251"/>
    </i>
    <i>
      <x v="1144"/>
    </i>
    <i>
      <x v="1253"/>
    </i>
    <i>
      <x v="1145"/>
    </i>
    <i>
      <x v="1255"/>
    </i>
    <i>
      <x v="1146"/>
    </i>
    <i>
      <x v="1257"/>
    </i>
    <i>
      <x v="1147"/>
    </i>
    <i>
      <x v="1259"/>
    </i>
    <i>
      <x v="1148"/>
    </i>
    <i>
      <x v="1034"/>
    </i>
    <i>
      <x v="1149"/>
    </i>
    <i>
      <x v="1263"/>
    </i>
    <i>
      <x v="1150"/>
    </i>
    <i>
      <x v="1265"/>
    </i>
    <i>
      <x v="1151"/>
    </i>
    <i>
      <x v="1267"/>
    </i>
    <i>
      <x v="1152"/>
    </i>
    <i>
      <x v="1269"/>
    </i>
    <i>
      <x v="1153"/>
    </i>
    <i>
      <x v="1271"/>
    </i>
    <i>
      <x v="1154"/>
    </i>
    <i>
      <x v="1273"/>
    </i>
    <i>
      <x v="1155"/>
    </i>
    <i>
      <x v="1275"/>
    </i>
    <i>
      <x v="1156"/>
    </i>
    <i>
      <x v="1277"/>
    </i>
    <i>
      <x v="1157"/>
    </i>
    <i>
      <x v="1279"/>
    </i>
    <i>
      <x v="1158"/>
    </i>
    <i>
      <x v="1281"/>
    </i>
    <i>
      <x v="1025"/>
    </i>
    <i>
      <x v="1283"/>
    </i>
    <i>
      <x v="1160"/>
    </i>
    <i>
      <x v="1285"/>
    </i>
    <i>
      <x v="1161"/>
    </i>
    <i>
      <x v="1287"/>
    </i>
    <i>
      <x v="1162"/>
    </i>
    <i>
      <x v="1289"/>
    </i>
    <i>
      <x v="1163"/>
    </i>
    <i>
      <x v="1291"/>
    </i>
    <i>
      <x v="1164"/>
    </i>
    <i>
      <x v="1293"/>
    </i>
    <i>
      <x v="1165"/>
    </i>
    <i>
      <x v="1295"/>
    </i>
    <i>
      <x v="1166"/>
    </i>
    <i>
      <x v="1297"/>
    </i>
    <i>
      <x v="1167"/>
    </i>
    <i>
      <x v="1299"/>
    </i>
    <i>
      <x v="1168"/>
    </i>
    <i>
      <x v="1301"/>
    </i>
    <i>
      <x v="1169"/>
    </i>
    <i>
      <x v="1037"/>
    </i>
    <i>
      <x v="1170"/>
    </i>
    <i>
      <x v="1305"/>
    </i>
    <i>
      <x v="1171"/>
    </i>
    <i>
      <x v="1307"/>
    </i>
    <i>
      <x v="1172"/>
    </i>
    <i>
      <x v="1309"/>
    </i>
    <i>
      <x v="1173"/>
    </i>
    <i>
      <x v="1311"/>
    </i>
    <i>
      <x v="1026"/>
    </i>
    <i>
      <x v="1313"/>
    </i>
    <i>
      <x v="1027"/>
    </i>
    <i>
      <x v="1315"/>
    </i>
    <i>
      <x v="1176"/>
    </i>
    <i>
      <x v="1317"/>
    </i>
    <i>
      <x v="1177"/>
    </i>
    <i>
      <x v="1319"/>
    </i>
    <i>
      <x v="1178"/>
    </i>
    <i>
      <x v="1321"/>
    </i>
    <i>
      <x v="1346"/>
    </i>
    <i>
      <x v="1323"/>
    </i>
    <i>
      <x v="1347"/>
    </i>
    <i>
      <x v="1325"/>
    </i>
    <i>
      <x v="1349"/>
    </i>
    <i>
      <x v="1327"/>
    </i>
    <i>
      <x v="1014"/>
    </i>
    <i>
      <x v="1017"/>
    </i>
    <i>
      <x v="1183"/>
    </i>
    <i>
      <x v="1331"/>
    </i>
    <i>
      <x v="1184"/>
    </i>
    <i>
      <x v="1333"/>
    </i>
    <i>
      <x v="1185"/>
    </i>
    <i>
      <x v="1335"/>
    </i>
    <i>
      <x v="1186"/>
    </i>
    <i>
      <x v="1337"/>
    </i>
    <i>
      <x v="1187"/>
    </i>
    <i>
      <x v="1339"/>
    </i>
    <i>
      <x v="1028"/>
    </i>
    <i>
      <x v="1341"/>
    </i>
    <i>
      <x v="1189"/>
    </i>
    <i>
      <x v="1343"/>
    </i>
    <i>
      <x v="1190"/>
    </i>
    <i>
      <x v="1345"/>
    </i>
    <i>
      <x v="1191"/>
    </i>
    <i>
      <x v="1192"/>
    </i>
    <i>
      <x v="1348"/>
    </i>
    <i>
      <x v="1180"/>
    </i>
    <i>
      <x v="1350"/>
    </i>
    <i>
      <x v="1181"/>
    </i>
    <i>
      <x v="1182"/>
    </i>
    <i>
      <x v="958"/>
    </i>
    <i>
      <x v="894"/>
    </i>
    <i>
      <x v="862"/>
    </i>
    <i>
      <x v="704"/>
    </i>
    <i>
      <x v="926"/>
    </i>
    <i>
      <x v="705"/>
    </i>
    <i>
      <x v="990"/>
    </i>
    <i>
      <x v="706"/>
    </i>
    <i>
      <x v="878"/>
    </i>
    <i>
      <x v="707"/>
    </i>
    <i>
      <x v="910"/>
    </i>
    <i>
      <x v="678"/>
    </i>
    <i>
      <x v="942"/>
    </i>
    <i>
      <x v="709"/>
    </i>
    <i>
      <x v="974"/>
    </i>
    <i>
      <x v="710"/>
    </i>
    <i>
      <x v="854"/>
    </i>
    <i>
      <x v="711"/>
    </i>
    <i>
      <x v="870"/>
    </i>
    <i>
      <x v="679"/>
    </i>
    <i>
      <x v="886"/>
    </i>
    <i>
      <x v="713"/>
    </i>
    <i>
      <x v="902"/>
    </i>
    <i>
      <x v="714"/>
    </i>
    <i>
      <x v="918"/>
    </i>
    <i>
      <x v="715"/>
    </i>
    <i>
      <x v="934"/>
    </i>
    <i>
      <x v="716"/>
    </i>
    <i>
      <x v="950"/>
    </i>
    <i>
      <x v="717"/>
    </i>
    <i>
      <x v="966"/>
    </i>
    <i>
      <x v="718"/>
    </i>
    <i>
      <x v="982"/>
    </i>
    <i>
      <x v="719"/>
    </i>
    <i>
      <x v="850"/>
    </i>
    <i>
      <x v="720"/>
    </i>
    <i>
      <x v="858"/>
    </i>
    <i>
      <x v="721"/>
    </i>
    <i>
      <x v="866"/>
    </i>
    <i>
      <x v="722"/>
    </i>
    <i>
      <x v="874"/>
    </i>
    <i>
      <x v="723"/>
    </i>
    <i>
      <x v="882"/>
    </i>
    <i>
      <x v="724"/>
    </i>
    <i>
      <x v="890"/>
    </i>
    <i>
      <x v="725"/>
    </i>
    <i>
      <x v="898"/>
    </i>
    <i>
      <x v="726"/>
    </i>
    <i>
      <x v="906"/>
    </i>
    <i>
      <x v="727"/>
    </i>
    <i>
      <x v="914"/>
    </i>
    <i>
      <x v="728"/>
    </i>
    <i>
      <x v="922"/>
    </i>
    <i>
      <x v="729"/>
    </i>
    <i>
      <x v="930"/>
    </i>
    <i>
      <x v="730"/>
    </i>
    <i>
      <x v="938"/>
    </i>
    <i>
      <x v="731"/>
    </i>
    <i>
      <x v="946"/>
    </i>
    <i>
      <x v="732"/>
    </i>
    <i>
      <x v="954"/>
    </i>
    <i>
      <x v="733"/>
    </i>
    <i>
      <x v="962"/>
    </i>
    <i>
      <x v="734"/>
    </i>
    <i>
      <x v="700"/>
    </i>
    <i>
      <x v="735"/>
    </i>
    <i>
      <x v="978"/>
    </i>
    <i>
      <x v="736"/>
    </i>
    <i>
      <x v="986"/>
    </i>
    <i>
      <x v="737"/>
    </i>
    <i>
      <x v="703"/>
    </i>
    <i>
      <x v="738"/>
    </i>
    <i>
      <x v="852"/>
    </i>
    <i>
      <x v="739"/>
    </i>
    <i>
      <x v="856"/>
    </i>
    <i>
      <x v="740"/>
    </i>
    <i>
      <x v="860"/>
    </i>
    <i>
      <x v="741"/>
    </i>
    <i>
      <x v="864"/>
    </i>
    <i>
      <x v="742"/>
    </i>
    <i>
      <x v="868"/>
    </i>
    <i>
      <x v="743"/>
    </i>
    <i>
      <x v="872"/>
    </i>
    <i>
      <x v="744"/>
    </i>
    <i>
      <x v="692"/>
    </i>
    <i>
      <x v="745"/>
    </i>
    <i>
      <x v="694"/>
    </i>
    <i>
      <x v="746"/>
    </i>
    <i>
      <x v="884"/>
    </i>
    <i>
      <x v="747"/>
    </i>
    <i>
      <x v="888"/>
    </i>
    <i>
      <x v="748"/>
    </i>
    <i>
      <x v="892"/>
    </i>
    <i>
      <x v="749"/>
    </i>
    <i>
      <x v="896"/>
    </i>
    <i>
      <x v="750"/>
    </i>
    <i>
      <x v="900"/>
    </i>
    <i>
      <x v="751"/>
    </i>
    <i>
      <x v="904"/>
    </i>
    <i>
      <x v="752"/>
    </i>
    <i>
      <x v="908"/>
    </i>
    <i>
      <x v="753"/>
    </i>
    <i>
      <x v="912"/>
    </i>
    <i>
      <x v="754"/>
    </i>
    <i>
      <x v="916"/>
    </i>
    <i>
      <x v="755"/>
    </i>
    <i>
      <x v="920"/>
    </i>
    <i>
      <x v="756"/>
    </i>
    <i>
      <x v="924"/>
    </i>
    <i>
      <x v="757"/>
    </i>
    <i>
      <x v="928"/>
    </i>
    <i>
      <x v="758"/>
    </i>
    <i>
      <x v="932"/>
    </i>
    <i>
      <x v="680"/>
    </i>
    <i>
      <x v="936"/>
    </i>
    <i>
      <x v="760"/>
    </i>
    <i>
      <x v="940"/>
    </i>
    <i>
      <x v="681"/>
    </i>
    <i>
      <x v="944"/>
    </i>
    <i>
      <x v="762"/>
    </i>
    <i>
      <x v="948"/>
    </i>
    <i>
      <x v="763"/>
    </i>
    <i>
      <x v="952"/>
    </i>
    <i>
      <x v="764"/>
    </i>
    <i>
      <x v="956"/>
    </i>
    <i>
      <x v="765"/>
    </i>
    <i>
      <x v="960"/>
    </i>
    <i>
      <x v="766"/>
    </i>
    <i>
      <x v="964"/>
    </i>
    <i>
      <x v="767"/>
    </i>
    <i>
      <x v="968"/>
    </i>
    <i>
      <x v="768"/>
    </i>
    <i>
      <x v="701"/>
    </i>
    <i>
      <x v="769"/>
    </i>
    <i>
      <x v="976"/>
    </i>
    <i>
      <x v="682"/>
    </i>
    <i>
      <x v="980"/>
    </i>
    <i>
      <x v="683"/>
    </i>
    <i>
      <x v="984"/>
    </i>
    <i>
      <x v="772"/>
    </i>
    <i>
      <x v="988"/>
    </i>
    <i>
      <x v="773"/>
    </i>
    <i>
      <x v="992"/>
    </i>
    <i>
      <x v="774"/>
    </i>
    <i>
      <x v="849"/>
    </i>
    <i>
      <x v="775"/>
    </i>
    <i>
      <x v="851"/>
    </i>
    <i>
      <x v="776"/>
    </i>
    <i>
      <x v="853"/>
    </i>
    <i>
      <x v="777"/>
    </i>
    <i>
      <x v="691"/>
    </i>
    <i>
      <x v="778"/>
    </i>
    <i>
      <x v="857"/>
    </i>
    <i>
      <x v="779"/>
    </i>
    <i>
      <x v="859"/>
    </i>
    <i>
      <x v="780"/>
    </i>
    <i>
      <x v="861"/>
    </i>
    <i>
      <x v="781"/>
    </i>
    <i>
      <x v="863"/>
    </i>
    <i>
      <x v="782"/>
    </i>
    <i>
      <x v="865"/>
    </i>
    <i>
      <x v="783"/>
    </i>
    <i>
      <x v="867"/>
    </i>
    <i>
      <x v="784"/>
    </i>
    <i>
      <x v="869"/>
    </i>
    <i>
      <x v="785"/>
    </i>
    <i>
      <x v="871"/>
    </i>
    <i>
      <x v="786"/>
    </i>
    <i>
      <x v="873"/>
    </i>
    <i>
      <x v="787"/>
    </i>
    <i>
      <x v="875"/>
    </i>
    <i>
      <x v="788"/>
    </i>
    <i>
      <x v="693"/>
    </i>
    <i>
      <x v="789"/>
    </i>
    <i>
      <x v="879"/>
    </i>
    <i>
      <x v="790"/>
    </i>
    <i>
      <x v="695"/>
    </i>
    <i>
      <x v="791"/>
    </i>
    <i>
      <x v="883"/>
    </i>
    <i>
      <x v="792"/>
    </i>
    <i>
      <x v="885"/>
    </i>
    <i>
      <x v="793"/>
    </i>
    <i>
      <x v="887"/>
    </i>
    <i>
      <x v="794"/>
    </i>
    <i>
      <x v="889"/>
    </i>
    <i>
      <x v="795"/>
    </i>
    <i>
      <x v="891"/>
    </i>
    <i>
      <x v="796"/>
    </i>
    <i>
      <x v="893"/>
    </i>
    <i>
      <x v="797"/>
    </i>
    <i>
      <x v="696"/>
    </i>
    <i>
      <x v="798"/>
    </i>
    <i>
      <x v="697"/>
    </i>
    <i>
      <x v="799"/>
    </i>
    <i>
      <x v="899"/>
    </i>
    <i>
      <x v="800"/>
    </i>
    <i>
      <x v="901"/>
    </i>
    <i>
      <x v="801"/>
    </i>
    <i>
      <x v="903"/>
    </i>
    <i>
      <x v="802"/>
    </i>
    <i>
      <x v="905"/>
    </i>
    <i>
      <x v="803"/>
    </i>
    <i>
      <x v="907"/>
    </i>
    <i>
      <x v="677"/>
    </i>
    <i>
      <x v="909"/>
    </i>
    <i>
      <x v="805"/>
    </i>
    <i>
      <x v="911"/>
    </i>
    <i>
      <x v="806"/>
    </i>
    <i>
      <x v="913"/>
    </i>
    <i>
      <x v="807"/>
    </i>
    <i>
      <x v="915"/>
    </i>
    <i>
      <x v="685"/>
    </i>
    <i>
      <x v="917"/>
    </i>
    <i>
      <x v="809"/>
    </i>
    <i>
      <x v="919"/>
    </i>
    <i>
      <x v="686"/>
    </i>
    <i>
      <x v="921"/>
    </i>
    <i>
      <x v="811"/>
    </i>
    <i>
      <x v="923"/>
    </i>
    <i>
      <x v="812"/>
    </i>
    <i>
      <x v="925"/>
    </i>
    <i>
      <x v="813"/>
    </i>
    <i>
      <x v="927"/>
    </i>
    <i>
      <x v="814"/>
    </i>
    <i>
      <x v="929"/>
    </i>
    <i>
      <x v="815"/>
    </i>
    <i>
      <x v="931"/>
    </i>
    <i>
      <x v="816"/>
    </i>
    <i>
      <x v="933"/>
    </i>
    <i>
      <x v="817"/>
    </i>
    <i>
      <x v="935"/>
    </i>
    <i>
      <x v="818"/>
    </i>
    <i>
      <x v="698"/>
    </i>
    <i>
      <x v="687"/>
    </i>
    <i>
      <x v="699"/>
    </i>
    <i>
      <x v="820"/>
    </i>
    <i>
      <x v="941"/>
    </i>
    <i>
      <x v="821"/>
    </i>
    <i>
      <x v="943"/>
    </i>
    <i>
      <x v="688"/>
    </i>
    <i>
      <x v="945"/>
    </i>
    <i>
      <x v="823"/>
    </i>
    <i>
      <x v="947"/>
    </i>
    <i>
      <x v="824"/>
    </i>
    <i>
      <x v="949"/>
    </i>
    <i>
      <x v="825"/>
    </i>
    <i>
      <x v="951"/>
    </i>
    <i>
      <x v="826"/>
    </i>
    <i>
      <x v="953"/>
    </i>
    <i>
      <x v="827"/>
    </i>
    <i>
      <x v="955"/>
    </i>
    <i>
      <x v="828"/>
    </i>
    <i>
      <x v="957"/>
    </i>
    <i>
      <x v="829"/>
    </i>
    <i>
      <x v="959"/>
    </i>
    <i>
      <x v="830"/>
    </i>
    <i>
      <x v="961"/>
    </i>
    <i>
      <x v="831"/>
    </i>
    <i>
      <x v="963"/>
    </i>
    <i>
      <x v="832"/>
    </i>
    <i>
      <x v="965"/>
    </i>
    <i>
      <x v="833"/>
    </i>
    <i>
      <x v="967"/>
    </i>
    <i>
      <x v="994"/>
    </i>
    <i>
      <x v="969"/>
    </i>
    <i>
      <x v="995"/>
    </i>
    <i>
      <x v="971"/>
    </i>
    <i>
      <x v="997"/>
    </i>
    <i>
      <x v="973"/>
    </i>
    <i>
      <x v="689"/>
    </i>
    <i>
      <x v="975"/>
    </i>
    <i>
      <x v="1001"/>
    </i>
    <i>
      <x v="977"/>
    </i>
    <i>
      <x v="1003"/>
    </i>
    <i>
      <x v="979"/>
    </i>
    <i>
      <x v="1005"/>
    </i>
    <i>
      <x v="981"/>
    </i>
    <i>
      <x v="1007"/>
    </i>
    <i>
      <x v="983"/>
    </i>
    <i>
      <x v="1009"/>
    </i>
    <i>
      <x v="702"/>
    </i>
    <i>
      <x v="1011"/>
    </i>
    <i>
      <x v="987"/>
    </i>
    <i>
      <x v="1013"/>
    </i>
    <i>
      <x v="989"/>
    </i>
    <i>
      <x v="845"/>
    </i>
    <i>
      <x v="991"/>
    </i>
    <i>
      <x v="846"/>
    </i>
    <i>
      <x v="993"/>
    </i>
    <i>
      <x v="847"/>
    </i>
    <i>
      <x v="690"/>
    </i>
    <i>
      <x v="996"/>
    </i>
    <i>
      <x v="835"/>
    </i>
    <i>
      <x v="998"/>
    </i>
    <i>
      <x v="836"/>
    </i>
    <i>
      <x v="1000"/>
    </i>
    <i>
      <x v="837"/>
    </i>
    <i>
      <x v="1002"/>
    </i>
    <i>
      <x v="838"/>
    </i>
    <i>
      <x v="1004"/>
    </i>
    <i>
      <x v="839"/>
    </i>
    <i>
      <x v="1006"/>
    </i>
    <i>
      <x v="840"/>
    </i>
    <i>
      <x v="1008"/>
    </i>
    <i>
      <x v="841"/>
    </i>
    <i>
      <x v="1010"/>
    </i>
    <i>
      <x v="842"/>
    </i>
    <i>
      <x v="1012"/>
    </i>
    <i>
      <x v="843"/>
    </i>
    <i>
      <x v="676"/>
    </i>
    <i>
      <x v="844"/>
    </i>
    <i>
      <x v="617"/>
    </i>
    <i>
      <x v="553"/>
    </i>
    <i>
      <x v="521"/>
    </i>
    <i>
      <x v="363"/>
    </i>
    <i>
      <x v="585"/>
    </i>
    <i>
      <x v="364"/>
    </i>
    <i>
      <x v="649"/>
    </i>
    <i>
      <x v="365"/>
    </i>
    <i>
      <x v="537"/>
    </i>
    <i>
      <x v="366"/>
    </i>
    <i>
      <x v="569"/>
    </i>
    <i>
      <x v="367"/>
    </i>
    <i>
      <x v="601"/>
    </i>
    <i>
      <x v="368"/>
    </i>
    <i>
      <x v="633"/>
    </i>
    <i>
      <x v="369"/>
    </i>
    <i>
      <x v="513"/>
    </i>
    <i>
      <x v="370"/>
    </i>
    <i>
      <x v="529"/>
    </i>
    <i>
      <x v="371"/>
    </i>
    <i>
      <x v="545"/>
    </i>
    <i>
      <x v="372"/>
    </i>
    <i>
      <x v="561"/>
    </i>
    <i>
      <x v="373"/>
    </i>
    <i>
      <x v="577"/>
    </i>
    <i>
      <x v="374"/>
    </i>
    <i>
      <x v="593"/>
    </i>
    <i>
      <x v="375"/>
    </i>
    <i>
      <x v="609"/>
    </i>
    <i>
      <x v="376"/>
    </i>
    <i>
      <x v="625"/>
    </i>
    <i>
      <x v="377"/>
    </i>
    <i>
      <x v="641"/>
    </i>
    <i>
      <x v="378"/>
    </i>
    <i>
      <x v="657"/>
    </i>
    <i>
      <x v="379"/>
    </i>
    <i>
      <x v="517"/>
    </i>
    <i>
      <x v="380"/>
    </i>
    <i>
      <x v="525"/>
    </i>
    <i>
      <x v="381"/>
    </i>
    <i>
      <x v="533"/>
    </i>
    <i>
      <x v="382"/>
    </i>
    <i>
      <x v="541"/>
    </i>
    <i>
      <x v="383"/>
    </i>
    <i>
      <x v="549"/>
    </i>
    <i>
      <x v="384"/>
    </i>
    <i>
      <x v="557"/>
    </i>
    <i>
      <x v="385"/>
    </i>
    <i>
      <x v="565"/>
    </i>
    <i>
      <x v="386"/>
    </i>
    <i>
      <x v="573"/>
    </i>
    <i>
      <x v="342"/>
    </i>
    <i>
      <x v="340"/>
    </i>
    <i>
      <x v="388"/>
    </i>
    <i>
      <x v="358"/>
    </i>
    <i>
      <x v="389"/>
    </i>
    <i>
      <x v="597"/>
    </i>
    <i>
      <x v="390"/>
    </i>
    <i>
      <x v="605"/>
    </i>
    <i>
      <x v="391"/>
    </i>
    <i>
      <x v="613"/>
    </i>
    <i>
      <x v="392"/>
    </i>
    <i>
      <x v="621"/>
    </i>
    <i>
      <x v="393"/>
    </i>
    <i>
      <x v="629"/>
    </i>
    <i>
      <x v="394"/>
    </i>
    <i>
      <x v="637"/>
    </i>
    <i>
      <x v="395"/>
    </i>
    <i>
      <x v="645"/>
    </i>
    <i>
      <x v="396"/>
    </i>
    <i>
      <x v="653"/>
    </i>
    <i>
      <x v="397"/>
    </i>
    <i>
      <x v="362"/>
    </i>
    <i>
      <x v="398"/>
    </i>
    <i>
      <x v="348"/>
    </i>
    <i>
      <x v="399"/>
    </i>
    <i>
      <x v="349"/>
    </i>
    <i>
      <x v="400"/>
    </i>
    <i>
      <x v="523"/>
    </i>
    <i>
      <x v="401"/>
    </i>
    <i>
      <x v="527"/>
    </i>
    <i>
      <x v="402"/>
    </i>
    <i>
      <x v="531"/>
    </i>
    <i>
      <x v="343"/>
    </i>
    <i>
      <x v="535"/>
    </i>
    <i>
      <x v="404"/>
    </i>
    <i>
      <x v="539"/>
    </i>
    <i>
      <x v="405"/>
    </i>
    <i>
      <x v="543"/>
    </i>
    <i>
      <x v="406"/>
    </i>
    <i>
      <x v="547"/>
    </i>
    <i>
      <x v="407"/>
    </i>
    <i>
      <x v="551"/>
    </i>
    <i>
      <x v="408"/>
    </i>
    <i>
      <x v="352"/>
    </i>
    <i>
      <x v="409"/>
    </i>
    <i>
      <x v="559"/>
    </i>
    <i>
      <x v="410"/>
    </i>
    <i>
      <x v="563"/>
    </i>
    <i>
      <x v="411"/>
    </i>
    <i>
      <x v="567"/>
    </i>
    <i>
      <x v="412"/>
    </i>
    <i>
      <x v="571"/>
    </i>
    <i>
      <x v="413"/>
    </i>
    <i>
      <x v="575"/>
    </i>
    <i>
      <x v="414"/>
    </i>
    <i>
      <x v="579"/>
    </i>
    <i>
      <x v="415"/>
    </i>
    <i>
      <x v="583"/>
    </i>
    <i>
      <x v="416"/>
    </i>
    <i>
      <x v="341"/>
    </i>
    <i>
      <x v="417"/>
    </i>
    <i>
      <x v="591"/>
    </i>
    <i>
      <x v="418"/>
    </i>
    <i>
      <x v="595"/>
    </i>
    <i>
      <x v="419"/>
    </i>
    <i>
      <x v="599"/>
    </i>
    <i>
      <x v="420"/>
    </i>
    <i>
      <x v="603"/>
    </i>
    <i>
      <x v="421"/>
    </i>
    <i>
      <x v="607"/>
    </i>
    <i>
      <x v="422"/>
    </i>
    <i>
      <x v="611"/>
    </i>
    <i>
      <x v="423"/>
    </i>
    <i>
      <x v="360"/>
    </i>
    <i>
      <x v="424"/>
    </i>
    <i>
      <x v="619"/>
    </i>
    <i>
      <x v="425"/>
    </i>
    <i>
      <x v="623"/>
    </i>
    <i>
      <x v="426"/>
    </i>
    <i>
      <x v="627"/>
    </i>
    <i>
      <x v="427"/>
    </i>
    <i>
      <x v="631"/>
    </i>
    <i>
      <x v="428"/>
    </i>
    <i>
      <x v="635"/>
    </i>
    <i>
      <x v="429"/>
    </i>
    <i>
      <x v="639"/>
    </i>
    <i>
      <x v="430"/>
    </i>
    <i>
      <x v="361"/>
    </i>
    <i>
      <x v="431"/>
    </i>
    <i>
      <x v="647"/>
    </i>
    <i>
      <x v="432"/>
    </i>
    <i>
      <x v="651"/>
    </i>
    <i>
      <x v="433"/>
    </i>
    <i>
      <x v="655"/>
    </i>
    <i>
      <x v="434"/>
    </i>
    <i>
      <x v="659"/>
    </i>
    <i>
      <x v="435"/>
    </i>
    <i>
      <x v="512"/>
    </i>
    <i>
      <x v="436"/>
    </i>
    <i>
      <x v="347"/>
    </i>
    <i>
      <x v="437"/>
    </i>
    <i>
      <x v="516"/>
    </i>
    <i>
      <x v="438"/>
    </i>
    <i>
      <x v="518"/>
    </i>
    <i>
      <x v="439"/>
    </i>
    <i>
      <x v="520"/>
    </i>
    <i>
      <x v="440"/>
    </i>
    <i>
      <x v="350"/>
    </i>
    <i>
      <x v="441"/>
    </i>
    <i>
      <x v="524"/>
    </i>
    <i>
      <x v="442"/>
    </i>
    <i>
      <x v="526"/>
    </i>
    <i>
      <x v="443"/>
    </i>
    <i>
      <x v="528"/>
    </i>
    <i>
      <x v="444"/>
    </i>
    <i>
      <x v="530"/>
    </i>
    <i>
      <x v="445"/>
    </i>
    <i>
      <x v="532"/>
    </i>
    <i>
      <x v="446"/>
    </i>
    <i>
      <x v="534"/>
    </i>
    <i>
      <x v="447"/>
    </i>
    <i>
      <x v="536"/>
    </i>
    <i>
      <x v="448"/>
    </i>
    <i>
      <x v="538"/>
    </i>
    <i>
      <x v="449"/>
    </i>
    <i>
      <x v="540"/>
    </i>
    <i>
      <x v="344"/>
    </i>
    <i>
      <x v="542"/>
    </i>
    <i>
      <x v="451"/>
    </i>
    <i>
      <x v="544"/>
    </i>
    <i>
      <x v="452"/>
    </i>
    <i>
      <x v="546"/>
    </i>
    <i>
      <x v="453"/>
    </i>
    <i>
      <x v="548"/>
    </i>
    <i>
      <x v="454"/>
    </i>
    <i>
      <x v="351"/>
    </i>
    <i>
      <x v="455"/>
    </i>
    <i>
      <x v="552"/>
    </i>
    <i>
      <x v="456"/>
    </i>
    <i>
      <x v="554"/>
    </i>
    <i>
      <x v="457"/>
    </i>
    <i>
      <x v="353"/>
    </i>
    <i>
      <x v="458"/>
    </i>
    <i>
      <x v="558"/>
    </i>
    <i>
      <x v="459"/>
    </i>
    <i>
      <x v="560"/>
    </i>
    <i>
      <x v="460"/>
    </i>
    <i>
      <x v="562"/>
    </i>
    <i>
      <x v="461"/>
    </i>
    <i>
      <x v="564"/>
    </i>
    <i>
      <x v="462"/>
    </i>
    <i>
      <x v="566"/>
    </i>
    <i>
      <x v="463"/>
    </i>
    <i>
      <x v="568"/>
    </i>
    <i>
      <x v="464"/>
    </i>
    <i>
      <x v="570"/>
    </i>
    <i>
      <x v="465"/>
    </i>
    <i>
      <x v="572"/>
    </i>
    <i>
      <x v="466"/>
    </i>
    <i>
      <x v="574"/>
    </i>
    <i>
      <x v="467"/>
    </i>
    <i>
      <x v="576"/>
    </i>
    <i>
      <x v="468"/>
    </i>
    <i>
      <x v="578"/>
    </i>
    <i>
      <x v="469"/>
    </i>
    <i>
      <x v="580"/>
    </i>
    <i>
      <x v="470"/>
    </i>
    <i>
      <x v="582"/>
    </i>
    <i>
      <x v="345"/>
    </i>
    <i>
      <x v="355"/>
    </i>
    <i>
      <x v="339"/>
    </i>
    <i>
      <x v="586"/>
    </i>
    <i>
      <x v="473"/>
    </i>
    <i>
      <x v="357"/>
    </i>
    <i>
      <x v="474"/>
    </i>
    <i>
      <x v="590"/>
    </i>
    <i>
      <x v="475"/>
    </i>
    <i>
      <x v="592"/>
    </i>
    <i>
      <x v="476"/>
    </i>
    <i>
      <x v="594"/>
    </i>
    <i>
      <x v="477"/>
    </i>
    <i>
      <x v="596"/>
    </i>
    <i>
      <x v="478"/>
    </i>
    <i>
      <x v="598"/>
    </i>
    <i>
      <x v="479"/>
    </i>
    <i>
      <x v="600"/>
    </i>
    <i>
      <x v="480"/>
    </i>
    <i>
      <x v="602"/>
    </i>
    <i>
      <x v="481"/>
    </i>
    <i>
      <x v="604"/>
    </i>
    <i>
      <x v="482"/>
    </i>
    <i>
      <x v="606"/>
    </i>
    <i>
      <x v="483"/>
    </i>
    <i>
      <x v="608"/>
    </i>
    <i>
      <x v="484"/>
    </i>
    <i>
      <x v="610"/>
    </i>
    <i>
      <x v="485"/>
    </i>
    <i>
      <x v="612"/>
    </i>
    <i>
      <x v="486"/>
    </i>
    <i>
      <x v="359"/>
    </i>
    <i>
      <x v="487"/>
    </i>
    <i>
      <x v="616"/>
    </i>
    <i>
      <x v="488"/>
    </i>
    <i>
      <x v="618"/>
    </i>
    <i>
      <x v="489"/>
    </i>
    <i>
      <x v="620"/>
    </i>
    <i>
      <x v="490"/>
    </i>
    <i>
      <x v="622"/>
    </i>
    <i>
      <x v="491"/>
    </i>
    <i>
      <x v="624"/>
    </i>
    <i>
      <x v="492"/>
    </i>
    <i>
      <x v="626"/>
    </i>
    <i>
      <x v="493"/>
    </i>
    <i>
      <x v="628"/>
    </i>
    <i>
      <x v="494"/>
    </i>
    <i>
      <x v="630"/>
    </i>
    <i>
      <x v="495"/>
    </i>
    <i>
      <x v="632"/>
    </i>
    <i>
      <x v="496"/>
    </i>
    <i>
      <x v="634"/>
    </i>
    <i>
      <x v="497"/>
    </i>
    <i>
      <x v="636"/>
    </i>
    <i>
      <x v="498"/>
    </i>
    <i>
      <x v="638"/>
    </i>
    <i>
      <x v="661"/>
    </i>
    <i>
      <x v="640"/>
    </i>
    <i>
      <x v="663"/>
    </i>
    <i>
      <x v="642"/>
    </i>
    <i>
      <x v="665"/>
    </i>
    <i>
      <x v="644"/>
    </i>
    <i>
      <x v="667"/>
    </i>
    <i>
      <x v="646"/>
    </i>
    <i>
      <x v="669"/>
    </i>
    <i>
      <x v="648"/>
    </i>
    <i>
      <x v="671"/>
    </i>
    <i>
      <x v="650"/>
    </i>
    <i>
      <x v="673"/>
    </i>
    <i>
      <x v="652"/>
    </i>
    <i>
      <x v="675"/>
    </i>
    <i>
      <x v="654"/>
    </i>
    <i>
      <x v="507"/>
    </i>
    <i>
      <x v="656"/>
    </i>
    <i>
      <x v="508"/>
    </i>
    <i>
      <x v="658"/>
    </i>
    <i>
      <x v="509"/>
    </i>
    <i>
      <x v="660"/>
    </i>
    <i>
      <x v="510"/>
    </i>
    <i>
      <x v="511"/>
    </i>
    <i>
      <x v="499"/>
    </i>
    <i>
      <x v="664"/>
    </i>
    <i>
      <x v="500"/>
    </i>
    <i>
      <x v="666"/>
    </i>
    <i>
      <x v="501"/>
    </i>
    <i>
      <x v="668"/>
    </i>
    <i>
      <x v="502"/>
    </i>
    <i>
      <x v="670"/>
    </i>
    <i>
      <x v="503"/>
    </i>
    <i>
      <x v="672"/>
    </i>
    <i>
      <x v="504"/>
    </i>
    <i>
      <x v="674"/>
    </i>
    <i>
      <x v="505"/>
    </i>
    <i>
      <x v="338"/>
    </i>
    <i>
      <x v="506"/>
    </i>
    <i>
      <x v="271"/>
    </i>
    <i>
      <x v="207"/>
    </i>
    <i>
      <x v="335"/>
    </i>
    <i>
      <x v="17"/>
    </i>
    <i>
      <x v="239"/>
    </i>
    <i>
      <x v="18"/>
    </i>
    <i>
      <x v="303"/>
    </i>
    <i>
      <x v="19"/>
    </i>
    <i>
      <x v="191"/>
    </i>
    <i>
      <x v="20"/>
    </i>
    <i>
      <x v="223"/>
    </i>
    <i>
      <x v="21"/>
    </i>
    <i>
      <x v="255"/>
    </i>
    <i>
      <x v="22"/>
    </i>
    <i>
      <x v="287"/>
    </i>
    <i>
      <x v="23"/>
    </i>
    <i>
      <x v="15"/>
    </i>
    <i>
      <x v="24"/>
    </i>
    <i>
      <x v="183"/>
    </i>
    <i>
      <x v="25"/>
    </i>
    <i>
      <x v="199"/>
    </i>
    <i>
      <x v="26"/>
    </i>
    <i>
      <x v="215"/>
    </i>
    <i>
      <x v="27"/>
    </i>
    <i>
      <x v="231"/>
    </i>
    <i>
      <x v="28"/>
    </i>
    <i>
      <x v="247"/>
    </i>
    <i>
      <x v="29"/>
    </i>
    <i>
      <x v="13"/>
    </i>
    <i>
      <x v="30"/>
    </i>
    <i>
      <x v="279"/>
    </i>
    <i>
      <x v="31"/>
    </i>
    <i>
      <x v="295"/>
    </i>
    <i>
      <x v="32"/>
    </i>
    <i>
      <x v="311"/>
    </i>
    <i>
      <x v="33"/>
    </i>
    <i>
      <x v="327"/>
    </i>
    <i>
      <x v="34"/>
    </i>
    <i>
      <x v="179"/>
    </i>
    <i>
      <x v="35"/>
    </i>
    <i>
      <x v="187"/>
    </i>
    <i>
      <x v="36"/>
    </i>
    <i>
      <x v="195"/>
    </i>
    <i>
      <x v="37"/>
    </i>
    <i>
      <x v="203"/>
    </i>
    <i>
      <x v="38"/>
    </i>
    <i>
      <x v="211"/>
    </i>
    <i>
      <x v="39"/>
    </i>
    <i>
      <x v="219"/>
    </i>
    <i>
      <x v="40"/>
    </i>
    <i>
      <x v="227"/>
    </i>
    <i>
      <x v="41"/>
    </i>
    <i>
      <x v="235"/>
    </i>
    <i>
      <x v="42"/>
    </i>
    <i>
      <x v="243"/>
    </i>
    <i>
      <x v="43"/>
    </i>
    <i>
      <x v="251"/>
    </i>
    <i>
      <x v="44"/>
    </i>
    <i>
      <x v="259"/>
    </i>
    <i>
      <x v="45"/>
    </i>
    <i>
      <x v="267"/>
    </i>
    <i>
      <x v="46"/>
    </i>
    <i>
      <x v="275"/>
    </i>
    <i>
      <x v="47"/>
    </i>
    <i>
      <x v="283"/>
    </i>
    <i>
      <x v="48"/>
    </i>
    <i>
      <x v="291"/>
    </i>
    <i>
      <x v="49"/>
    </i>
    <i>
      <x v="299"/>
    </i>
    <i>
      <x v="50"/>
    </i>
    <i>
      <x v="307"/>
    </i>
    <i>
      <x v="51"/>
    </i>
    <i>
      <x v="315"/>
    </i>
    <i>
      <x v="52"/>
    </i>
    <i>
      <x v="323"/>
    </i>
    <i>
      <x v="53"/>
    </i>
    <i>
      <x v="331"/>
    </i>
    <i>
      <x v="54"/>
    </i>
    <i>
      <x v="177"/>
    </i>
    <i>
      <x v="55"/>
    </i>
    <i>
      <x v="181"/>
    </i>
    <i>
      <x v="56"/>
    </i>
    <i>
      <x v="185"/>
    </i>
    <i>
      <x v="57"/>
    </i>
    <i>
      <x v="189"/>
    </i>
    <i>
      <x v="58"/>
    </i>
    <i>
      <x v="193"/>
    </i>
    <i>
      <x v="59"/>
    </i>
    <i>
      <x v="9"/>
    </i>
    <i>
      <x v="60"/>
    </i>
    <i>
      <x v="201"/>
    </i>
    <i>
      <x v="61"/>
    </i>
    <i>
      <x v="205"/>
    </i>
    <i>
      <x v="62"/>
    </i>
    <i>
      <x v="209"/>
    </i>
    <i>
      <x v="63"/>
    </i>
    <i>
      <x v="213"/>
    </i>
    <i>
      <x v="64"/>
    </i>
    <i>
      <x v="217"/>
    </i>
    <i>
      <x v="65"/>
    </i>
    <i>
      <x v="221"/>
    </i>
    <i>
      <x v="66"/>
    </i>
    <i>
      <x v="225"/>
    </i>
    <i>
      <x v="67"/>
    </i>
    <i>
      <x v="229"/>
    </i>
    <i>
      <x v="68"/>
    </i>
    <i>
      <x v="233"/>
    </i>
    <i>
      <x v="69"/>
    </i>
    <i>
      <x v="237"/>
    </i>
    <i>
      <x v="70"/>
    </i>
    <i>
      <x v="241"/>
    </i>
    <i>
      <x v="71"/>
    </i>
    <i>
      <x v="245"/>
    </i>
    <i>
      <x v="72"/>
    </i>
    <i>
      <x v="249"/>
    </i>
    <i>
      <x v="73"/>
    </i>
    <i>
      <x v="253"/>
    </i>
    <i>
      <x v="74"/>
    </i>
    <i>
      <x v="257"/>
    </i>
    <i>
      <x v="75"/>
    </i>
    <i>
      <x v="11"/>
    </i>
    <i>
      <x v="76"/>
    </i>
    <i>
      <x v="265"/>
    </i>
    <i>
      <x v="77"/>
    </i>
    <i>
      <x v="269"/>
    </i>
    <i>
      <x v="78"/>
    </i>
    <i>
      <x v="273"/>
    </i>
    <i>
      <x v="79"/>
    </i>
    <i>
      <x v="277"/>
    </i>
    <i>
      <x v="80"/>
    </i>
    <i>
      <x v="281"/>
    </i>
    <i>
      <x v="81"/>
    </i>
    <i>
      <x v="285"/>
    </i>
    <i>
      <x v="82"/>
    </i>
    <i>
      <x v="289"/>
    </i>
    <i>
      <x v="83"/>
    </i>
    <i>
      <x v="293"/>
    </i>
    <i>
      <x v="84"/>
    </i>
    <i>
      <x v="1"/>
    </i>
    <i>
      <x v="85"/>
    </i>
    <i>
      <x v="301"/>
    </i>
    <i>
      <x v="86"/>
    </i>
    <i>
      <x v="305"/>
    </i>
    <i>
      <x v="87"/>
    </i>
    <i>
      <x v="309"/>
    </i>
    <i>
      <x v="88"/>
    </i>
    <i>
      <x v="313"/>
    </i>
    <i>
      <x v="89"/>
    </i>
    <i>
      <x v="317"/>
    </i>
    <i>
      <x v="90"/>
    </i>
    <i>
      <x v="321"/>
    </i>
    <i>
      <x v="2"/>
    </i>
    <i>
      <x v="325"/>
    </i>
    <i>
      <x v="3"/>
    </i>
    <i>
      <x v="329"/>
    </i>
    <i>
      <x v="93"/>
    </i>
    <i>
      <x v="333"/>
    </i>
    <i>
      <x v="94"/>
    </i>
    <i>
      <x v="16"/>
    </i>
    <i>
      <x v="95"/>
    </i>
    <i>
      <x v="178"/>
    </i>
    <i>
      <x v="96"/>
    </i>
    <i>
      <x v="180"/>
    </i>
    <i>
      <x v="97"/>
    </i>
    <i>
      <x v="182"/>
    </i>
    <i>
      <x v="98"/>
    </i>
    <i>
      <x v="184"/>
    </i>
    <i>
      <x v="99"/>
    </i>
    <i>
      <x v="186"/>
    </i>
    <i>
      <x v="100"/>
    </i>
    <i>
      <x v="188"/>
    </i>
    <i>
      <x v="101"/>
    </i>
    <i>
      <x v="190"/>
    </i>
    <i>
      <x v="102"/>
    </i>
    <i>
      <x v="192"/>
    </i>
    <i>
      <x v="103"/>
    </i>
    <i>
      <x v="194"/>
    </i>
    <i>
      <x v="104"/>
    </i>
    <i>
      <x v="196"/>
    </i>
    <i>
      <x v="105"/>
    </i>
    <i>
      <x v="198"/>
    </i>
    <i>
      <x v="106"/>
    </i>
    <i>
      <x v="200"/>
    </i>
    <i>
      <x v="107"/>
    </i>
    <i>
      <x v="202"/>
    </i>
    <i>
      <x v="108"/>
    </i>
    <i>
      <x v="204"/>
    </i>
    <i>
      <x v="109"/>
    </i>
    <i>
      <x v="206"/>
    </i>
    <i>
      <x v="110"/>
    </i>
    <i>
      <x v="208"/>
    </i>
    <i>
      <x v="111"/>
    </i>
    <i>
      <x v="210"/>
    </i>
    <i>
      <x v="112"/>
    </i>
    <i>
      <x v="212"/>
    </i>
    <i>
      <x v="113"/>
    </i>
    <i>
      <x v="214"/>
    </i>
    <i>
      <x v="114"/>
    </i>
    <i>
      <x v="216"/>
    </i>
    <i>
      <x v="115"/>
    </i>
    <i>
      <x v="218"/>
    </i>
    <i>
      <x v="116"/>
    </i>
    <i>
      <x v="220"/>
    </i>
    <i>
      <x v="117"/>
    </i>
    <i>
      <x v="222"/>
    </i>
    <i>
      <x v="118"/>
    </i>
    <i>
      <x v="224"/>
    </i>
    <i>
      <x v="119"/>
    </i>
    <i>
      <x v="226"/>
    </i>
    <i>
      <x v="120"/>
    </i>
    <i>
      <x v="228"/>
    </i>
    <i>
      <x v="121"/>
    </i>
    <i>
      <x v="230"/>
    </i>
    <i>
      <x v="122"/>
    </i>
    <i>
      <x v="232"/>
    </i>
    <i>
      <x v="123"/>
    </i>
    <i>
      <x v="10"/>
    </i>
    <i>
      <x v="124"/>
    </i>
    <i>
      <x v="236"/>
    </i>
    <i>
      <x v="125"/>
    </i>
    <i>
      <x v="238"/>
    </i>
    <i>
      <x v="126"/>
    </i>
    <i>
      <x v="240"/>
    </i>
    <i>
      <x v="127"/>
    </i>
    <i>
      <x v="242"/>
    </i>
    <i>
      <x v="128"/>
    </i>
    <i>
      <x v="244"/>
    </i>
    <i>
      <x v="129"/>
    </i>
    <i>
      <x v="246"/>
    </i>
    <i>
      <x v="130"/>
    </i>
    <i>
      <x v="248"/>
    </i>
    <i>
      <x v="131"/>
    </i>
    <i>
      <x v="250"/>
    </i>
    <i>
      <x v="132"/>
    </i>
    <i>
      <x v="252"/>
    </i>
    <i>
      <x v="4"/>
    </i>
    <i>
      <x v="254"/>
    </i>
    <i>
      <x v="134"/>
    </i>
    <i>
      <x v="256"/>
    </i>
    <i>
      <x v="135"/>
    </i>
    <i>
      <x v="258"/>
    </i>
    <i>
      <x v="136"/>
    </i>
    <i>
      <x v="260"/>
    </i>
    <i>
      <x v="137"/>
    </i>
    <i>
      <x v="12"/>
    </i>
    <i>
      <x v="138"/>
    </i>
    <i>
      <x v="264"/>
    </i>
    <i>
      <x v="139"/>
    </i>
    <i>
      <x v="266"/>
    </i>
    <i>
      <x v="140"/>
    </i>
    <i>
      <x v="268"/>
    </i>
    <i>
      <x v="141"/>
    </i>
    <i>
      <x v="270"/>
    </i>
    <i>
      <x v="142"/>
    </i>
    <i>
      <x v="272"/>
    </i>
    <i>
      <x v="143"/>
    </i>
    <i>
      <x v="274"/>
    </i>
    <i>
      <x v="144"/>
    </i>
    <i>
      <x v="276"/>
    </i>
    <i>
      <x v="145"/>
    </i>
    <i>
      <x v="278"/>
    </i>
    <i>
      <x v="146"/>
    </i>
    <i>
      <x v="280"/>
    </i>
    <i>
      <x v="147"/>
    </i>
    <i>
      <x v="282"/>
    </i>
    <i>
      <x v="148"/>
    </i>
    <i>
      <x v="284"/>
    </i>
    <i>
      <x v="149"/>
    </i>
    <i>
      <x v="286"/>
    </i>
    <i>
      <x v="150"/>
    </i>
    <i>
      <x v="288"/>
    </i>
    <i>
      <x v="151"/>
    </i>
    <i>
      <x v="290"/>
    </i>
    <i>
      <x v="152"/>
    </i>
    <i>
      <x v="292"/>
    </i>
    <i>
      <x v="153"/>
    </i>
    <i>
      <x v="294"/>
    </i>
    <i>
      <x v="154"/>
    </i>
    <i>
      <x v="296"/>
    </i>
    <i>
      <x v="155"/>
    </i>
    <i>
      <x v="298"/>
    </i>
    <i>
      <x v="156"/>
    </i>
    <i>
      <x v="300"/>
    </i>
    <i>
      <x v="157"/>
    </i>
    <i>
      <x v="302"/>
    </i>
    <i>
      <x v="158"/>
    </i>
    <i>
      <x v="304"/>
    </i>
    <i>
      <x v="159"/>
    </i>
    <i>
      <x v="306"/>
    </i>
    <i>
      <x v="5"/>
    </i>
    <i>
      <x v="308"/>
    </i>
    <i>
      <x v="161"/>
    </i>
    <i>
      <x v="310"/>
    </i>
    <i>
      <x v="162"/>
    </i>
    <i>
      <x v="312"/>
    </i>
    <i>
      <x v="163"/>
    </i>
    <i>
      <x v="314"/>
    </i>
    <i>
      <x v="164"/>
    </i>
    <i>
      <x v="316"/>
    </i>
    <i>
      <x v="165"/>
    </i>
    <i>
      <x v="318"/>
    </i>
    <i>
      <x v="166"/>
    </i>
    <i>
      <x v="320"/>
    </i>
    <i>
      <x v="167"/>
    </i>
    <i>
      <x v="322"/>
    </i>
    <i>
      <x v="337"/>
    </i>
    <i>
      <x v="324"/>
    </i>
    <i>
      <x v="169"/>
    </i>
    <i>
      <x v="326"/>
    </i>
    <i>
      <x v="6"/>
    </i>
    <i>
      <x v="328"/>
    </i>
    <i>
      <x v="171"/>
    </i>
    <i>
      <x v="330"/>
    </i>
    <i>
      <x v="7"/>
    </i>
    <i>
      <x v="332"/>
    </i>
    <i>
      <x v="8"/>
    </i>
    <i>
      <x v="334"/>
    </i>
    <i>
      <x v="174"/>
    </i>
    <i>
      <x v="336"/>
    </i>
    <i>
      <x v="175"/>
    </i>
    <i>
      <x v="176"/>
    </i>
    <i>
      <x v="168"/>
    </i>
    <i t="grand">
      <x/>
    </i>
  </rowItems>
  <colItems count="1">
    <i/>
  </colItems>
  <dataFields count="1">
    <dataField name="Count of review_content" fld="1" subtotal="count" baseField="0" baseItem="0"/>
  </dataFields>
  <pivotHierarchies count="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A$1:$Q$1466">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D8FA350-F555-4DB9-80DE-C834896EA52D}" name="PivotTable10" cacheId="109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0">
  <location ref="B3:C30" firstHeaderRow="1" firstDataRow="1" firstDataCol="1"/>
  <pivotFields count="2">
    <pivotField axis="axisRow" allDrilled="1" subtotalTop="0" showAll="0" dataSourceSort="1" defaultSubtotal="0" defaultAttributeDrillState="1">
      <items count="26">
        <item x="0"/>
        <item x="1"/>
        <item x="2"/>
        <item x="3"/>
        <item x="4"/>
        <item x="5"/>
        <item x="6"/>
        <item x="7"/>
        <item x="8"/>
        <item x="9"/>
        <item x="10"/>
        <item x="11"/>
        <item x="12"/>
        <item x="13"/>
        <item x="14"/>
        <item x="15"/>
        <item x="16"/>
        <item x="17"/>
        <item x="18"/>
        <item x="19"/>
        <item x="20"/>
        <item x="21"/>
        <item x="22"/>
        <item x="23"/>
        <item x="24"/>
        <item x="25"/>
      </items>
    </pivotField>
    <pivotField dataField="1" subtotalTop="0" showAll="0" defaultSubtotal="0"/>
  </pivotFields>
  <rowFields count="1">
    <field x="0"/>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Items count="1">
    <i/>
  </colItems>
  <dataFields count="1">
    <dataField name="product_id" fld="1" subtotal="count" baseField="0" baseItem="0"/>
  </dataFields>
  <chartFormats count="27">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 chart="0" format="3" series="1">
      <pivotArea type="data" outline="0" fieldPosition="0">
        <references count="2">
          <reference field="4294967294" count="1" selected="0">
            <x v="0"/>
          </reference>
          <reference field="0" count="1" selected="0">
            <x v="3"/>
          </reference>
        </references>
      </pivotArea>
    </chartFormat>
    <chartFormat chart="0" format="4" series="1">
      <pivotArea type="data" outline="0" fieldPosition="0">
        <references count="2">
          <reference field="4294967294" count="1" selected="0">
            <x v="0"/>
          </reference>
          <reference field="0" count="1" selected="0">
            <x v="4"/>
          </reference>
        </references>
      </pivotArea>
    </chartFormat>
    <chartFormat chart="0" format="5" series="1">
      <pivotArea type="data" outline="0" fieldPosition="0">
        <references count="2">
          <reference field="4294967294" count="1" selected="0">
            <x v="0"/>
          </reference>
          <reference field="0" count="1" selected="0">
            <x v="5"/>
          </reference>
        </references>
      </pivotArea>
    </chartFormat>
    <chartFormat chart="0" format="6" series="1">
      <pivotArea type="data" outline="0" fieldPosition="0">
        <references count="2">
          <reference field="4294967294" count="1" selected="0">
            <x v="0"/>
          </reference>
          <reference field="0" count="1" selected="0">
            <x v="6"/>
          </reference>
        </references>
      </pivotArea>
    </chartFormat>
    <chartFormat chart="0" format="7" series="1">
      <pivotArea type="data" outline="0" fieldPosition="0">
        <references count="2">
          <reference field="4294967294" count="1" selected="0">
            <x v="0"/>
          </reference>
          <reference field="0" count="1" selected="0">
            <x v="7"/>
          </reference>
        </references>
      </pivotArea>
    </chartFormat>
    <chartFormat chart="0" format="8" series="1">
      <pivotArea type="data" outline="0" fieldPosition="0">
        <references count="2">
          <reference field="4294967294" count="1" selected="0">
            <x v="0"/>
          </reference>
          <reference field="0" count="1" selected="0">
            <x v="8"/>
          </reference>
        </references>
      </pivotArea>
    </chartFormat>
    <chartFormat chart="0" format="9" series="1">
      <pivotArea type="data" outline="0" fieldPosition="0">
        <references count="2">
          <reference field="4294967294" count="1" selected="0">
            <x v="0"/>
          </reference>
          <reference field="0" count="1" selected="0">
            <x v="9"/>
          </reference>
        </references>
      </pivotArea>
    </chartFormat>
    <chartFormat chart="0" format="10" series="1">
      <pivotArea type="data" outline="0" fieldPosition="0">
        <references count="2">
          <reference field="4294967294" count="1" selected="0">
            <x v="0"/>
          </reference>
          <reference field="0" count="1" selected="0">
            <x v="10"/>
          </reference>
        </references>
      </pivotArea>
    </chartFormat>
    <chartFormat chart="0" format="11" series="1">
      <pivotArea type="data" outline="0" fieldPosition="0">
        <references count="2">
          <reference field="4294967294" count="1" selected="0">
            <x v="0"/>
          </reference>
          <reference field="0" count="1" selected="0">
            <x v="11"/>
          </reference>
        </references>
      </pivotArea>
    </chartFormat>
    <chartFormat chart="0" format="12" series="1">
      <pivotArea type="data" outline="0" fieldPosition="0">
        <references count="2">
          <reference field="4294967294" count="1" selected="0">
            <x v="0"/>
          </reference>
          <reference field="0" count="1" selected="0">
            <x v="12"/>
          </reference>
        </references>
      </pivotArea>
    </chartFormat>
    <chartFormat chart="0" format="13" series="1">
      <pivotArea type="data" outline="0" fieldPosition="0">
        <references count="2">
          <reference field="4294967294" count="1" selected="0">
            <x v="0"/>
          </reference>
          <reference field="0" count="1" selected="0">
            <x v="13"/>
          </reference>
        </references>
      </pivotArea>
    </chartFormat>
    <chartFormat chart="0" format="14" series="1">
      <pivotArea type="data" outline="0" fieldPosition="0">
        <references count="2">
          <reference field="4294967294" count="1" selected="0">
            <x v="0"/>
          </reference>
          <reference field="0" count="1" selected="0">
            <x v="14"/>
          </reference>
        </references>
      </pivotArea>
    </chartFormat>
    <chartFormat chart="0" format="15" series="1">
      <pivotArea type="data" outline="0" fieldPosition="0">
        <references count="2">
          <reference field="4294967294" count="1" selected="0">
            <x v="0"/>
          </reference>
          <reference field="0" count="1" selected="0">
            <x v="15"/>
          </reference>
        </references>
      </pivotArea>
    </chartFormat>
    <chartFormat chart="0" format="16" series="1">
      <pivotArea type="data" outline="0" fieldPosition="0">
        <references count="2">
          <reference field="4294967294" count="1" selected="0">
            <x v="0"/>
          </reference>
          <reference field="0" count="1" selected="0">
            <x v="16"/>
          </reference>
        </references>
      </pivotArea>
    </chartFormat>
    <chartFormat chart="0" format="17" series="1">
      <pivotArea type="data" outline="0" fieldPosition="0">
        <references count="2">
          <reference field="4294967294" count="1" selected="0">
            <x v="0"/>
          </reference>
          <reference field="0" count="1" selected="0">
            <x v="17"/>
          </reference>
        </references>
      </pivotArea>
    </chartFormat>
    <chartFormat chart="0" format="18" series="1">
      <pivotArea type="data" outline="0" fieldPosition="0">
        <references count="2">
          <reference field="4294967294" count="1" selected="0">
            <x v="0"/>
          </reference>
          <reference field="0" count="1" selected="0">
            <x v="18"/>
          </reference>
        </references>
      </pivotArea>
    </chartFormat>
    <chartFormat chart="0" format="19" series="1">
      <pivotArea type="data" outline="0" fieldPosition="0">
        <references count="2">
          <reference field="4294967294" count="1" selected="0">
            <x v="0"/>
          </reference>
          <reference field="0" count="1" selected="0">
            <x v="19"/>
          </reference>
        </references>
      </pivotArea>
    </chartFormat>
    <chartFormat chart="0" format="20" series="1">
      <pivotArea type="data" outline="0" fieldPosition="0">
        <references count="2">
          <reference field="4294967294" count="1" selected="0">
            <x v="0"/>
          </reference>
          <reference field="0" count="1" selected="0">
            <x v="20"/>
          </reference>
        </references>
      </pivotArea>
    </chartFormat>
    <chartFormat chart="0" format="21" series="1">
      <pivotArea type="data" outline="0" fieldPosition="0">
        <references count="2">
          <reference field="4294967294" count="1" selected="0">
            <x v="0"/>
          </reference>
          <reference field="0" count="1" selected="0">
            <x v="21"/>
          </reference>
        </references>
      </pivotArea>
    </chartFormat>
    <chartFormat chart="0" format="22" series="1">
      <pivotArea type="data" outline="0" fieldPosition="0">
        <references count="2">
          <reference field="4294967294" count="1" selected="0">
            <x v="0"/>
          </reference>
          <reference field="0" count="1" selected="0">
            <x v="22"/>
          </reference>
        </references>
      </pivotArea>
    </chartFormat>
    <chartFormat chart="0" format="23" series="1">
      <pivotArea type="data" outline="0" fieldPosition="0">
        <references count="2">
          <reference field="4294967294" count="1" selected="0">
            <x v="0"/>
          </reference>
          <reference field="0" count="1" selected="0">
            <x v="23"/>
          </reference>
        </references>
      </pivotArea>
    </chartFormat>
    <chartFormat chart="0" format="24" series="1">
      <pivotArea type="data" outline="0" fieldPosition="0">
        <references count="2">
          <reference field="4294967294" count="1" selected="0">
            <x v="0"/>
          </reference>
          <reference field="0" count="1" selected="0">
            <x v="24"/>
          </reference>
        </references>
      </pivotArea>
    </chartFormat>
    <chartFormat chart="0" format="25" series="1">
      <pivotArea type="data" outline="0" fieldPosition="0">
        <references count="2">
          <reference field="4294967294" count="1" selected="0">
            <x v="0"/>
          </reference>
          <reference field="0" count="1" selected="0">
            <x v="25"/>
          </reference>
        </references>
      </pivotArea>
    </chartFormat>
    <chartFormat chart="0" format="26" series="1">
      <pivotArea type="data" outline="0" fieldPosition="0">
        <references count="1">
          <reference field="4294967294" count="1" selected="0">
            <x v="0"/>
          </reference>
        </references>
      </pivotArea>
    </chartFormat>
  </chartFormats>
  <pivotHierarchies count="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product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A$1:$Q$1466">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8891D35-8ED6-4391-9703-5A67AA88A263}" name="PivotTable11" cacheId="109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6">
  <location ref="A3:B13" firstHeaderRow="1" firstDataRow="1" firstDataCol="1"/>
  <pivotFields count="2">
    <pivotField dataField="1" subtotalTop="0" showAll="0" defaultSubtotal="0"/>
    <pivotField axis="axisRow" allDrilled="1" subtotalTop="0" showAll="0" dataSourceSort="1" defaultSubtotal="0" defaultAttributeDrillState="1">
      <items count="9">
        <item x="0"/>
        <item x="1"/>
        <item x="2"/>
        <item x="3"/>
        <item x="4"/>
        <item x="5"/>
        <item x="6"/>
        <item x="7"/>
        <item x="8"/>
      </items>
    </pivotField>
  </pivotFields>
  <rowFields count="1">
    <field x="1"/>
  </rowFields>
  <rowItems count="10">
    <i>
      <x/>
    </i>
    <i>
      <x v="1"/>
    </i>
    <i>
      <x v="2"/>
    </i>
    <i>
      <x v="3"/>
    </i>
    <i>
      <x v="4"/>
    </i>
    <i>
      <x v="5"/>
    </i>
    <i>
      <x v="6"/>
    </i>
    <i>
      <x v="7"/>
    </i>
    <i>
      <x v="8"/>
    </i>
    <i t="grand">
      <x/>
    </i>
  </rowItems>
  <colItems count="1">
    <i/>
  </colItems>
  <dataFields count="1">
    <dataField name="Sum of Actual price* rating count" fld="0" baseField="0" baseItem="0" numFmtId="185"/>
  </dataFields>
  <formats count="3">
    <format dxfId="22">
      <pivotArea grandRow="1" outline="0" collapsedLevelsAreSubtotals="1" fieldPosition="0"/>
    </format>
    <format dxfId="17">
      <pivotArea outline="0" collapsedLevelsAreSubtotals="1" fieldPosition="0"/>
    </format>
    <format dxfId="16">
      <pivotArea dataOnly="0" labelOnly="1" outline="0" axis="axisValues" fieldPosition="0"/>
    </format>
  </formats>
  <chartFormats count="4">
    <chartFormat chart="3"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33" format="11" series="1">
      <pivotArea type="data" outline="0" fieldPosition="0">
        <references count="1">
          <reference field="4294967294" count="1" selected="0">
            <x v="0"/>
          </reference>
        </references>
      </pivotArea>
    </chartFormat>
    <chartFormat chart="35" format="8" series="1">
      <pivotArea type="data" outline="0" fieldPosition="0">
        <references count="1">
          <reference field="4294967294" count="1" selected="0">
            <x v="0"/>
          </reference>
        </references>
      </pivotArea>
    </chartFormat>
  </chartFormats>
  <pivotHierarchies count="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A$1:$Q$1466">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8CDA916-C0E7-4A26-B9CA-D05EE2705FFC}" name="PivotTable12" cacheId="110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2">
  <location ref="A3:E5" firstHeaderRow="1" firstDataRow="2" firstDataCol="1"/>
  <pivotFields count="2">
    <pivotField axis="axisCol" allDrilled="1" subtotalTop="0" showAll="0" dataSourceSort="1" defaultSubtotal="0" defaultAttributeDrillState="1">
      <items count="3">
        <item x="0"/>
        <item x="1"/>
        <item x="2"/>
      </items>
    </pivotField>
    <pivotField dataField="1" subtotalTop="0" showAll="0" defaultSubtotal="0"/>
  </pivotFields>
  <rowItems count="1">
    <i/>
  </rowItems>
  <colFields count="1">
    <field x="0"/>
  </colFields>
  <colItems count="4">
    <i>
      <x/>
    </i>
    <i>
      <x v="1"/>
    </i>
    <i>
      <x v="2"/>
    </i>
    <i t="grand">
      <x/>
    </i>
  </colItems>
  <dataFields count="1">
    <dataField name="Distinct Count of product_id" fld="1" subtotal="count" baseField="0" baseItem="2">
      <extLst>
        <ext xmlns:x15="http://schemas.microsoft.com/office/spreadsheetml/2010/11/main" uri="{FABC7310-3BB5-11E1-824E-6D434824019B}">
          <x15:dataField isCountDistinct="1"/>
        </ext>
      </extLst>
    </dataField>
  </dataFields>
  <chartFormats count="6">
    <chartFormat chart="7" format="0" series="1">
      <pivotArea type="data" outline="0" fieldPosition="0">
        <references count="2">
          <reference field="4294967294" count="1" selected="0">
            <x v="0"/>
          </reference>
          <reference field="0" count="1" selected="0">
            <x v="0"/>
          </reference>
        </references>
      </pivotArea>
    </chartFormat>
    <chartFormat chart="7" format="1" series="1">
      <pivotArea type="data" outline="0" fieldPosition="0">
        <references count="2">
          <reference field="4294967294" count="1" selected="0">
            <x v="0"/>
          </reference>
          <reference field="0" count="1" selected="0">
            <x v="1"/>
          </reference>
        </references>
      </pivotArea>
    </chartFormat>
    <chartFormat chart="7" format="2" series="1">
      <pivotArea type="data" outline="0" fieldPosition="0">
        <references count="2">
          <reference field="4294967294" count="1" selected="0">
            <x v="0"/>
          </reference>
          <reference field="0" count="1" selected="0">
            <x v="2"/>
          </reference>
        </references>
      </pivotArea>
    </chartFormat>
    <chartFormat chart="11" format="6" series="1">
      <pivotArea type="data" outline="0" fieldPosition="0">
        <references count="2">
          <reference field="4294967294" count="1" selected="0">
            <x v="0"/>
          </reference>
          <reference field="0" count="1" selected="0">
            <x v="0"/>
          </reference>
        </references>
      </pivotArea>
    </chartFormat>
    <chartFormat chart="11" format="7" series="1">
      <pivotArea type="data" outline="0" fieldPosition="0">
        <references count="2">
          <reference field="4294967294" count="1" selected="0">
            <x v="0"/>
          </reference>
          <reference field="0" count="1" selected="0">
            <x v="1"/>
          </reference>
        </references>
      </pivotArea>
    </chartFormat>
    <chartFormat chart="11" format="8" series="1">
      <pivotArea type="data" outline="0" fieldPosition="0">
        <references count="2">
          <reference field="4294967294" count="1" selected="0">
            <x v="0"/>
          </reference>
          <reference field="0" count="1" selected="0">
            <x v="2"/>
          </reference>
        </references>
      </pivotArea>
    </chartFormat>
  </chartFormats>
  <pivotHierarchies count="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product_id"/>
    <pivotHierarchy dragToData="1"/>
    <pivotHierarchy dragToData="1"/>
  </pivotHierarchies>
  <pivotTableStyleInfo name="PivotStyleLight16" showRowHeaders="1" showColHeaders="1" showRowStripes="0" showColStripes="0" showLastColumn="1"/>
  <colHierarchiesUsage count="1">
    <colHierarchyUsage hierarchyUsage="1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A$1:$Q$1466">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E87EFEC-EB9F-4A6E-A630-D54FA7013723}" name="PivotTable13" cacheId="110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0">
  <location ref="A1:B7" firstHeaderRow="1" firstDataRow="1" firstDataCol="1"/>
  <pivotFields count="2">
    <pivotField axis="axisRow" allDrilled="1" subtotalTop="0" showAll="0" dataSourceSort="1" defaultSubtotal="0" defaultAttributeDrillState="1">
      <items count="5">
        <item x="0"/>
        <item x="1"/>
        <item x="2"/>
        <item x="3"/>
        <item x="4"/>
      </items>
    </pivotField>
    <pivotField dataField="1" subtotalTop="0" showAll="0" defaultSubtotal="0"/>
  </pivotFields>
  <rowFields count="1">
    <field x="0"/>
  </rowFields>
  <rowItems count="6">
    <i>
      <x/>
    </i>
    <i>
      <x v="1"/>
    </i>
    <i>
      <x v="2"/>
    </i>
    <i>
      <x v="3"/>
    </i>
    <i>
      <x v="4"/>
    </i>
    <i t="grand">
      <x/>
    </i>
  </rowItems>
  <colItems count="1">
    <i/>
  </colItems>
  <dataFields count="1">
    <dataField name="Average of rating" fld="1" subtotal="average" baseField="0" baseItem="0" numFmtId="170"/>
  </dataFields>
  <formats count="3">
    <format dxfId="13">
      <pivotArea dataOnly="0" labelOnly="1" outline="0" axis="axisValues" fieldPosition="0"/>
    </format>
    <format dxfId="14">
      <pivotArea outline="0" collapsedLevelsAreSubtotals="1" fieldPosition="0"/>
    </format>
    <format dxfId="15">
      <pivotArea outline="0" collapsedLevelsAreSubtotals="1" fieldPosition="0"/>
    </format>
  </formats>
  <chartFormats count="7">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 chart="0" format="3" series="1">
      <pivotArea type="data" outline="0" fieldPosition="0">
        <references count="2">
          <reference field="4294967294" count="1" selected="0">
            <x v="0"/>
          </reference>
          <reference field="0" count="1" selected="0">
            <x v="3"/>
          </reference>
        </references>
      </pivotArea>
    </chartFormat>
    <chartFormat chart="0" format="4" series="1">
      <pivotArea type="data" outline="0" fieldPosition="0">
        <references count="2">
          <reference field="4294967294" count="1" selected="0">
            <x v="0"/>
          </reference>
          <reference field="0" count="1" selected="0">
            <x v="4"/>
          </reference>
        </references>
      </pivotArea>
    </chartFormat>
    <chartFormat chart="0" format="5" series="1">
      <pivotArea type="data" outline="0" fieldPosition="0">
        <references count="1">
          <reference field="4294967294" count="1" selected="0">
            <x v="0"/>
          </reference>
        </references>
      </pivotArea>
    </chartFormat>
    <chartFormat chart="8" format="7" series="1">
      <pivotArea type="data" outline="0" fieldPosition="0">
        <references count="1">
          <reference field="4294967294" count="1" selected="0">
            <x v="0"/>
          </reference>
        </references>
      </pivotArea>
    </chartFormat>
  </chartFormats>
  <pivotHierarchies count="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Average of rating"/>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discount_percentage"/>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A$1:$Q$1466">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47A07DF-E944-4BA5-9ECD-F82FCF0EB0E2}" name="PivotTable15" cacheId="110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1">
  <location ref="A3:C13" firstHeaderRow="0" firstDataRow="1" firstDataCol="1"/>
  <pivotFields count="4">
    <pivotField allDrilled="1" subtotalTop="0" showAll="0" sortType="descending" defaultSubtotal="0" defaultAttributeDrillState="1">
      <items count="21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dataSourceSort="1" defaultSubtotal="0" defaultAttributeDrillState="1">
      <items count="9">
        <item x="0"/>
        <item x="1"/>
        <item x="2"/>
        <item x="3"/>
        <item x="4"/>
        <item x="5"/>
        <item x="6"/>
        <item x="7"/>
        <item x="8"/>
      </items>
    </pivotField>
    <pivotField dataField="1" subtotalTop="0" showAll="0" defaultSubtotal="0"/>
  </pivotFields>
  <rowFields count="1">
    <field x="2"/>
  </rowFields>
  <rowItems count="10">
    <i>
      <x/>
    </i>
    <i>
      <x v="1"/>
    </i>
    <i>
      <x v="2"/>
    </i>
    <i>
      <x v="3"/>
    </i>
    <i>
      <x v="4"/>
    </i>
    <i>
      <x v="5"/>
    </i>
    <i>
      <x v="6"/>
    </i>
    <i>
      <x v="7"/>
    </i>
    <i>
      <x v="8"/>
    </i>
    <i t="grand">
      <x/>
    </i>
  </rowItems>
  <colFields count="1">
    <field x="-2"/>
  </colFields>
  <colItems count="2">
    <i>
      <x/>
    </i>
    <i i="1">
      <x v="1"/>
    </i>
  </colItems>
  <dataFields count="2">
    <dataField name="Max of discount_percentage B" fld="1" subtotal="max" baseField="0" baseItem="0" numFmtId="172"/>
    <dataField name="Average of discount_percentage" fld="3" subtotal="average" baseField="2" baseItem="0"/>
  </dataFields>
  <formats count="3">
    <format dxfId="12">
      <pivotArea dataOnly="0" labelOnly="1" outline="0" axis="axisValues" fieldPosition="0"/>
    </format>
    <format dxfId="11">
      <pivotArea outline="0" collapsedLevelsAreSubtotals="1" fieldPosition="0"/>
    </format>
    <format dxfId="10">
      <pivotArea dataOnly="0" labelOnly="1" outline="0" fieldPosition="0">
        <references count="1">
          <reference field="4294967294" count="2">
            <x v="0"/>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0" format="4"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1"/>
          </reference>
        </references>
      </pivotArea>
    </chartFormat>
  </chartFormats>
  <pivotHierarchies count="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discount_percentage"/>
    <pivotHierarchy dragToData="1"/>
    <pivotHierarchy dragToData="1"/>
    <pivotHierarchy dragToData="1"/>
    <pivotHierarchy dragToData="1" caption="Max of discount_percentage B"/>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A$1:$Q$1466">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AF8A3621-A322-470F-865C-7EC1C018C737}" name="Table37" displayName="Table37" ref="E1:F1304" totalsRowShown="0">
  <autoFilter ref="E1:F1304" xr:uid="{AF8A3621-A322-470F-865C-7EC1C018C737}"/>
  <tableColumns count="2">
    <tableColumn id="1" xr3:uid="{D4C96D1E-AFBF-4C8B-B95C-9A851BAD75D8}" name="Product name A"/>
    <tableColumn id="2" xr3:uid="{5455288E-2B4A-4CE4-B706-FB8117755E1F}" name="Average rating"/>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4A1DD4A-4565-4BB2-B967-3A4A0444790F}" name="ProductRatingReview" displayName="ProductRatingReview" ref="A1:F1466" totalsRowShown="0">
  <autoFilter ref="A1:F1466" xr:uid="{54A1DD4A-4565-4BB2-B967-3A4A0444790F}"/>
  <sortState xmlns:xlrd2="http://schemas.microsoft.com/office/spreadsheetml/2017/richdata2" ref="A2:F1466">
    <sortCondition descending="1" ref="F1:F1466"/>
  </sortState>
  <tableColumns count="6">
    <tableColumn id="1" xr3:uid="{4623E8D3-D461-4CC9-8984-CF7FF4DEF6FE}" name="Product_id" dataDxfId="27"/>
    <tableColumn id="6" xr3:uid="{C9FD4FFD-C983-40AA-8565-94BF7AAE1646}" name="S/N" dataDxfId="8"/>
    <tableColumn id="2" xr3:uid="{8F62BCF7-C4CB-4F4E-8FB2-7DBD17210281}" name="Product Name A" dataDxfId="26"/>
    <tableColumn id="3" xr3:uid="{383D668B-E4CD-4A2E-9378-B2511A7AF2CF}" name="Rating" dataDxfId="25"/>
    <tableColumn id="4" xr3:uid="{692A70B9-E64A-4943-8613-0A86AB4658B0}" name="Rating count" dataDxfId="24" dataCellStyle="Comma"/>
    <tableColumn id="5" xr3:uid="{FBEFCF17-740B-4188-8C06-30B626726059}" name="Products by Rating &amp; Reviews" dataDxfId="23" dataCellStyle="Comma">
      <calculatedColumnFormula>D2+(E2/100000)</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1.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5.xml.rels><?xml version="1.0" encoding="UTF-8" standalone="yes"?>
<Relationships xmlns="http://schemas.openxmlformats.org/package/2006/relationships"><Relationship Id="rId3" Type="http://schemas.openxmlformats.org/officeDocument/2006/relationships/ctrlProp" Target="../ctrlProps/ctrlProp1.xml"/><Relationship Id="rId2" Type="http://schemas.openxmlformats.org/officeDocument/2006/relationships/vmlDrawing" Target="../drawings/vmlDrawing1.vml"/><Relationship Id="rId1" Type="http://schemas.openxmlformats.org/officeDocument/2006/relationships/drawing" Target="../drawings/drawing12.xml"/><Relationship Id="rId4" Type="http://schemas.openxmlformats.org/officeDocument/2006/relationships/ctrlProp" Target="../ctrlProps/ctrlProp2.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2C3293-A283-4212-BF76-DC405C74D7B8}">
  <sheetPr>
    <tabColor rgb="FFC00000"/>
  </sheetPr>
  <dimension ref="A2:B214"/>
  <sheetViews>
    <sheetView zoomScale="90" zoomScaleNormal="90" workbookViewId="0">
      <selection activeCell="O6" sqref="O6"/>
    </sheetView>
  </sheetViews>
  <sheetFormatPr defaultRowHeight="15.6" x14ac:dyDescent="0.3"/>
  <cols>
    <col min="1" max="1" width="21.296875" bestFit="1" customWidth="1"/>
    <col min="2" max="2" width="29.3984375" style="19" bestFit="1" customWidth="1"/>
  </cols>
  <sheetData>
    <row r="2" spans="1:2" x14ac:dyDescent="0.3">
      <c r="A2" s="15" t="s">
        <v>13073</v>
      </c>
      <c r="B2" s="19" t="s">
        <v>13077</v>
      </c>
    </row>
    <row r="3" spans="1:2" x14ac:dyDescent="0.3">
      <c r="A3" s="16" t="s">
        <v>13100</v>
      </c>
      <c r="B3" s="1">
        <v>0.42</v>
      </c>
    </row>
    <row r="4" spans="1:2" x14ac:dyDescent="0.3">
      <c r="A4" s="16" t="s">
        <v>13101</v>
      </c>
      <c r="B4" s="1">
        <v>0.54024282560706438</v>
      </c>
    </row>
    <row r="5" spans="1:2" x14ac:dyDescent="0.3">
      <c r="A5" s="16" t="s">
        <v>13102</v>
      </c>
      <c r="B5" s="1">
        <v>0.50828897338403034</v>
      </c>
    </row>
    <row r="6" spans="1:2" x14ac:dyDescent="0.3">
      <c r="A6" s="16" t="s">
        <v>13103</v>
      </c>
      <c r="B6" s="1">
        <v>0.53</v>
      </c>
    </row>
    <row r="7" spans="1:2" x14ac:dyDescent="0.3">
      <c r="A7" s="16" t="s">
        <v>13104</v>
      </c>
      <c r="B7" s="1">
        <v>0.4012053571428576</v>
      </c>
    </row>
    <row r="8" spans="1:2" x14ac:dyDescent="0.3">
      <c r="A8" s="16" t="s">
        <v>13105</v>
      </c>
      <c r="B8" s="1">
        <v>0.57499999999999996</v>
      </c>
    </row>
    <row r="9" spans="1:2" x14ac:dyDescent="0.3">
      <c r="A9" s="16" t="s">
        <v>13106</v>
      </c>
      <c r="B9" s="1">
        <v>0.45999999999999996</v>
      </c>
    </row>
    <row r="10" spans="1:2" x14ac:dyDescent="0.3">
      <c r="A10" s="16" t="s">
        <v>13107</v>
      </c>
      <c r="B10" s="1">
        <v>0.12354838709677422</v>
      </c>
    </row>
    <row r="11" spans="1:2" x14ac:dyDescent="0.3">
      <c r="A11" s="16" t="s">
        <v>13108</v>
      </c>
      <c r="B11" s="1">
        <v>0</v>
      </c>
    </row>
    <row r="12" spans="1:2" x14ac:dyDescent="0.3">
      <c r="A12" s="16" t="s">
        <v>13074</v>
      </c>
      <c r="B12" s="1">
        <v>0.4769146757679178</v>
      </c>
    </row>
    <row r="13" spans="1:2" x14ac:dyDescent="0.3">
      <c r="B13"/>
    </row>
    <row r="14" spans="1:2" x14ac:dyDescent="0.3">
      <c r="B14"/>
    </row>
    <row r="15" spans="1:2" x14ac:dyDescent="0.3">
      <c r="B15"/>
    </row>
    <row r="16" spans="1:2" x14ac:dyDescent="0.3">
      <c r="B16"/>
    </row>
    <row r="17" spans="2:2" x14ac:dyDescent="0.3">
      <c r="B17"/>
    </row>
    <row r="18" spans="2:2" x14ac:dyDescent="0.3">
      <c r="B18"/>
    </row>
    <row r="19" spans="2:2" x14ac:dyDescent="0.3">
      <c r="B19"/>
    </row>
    <row r="20" spans="2:2" x14ac:dyDescent="0.3">
      <c r="B20"/>
    </row>
    <row r="21" spans="2:2" x14ac:dyDescent="0.3">
      <c r="B21"/>
    </row>
    <row r="22" spans="2:2" x14ac:dyDescent="0.3">
      <c r="B22"/>
    </row>
    <row r="23" spans="2:2" x14ac:dyDescent="0.3">
      <c r="B23"/>
    </row>
    <row r="24" spans="2:2" x14ac:dyDescent="0.3">
      <c r="B24"/>
    </row>
    <row r="25" spans="2:2" x14ac:dyDescent="0.3">
      <c r="B25"/>
    </row>
    <row r="26" spans="2:2" x14ac:dyDescent="0.3">
      <c r="B26"/>
    </row>
    <row r="27" spans="2:2" x14ac:dyDescent="0.3">
      <c r="B27"/>
    </row>
    <row r="28" spans="2:2" x14ac:dyDescent="0.3">
      <c r="B28"/>
    </row>
    <row r="29" spans="2:2" x14ac:dyDescent="0.3">
      <c r="B29"/>
    </row>
    <row r="30" spans="2:2" x14ac:dyDescent="0.3">
      <c r="B30"/>
    </row>
    <row r="31" spans="2:2" x14ac:dyDescent="0.3">
      <c r="B31"/>
    </row>
    <row r="32" spans="2:2" x14ac:dyDescent="0.3">
      <c r="B32"/>
    </row>
    <row r="33" spans="2:2" x14ac:dyDescent="0.3">
      <c r="B33"/>
    </row>
    <row r="34" spans="2:2" x14ac:dyDescent="0.3">
      <c r="B34"/>
    </row>
    <row r="35" spans="2:2" x14ac:dyDescent="0.3">
      <c r="B35"/>
    </row>
    <row r="36" spans="2:2" x14ac:dyDescent="0.3">
      <c r="B36"/>
    </row>
    <row r="37" spans="2:2" x14ac:dyDescent="0.3">
      <c r="B37"/>
    </row>
    <row r="38" spans="2:2" x14ac:dyDescent="0.3">
      <c r="B38"/>
    </row>
    <row r="39" spans="2:2" x14ac:dyDescent="0.3">
      <c r="B39"/>
    </row>
    <row r="40" spans="2:2" x14ac:dyDescent="0.3">
      <c r="B40"/>
    </row>
    <row r="41" spans="2:2" x14ac:dyDescent="0.3">
      <c r="B41"/>
    </row>
    <row r="42" spans="2:2" x14ac:dyDescent="0.3">
      <c r="B42"/>
    </row>
    <row r="43" spans="2:2" x14ac:dyDescent="0.3">
      <c r="B43"/>
    </row>
    <row r="44" spans="2:2" x14ac:dyDescent="0.3">
      <c r="B44"/>
    </row>
    <row r="45" spans="2:2" x14ac:dyDescent="0.3">
      <c r="B45"/>
    </row>
    <row r="46" spans="2:2" x14ac:dyDescent="0.3">
      <c r="B46"/>
    </row>
    <row r="47" spans="2:2" x14ac:dyDescent="0.3">
      <c r="B47"/>
    </row>
    <row r="48" spans="2:2" x14ac:dyDescent="0.3">
      <c r="B48"/>
    </row>
    <row r="49" spans="2:2" x14ac:dyDescent="0.3">
      <c r="B49"/>
    </row>
    <row r="50" spans="2:2" x14ac:dyDescent="0.3">
      <c r="B50"/>
    </row>
    <row r="51" spans="2:2" x14ac:dyDescent="0.3">
      <c r="B51"/>
    </row>
    <row r="52" spans="2:2" x14ac:dyDescent="0.3">
      <c r="B52"/>
    </row>
    <row r="53" spans="2:2" x14ac:dyDescent="0.3">
      <c r="B53"/>
    </row>
    <row r="54" spans="2:2" x14ac:dyDescent="0.3">
      <c r="B54"/>
    </row>
    <row r="55" spans="2:2" x14ac:dyDescent="0.3">
      <c r="B55"/>
    </row>
    <row r="56" spans="2:2" x14ac:dyDescent="0.3">
      <c r="B56"/>
    </row>
    <row r="57" spans="2:2" x14ac:dyDescent="0.3">
      <c r="B57"/>
    </row>
    <row r="58" spans="2:2" x14ac:dyDescent="0.3">
      <c r="B58"/>
    </row>
    <row r="59" spans="2:2" x14ac:dyDescent="0.3">
      <c r="B59"/>
    </row>
    <row r="60" spans="2:2" x14ac:dyDescent="0.3">
      <c r="B60"/>
    </row>
    <row r="61" spans="2:2" x14ac:dyDescent="0.3">
      <c r="B61"/>
    </row>
    <row r="62" spans="2:2" x14ac:dyDescent="0.3">
      <c r="B62"/>
    </row>
    <row r="63" spans="2:2" x14ac:dyDescent="0.3">
      <c r="B63"/>
    </row>
    <row r="64" spans="2:2" x14ac:dyDescent="0.3">
      <c r="B64"/>
    </row>
    <row r="65" spans="2:2" x14ac:dyDescent="0.3">
      <c r="B65"/>
    </row>
    <row r="66" spans="2:2" x14ac:dyDescent="0.3">
      <c r="B66"/>
    </row>
    <row r="67" spans="2:2" x14ac:dyDescent="0.3">
      <c r="B67"/>
    </row>
    <row r="68" spans="2:2" x14ac:dyDescent="0.3">
      <c r="B68"/>
    </row>
    <row r="69" spans="2:2" x14ac:dyDescent="0.3">
      <c r="B69"/>
    </row>
    <row r="70" spans="2:2" x14ac:dyDescent="0.3">
      <c r="B70"/>
    </row>
    <row r="71" spans="2:2" x14ac:dyDescent="0.3">
      <c r="B71"/>
    </row>
    <row r="72" spans="2:2" x14ac:dyDescent="0.3">
      <c r="B72"/>
    </row>
    <row r="73" spans="2:2" x14ac:dyDescent="0.3">
      <c r="B73"/>
    </row>
    <row r="74" spans="2:2" x14ac:dyDescent="0.3">
      <c r="B74"/>
    </row>
    <row r="75" spans="2:2" x14ac:dyDescent="0.3">
      <c r="B75"/>
    </row>
    <row r="76" spans="2:2" x14ac:dyDescent="0.3">
      <c r="B76"/>
    </row>
    <row r="77" spans="2:2" x14ac:dyDescent="0.3">
      <c r="B77"/>
    </row>
    <row r="78" spans="2:2" x14ac:dyDescent="0.3">
      <c r="B78"/>
    </row>
    <row r="79" spans="2:2" x14ac:dyDescent="0.3">
      <c r="B79"/>
    </row>
    <row r="80" spans="2:2" x14ac:dyDescent="0.3">
      <c r="B80"/>
    </row>
    <row r="81" spans="2:2" x14ac:dyDescent="0.3">
      <c r="B81"/>
    </row>
    <row r="82" spans="2:2" x14ac:dyDescent="0.3">
      <c r="B82"/>
    </row>
    <row r="83" spans="2:2" x14ac:dyDescent="0.3">
      <c r="B83"/>
    </row>
    <row r="84" spans="2:2" x14ac:dyDescent="0.3">
      <c r="B84"/>
    </row>
    <row r="85" spans="2:2" x14ac:dyDescent="0.3">
      <c r="B85"/>
    </row>
    <row r="86" spans="2:2" x14ac:dyDescent="0.3">
      <c r="B86"/>
    </row>
    <row r="87" spans="2:2" x14ac:dyDescent="0.3">
      <c r="B87"/>
    </row>
    <row r="88" spans="2:2" x14ac:dyDescent="0.3">
      <c r="B88"/>
    </row>
    <row r="89" spans="2:2" x14ac:dyDescent="0.3">
      <c r="B89"/>
    </row>
    <row r="90" spans="2:2" x14ac:dyDescent="0.3">
      <c r="B90"/>
    </row>
    <row r="91" spans="2:2" x14ac:dyDescent="0.3">
      <c r="B91"/>
    </row>
    <row r="92" spans="2:2" x14ac:dyDescent="0.3">
      <c r="B92"/>
    </row>
    <row r="93" spans="2:2" x14ac:dyDescent="0.3">
      <c r="B93"/>
    </row>
    <row r="94" spans="2:2" x14ac:dyDescent="0.3">
      <c r="B94"/>
    </row>
    <row r="95" spans="2:2" x14ac:dyDescent="0.3">
      <c r="B95"/>
    </row>
    <row r="96" spans="2:2" x14ac:dyDescent="0.3">
      <c r="B96"/>
    </row>
    <row r="97" spans="2:2" x14ac:dyDescent="0.3">
      <c r="B97"/>
    </row>
    <row r="98" spans="2:2" x14ac:dyDescent="0.3">
      <c r="B98"/>
    </row>
    <row r="99" spans="2:2" x14ac:dyDescent="0.3">
      <c r="B99"/>
    </row>
    <row r="100" spans="2:2" x14ac:dyDescent="0.3">
      <c r="B100"/>
    </row>
    <row r="101" spans="2:2" x14ac:dyDescent="0.3">
      <c r="B101"/>
    </row>
    <row r="102" spans="2:2" x14ac:dyDescent="0.3">
      <c r="B102"/>
    </row>
    <row r="103" spans="2:2" x14ac:dyDescent="0.3">
      <c r="B103"/>
    </row>
    <row r="104" spans="2:2" x14ac:dyDescent="0.3">
      <c r="B104"/>
    </row>
    <row r="105" spans="2:2" x14ac:dyDescent="0.3">
      <c r="B105"/>
    </row>
    <row r="106" spans="2:2" x14ac:dyDescent="0.3">
      <c r="B106"/>
    </row>
    <row r="107" spans="2:2" x14ac:dyDescent="0.3">
      <c r="B107"/>
    </row>
    <row r="108" spans="2:2" x14ac:dyDescent="0.3">
      <c r="B108"/>
    </row>
    <row r="109" spans="2:2" x14ac:dyDescent="0.3">
      <c r="B109"/>
    </row>
    <row r="110" spans="2:2" x14ac:dyDescent="0.3">
      <c r="B110"/>
    </row>
    <row r="111" spans="2:2" x14ac:dyDescent="0.3">
      <c r="B111"/>
    </row>
    <row r="112" spans="2:2" x14ac:dyDescent="0.3">
      <c r="B112"/>
    </row>
    <row r="113" spans="2:2" x14ac:dyDescent="0.3">
      <c r="B113"/>
    </row>
    <row r="114" spans="2:2" x14ac:dyDescent="0.3">
      <c r="B114"/>
    </row>
    <row r="115" spans="2:2" x14ac:dyDescent="0.3">
      <c r="B115"/>
    </row>
    <row r="116" spans="2:2" x14ac:dyDescent="0.3">
      <c r="B116"/>
    </row>
    <row r="117" spans="2:2" x14ac:dyDescent="0.3">
      <c r="B117"/>
    </row>
    <row r="118" spans="2:2" x14ac:dyDescent="0.3">
      <c r="B118"/>
    </row>
    <row r="119" spans="2:2" x14ac:dyDescent="0.3">
      <c r="B119"/>
    </row>
    <row r="120" spans="2:2" x14ac:dyDescent="0.3">
      <c r="B120"/>
    </row>
    <row r="121" spans="2:2" x14ac:dyDescent="0.3">
      <c r="B121"/>
    </row>
    <row r="122" spans="2:2" x14ac:dyDescent="0.3">
      <c r="B122"/>
    </row>
    <row r="123" spans="2:2" x14ac:dyDescent="0.3">
      <c r="B123"/>
    </row>
    <row r="124" spans="2:2" x14ac:dyDescent="0.3">
      <c r="B124"/>
    </row>
    <row r="125" spans="2:2" x14ac:dyDescent="0.3">
      <c r="B125"/>
    </row>
    <row r="126" spans="2:2" x14ac:dyDescent="0.3">
      <c r="B126"/>
    </row>
    <row r="127" spans="2:2" x14ac:dyDescent="0.3">
      <c r="B127"/>
    </row>
    <row r="128" spans="2:2" x14ac:dyDescent="0.3">
      <c r="B128"/>
    </row>
    <row r="129" spans="2:2" x14ac:dyDescent="0.3">
      <c r="B129"/>
    </row>
    <row r="130" spans="2:2" x14ac:dyDescent="0.3">
      <c r="B130"/>
    </row>
    <row r="131" spans="2:2" x14ac:dyDescent="0.3">
      <c r="B131"/>
    </row>
    <row r="132" spans="2:2" x14ac:dyDescent="0.3">
      <c r="B132"/>
    </row>
    <row r="133" spans="2:2" x14ac:dyDescent="0.3">
      <c r="B133"/>
    </row>
    <row r="134" spans="2:2" x14ac:dyDescent="0.3">
      <c r="B134"/>
    </row>
    <row r="135" spans="2:2" x14ac:dyDescent="0.3">
      <c r="B135"/>
    </row>
    <row r="136" spans="2:2" x14ac:dyDescent="0.3">
      <c r="B136"/>
    </row>
    <row r="137" spans="2:2" x14ac:dyDescent="0.3">
      <c r="B137"/>
    </row>
    <row r="138" spans="2:2" x14ac:dyDescent="0.3">
      <c r="B138"/>
    </row>
    <row r="139" spans="2:2" x14ac:dyDescent="0.3">
      <c r="B139"/>
    </row>
    <row r="140" spans="2:2" x14ac:dyDescent="0.3">
      <c r="B140"/>
    </row>
    <row r="141" spans="2:2" x14ac:dyDescent="0.3">
      <c r="B141"/>
    </row>
    <row r="142" spans="2:2" x14ac:dyDescent="0.3">
      <c r="B142"/>
    </row>
    <row r="143" spans="2:2" x14ac:dyDescent="0.3">
      <c r="B143"/>
    </row>
    <row r="144" spans="2:2" x14ac:dyDescent="0.3">
      <c r="B144"/>
    </row>
    <row r="145" spans="2:2" x14ac:dyDescent="0.3">
      <c r="B145"/>
    </row>
    <row r="146" spans="2:2" x14ac:dyDescent="0.3">
      <c r="B146"/>
    </row>
    <row r="147" spans="2:2" x14ac:dyDescent="0.3">
      <c r="B147"/>
    </row>
    <row r="148" spans="2:2" x14ac:dyDescent="0.3">
      <c r="B148"/>
    </row>
    <row r="149" spans="2:2" x14ac:dyDescent="0.3">
      <c r="B149"/>
    </row>
    <row r="150" spans="2:2" x14ac:dyDescent="0.3">
      <c r="B150"/>
    </row>
    <row r="151" spans="2:2" x14ac:dyDescent="0.3">
      <c r="B151"/>
    </row>
    <row r="152" spans="2:2" x14ac:dyDescent="0.3">
      <c r="B152"/>
    </row>
    <row r="153" spans="2:2" x14ac:dyDescent="0.3">
      <c r="B153"/>
    </row>
    <row r="154" spans="2:2" x14ac:dyDescent="0.3">
      <c r="B154"/>
    </row>
    <row r="155" spans="2:2" x14ac:dyDescent="0.3">
      <c r="B155"/>
    </row>
    <row r="156" spans="2:2" x14ac:dyDescent="0.3">
      <c r="B156"/>
    </row>
    <row r="157" spans="2:2" x14ac:dyDescent="0.3">
      <c r="B157"/>
    </row>
    <row r="158" spans="2:2" x14ac:dyDescent="0.3">
      <c r="B158"/>
    </row>
    <row r="159" spans="2:2" x14ac:dyDescent="0.3">
      <c r="B159"/>
    </row>
    <row r="160" spans="2:2" x14ac:dyDescent="0.3">
      <c r="B160"/>
    </row>
    <row r="161" spans="2:2" x14ac:dyDescent="0.3">
      <c r="B161"/>
    </row>
    <row r="162" spans="2:2" x14ac:dyDescent="0.3">
      <c r="B162"/>
    </row>
    <row r="163" spans="2:2" x14ac:dyDescent="0.3">
      <c r="B163"/>
    </row>
    <row r="164" spans="2:2" x14ac:dyDescent="0.3">
      <c r="B164"/>
    </row>
    <row r="165" spans="2:2" x14ac:dyDescent="0.3">
      <c r="B165"/>
    </row>
    <row r="166" spans="2:2" x14ac:dyDescent="0.3">
      <c r="B166"/>
    </row>
    <row r="167" spans="2:2" x14ac:dyDescent="0.3">
      <c r="B167"/>
    </row>
    <row r="168" spans="2:2" x14ac:dyDescent="0.3">
      <c r="B168"/>
    </row>
    <row r="169" spans="2:2" x14ac:dyDescent="0.3">
      <c r="B169"/>
    </row>
    <row r="170" spans="2:2" x14ac:dyDescent="0.3">
      <c r="B170"/>
    </row>
    <row r="171" spans="2:2" x14ac:dyDescent="0.3">
      <c r="B171"/>
    </row>
    <row r="172" spans="2:2" x14ac:dyDescent="0.3">
      <c r="B172"/>
    </row>
    <row r="173" spans="2:2" x14ac:dyDescent="0.3">
      <c r="B173"/>
    </row>
    <row r="174" spans="2:2" x14ac:dyDescent="0.3">
      <c r="B174"/>
    </row>
    <row r="175" spans="2:2" x14ac:dyDescent="0.3">
      <c r="B175"/>
    </row>
    <row r="176" spans="2:2" x14ac:dyDescent="0.3">
      <c r="B176"/>
    </row>
    <row r="177" spans="2:2" x14ac:dyDescent="0.3">
      <c r="B177"/>
    </row>
    <row r="178" spans="2:2" x14ac:dyDescent="0.3">
      <c r="B178"/>
    </row>
    <row r="179" spans="2:2" x14ac:dyDescent="0.3">
      <c r="B179"/>
    </row>
    <row r="180" spans="2:2" x14ac:dyDescent="0.3">
      <c r="B180"/>
    </row>
    <row r="181" spans="2:2" x14ac:dyDescent="0.3">
      <c r="B181"/>
    </row>
    <row r="182" spans="2:2" x14ac:dyDescent="0.3">
      <c r="B182"/>
    </row>
    <row r="183" spans="2:2" x14ac:dyDescent="0.3">
      <c r="B183"/>
    </row>
    <row r="184" spans="2:2" x14ac:dyDescent="0.3">
      <c r="B184"/>
    </row>
    <row r="185" spans="2:2" x14ac:dyDescent="0.3">
      <c r="B185"/>
    </row>
    <row r="186" spans="2:2" x14ac:dyDescent="0.3">
      <c r="B186"/>
    </row>
    <row r="187" spans="2:2" x14ac:dyDescent="0.3">
      <c r="B187"/>
    </row>
    <row r="188" spans="2:2" x14ac:dyDescent="0.3">
      <c r="B188"/>
    </row>
    <row r="189" spans="2:2" x14ac:dyDescent="0.3">
      <c r="B189"/>
    </row>
    <row r="190" spans="2:2" x14ac:dyDescent="0.3">
      <c r="B190"/>
    </row>
    <row r="191" spans="2:2" x14ac:dyDescent="0.3">
      <c r="B191"/>
    </row>
    <row r="192" spans="2:2" x14ac:dyDescent="0.3">
      <c r="B192"/>
    </row>
    <row r="193" spans="2:2" x14ac:dyDescent="0.3">
      <c r="B193"/>
    </row>
    <row r="194" spans="2:2" x14ac:dyDescent="0.3">
      <c r="B194"/>
    </row>
    <row r="195" spans="2:2" x14ac:dyDescent="0.3">
      <c r="B195"/>
    </row>
    <row r="196" spans="2:2" x14ac:dyDescent="0.3">
      <c r="B196"/>
    </row>
    <row r="197" spans="2:2" x14ac:dyDescent="0.3">
      <c r="B197"/>
    </row>
    <row r="198" spans="2:2" x14ac:dyDescent="0.3">
      <c r="B198"/>
    </row>
    <row r="199" spans="2:2" x14ac:dyDescent="0.3">
      <c r="B199"/>
    </row>
    <row r="200" spans="2:2" x14ac:dyDescent="0.3">
      <c r="B200"/>
    </row>
    <row r="201" spans="2:2" x14ac:dyDescent="0.3">
      <c r="B201"/>
    </row>
    <row r="202" spans="2:2" x14ac:dyDescent="0.3">
      <c r="B202"/>
    </row>
    <row r="203" spans="2:2" x14ac:dyDescent="0.3">
      <c r="B203"/>
    </row>
    <row r="204" spans="2:2" x14ac:dyDescent="0.3">
      <c r="B204"/>
    </row>
    <row r="205" spans="2:2" x14ac:dyDescent="0.3">
      <c r="B205"/>
    </row>
    <row r="206" spans="2:2" x14ac:dyDescent="0.3">
      <c r="B206"/>
    </row>
    <row r="207" spans="2:2" x14ac:dyDescent="0.3">
      <c r="B207"/>
    </row>
    <row r="208" spans="2:2" x14ac:dyDescent="0.3">
      <c r="B208"/>
    </row>
    <row r="209" spans="2:2" x14ac:dyDescent="0.3">
      <c r="B209"/>
    </row>
    <row r="210" spans="2:2" x14ac:dyDescent="0.3">
      <c r="B210"/>
    </row>
    <row r="211" spans="2:2" x14ac:dyDescent="0.3">
      <c r="B211"/>
    </row>
    <row r="212" spans="2:2" x14ac:dyDescent="0.3">
      <c r="B212"/>
    </row>
    <row r="213" spans="2:2" x14ac:dyDescent="0.3">
      <c r="B213"/>
    </row>
    <row r="214" spans="2:2" x14ac:dyDescent="0.3">
      <c r="B214"/>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8D4D9D-38D4-4F5C-A5CF-63859B2F916F}">
  <sheetPr>
    <tabColor rgb="FF92D050"/>
  </sheetPr>
  <dimension ref="A3:B13"/>
  <sheetViews>
    <sheetView topLeftCell="A3" workbookViewId="0">
      <selection activeCell="B13" sqref="B13"/>
    </sheetView>
  </sheetViews>
  <sheetFormatPr defaultRowHeight="15.6" x14ac:dyDescent="0.3"/>
  <cols>
    <col min="1" max="1" width="21.19921875" bestFit="1" customWidth="1"/>
    <col min="2" max="2" width="24.59765625" bestFit="1" customWidth="1"/>
  </cols>
  <sheetData>
    <row r="3" spans="1:2" x14ac:dyDescent="0.3">
      <c r="A3" s="15" t="s">
        <v>13073</v>
      </c>
      <c r="B3" t="s">
        <v>13098</v>
      </c>
    </row>
    <row r="4" spans="1:2" x14ac:dyDescent="0.3">
      <c r="A4" s="16" t="s">
        <v>13100</v>
      </c>
      <c r="B4" s="13">
        <v>1</v>
      </c>
    </row>
    <row r="5" spans="1:2" x14ac:dyDescent="0.3">
      <c r="A5" s="16" t="s">
        <v>13101</v>
      </c>
      <c r="B5" s="13">
        <v>375</v>
      </c>
    </row>
    <row r="6" spans="1:2" x14ac:dyDescent="0.3">
      <c r="A6" s="16" t="s">
        <v>13102</v>
      </c>
      <c r="B6" s="13">
        <v>490</v>
      </c>
    </row>
    <row r="7" spans="1:2" x14ac:dyDescent="0.3">
      <c r="A7" s="16" t="s">
        <v>13103</v>
      </c>
      <c r="B7" s="13">
        <v>1</v>
      </c>
    </row>
    <row r="8" spans="1:2" x14ac:dyDescent="0.3">
      <c r="A8" s="16" t="s">
        <v>13104</v>
      </c>
      <c r="B8" s="13">
        <v>448</v>
      </c>
    </row>
    <row r="9" spans="1:2" x14ac:dyDescent="0.3">
      <c r="A9" s="16" t="s">
        <v>13105</v>
      </c>
      <c r="B9" s="13">
        <v>2</v>
      </c>
    </row>
    <row r="10" spans="1:2" x14ac:dyDescent="0.3">
      <c r="A10" s="16" t="s">
        <v>13106</v>
      </c>
      <c r="B10" s="13">
        <v>2</v>
      </c>
    </row>
    <row r="11" spans="1:2" x14ac:dyDescent="0.3">
      <c r="A11" s="16" t="s">
        <v>13107</v>
      </c>
      <c r="B11" s="13">
        <v>31</v>
      </c>
    </row>
    <row r="12" spans="1:2" x14ac:dyDescent="0.3">
      <c r="A12" s="16" t="s">
        <v>13108</v>
      </c>
      <c r="B12" s="13">
        <v>1</v>
      </c>
    </row>
    <row r="13" spans="1:2" x14ac:dyDescent="0.3">
      <c r="A13" s="16" t="s">
        <v>13074</v>
      </c>
      <c r="B13" s="13">
        <v>1351</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CCF785-D1A6-4040-9D06-0C8B67904A82}">
  <dimension ref="A1:B11"/>
  <sheetViews>
    <sheetView workbookViewId="0"/>
  </sheetViews>
  <sheetFormatPr defaultRowHeight="15.6" x14ac:dyDescent="0.3"/>
  <cols>
    <col min="1" max="1" width="21.19921875" bestFit="1" customWidth="1"/>
    <col min="2" max="2" width="18.3984375" bestFit="1" customWidth="1"/>
  </cols>
  <sheetData>
    <row r="1" spans="1:2" x14ac:dyDescent="0.3">
      <c r="A1" s="15" t="s">
        <v>13073</v>
      </c>
      <c r="B1" t="s">
        <v>14240</v>
      </c>
    </row>
    <row r="2" spans="1:2" x14ac:dyDescent="0.3">
      <c r="A2" s="16" t="s">
        <v>13100</v>
      </c>
      <c r="B2" s="2">
        <v>8</v>
      </c>
    </row>
    <row r="3" spans="1:2" x14ac:dyDescent="0.3">
      <c r="A3" s="16" t="s">
        <v>13101</v>
      </c>
      <c r="B3" s="2">
        <v>3595</v>
      </c>
    </row>
    <row r="4" spans="1:2" x14ac:dyDescent="0.3">
      <c r="A4" s="16" t="s">
        <v>13102</v>
      </c>
      <c r="B4" s="2">
        <v>4095</v>
      </c>
    </row>
    <row r="5" spans="1:2" x14ac:dyDescent="0.3">
      <c r="A5" s="16" t="s">
        <v>13103</v>
      </c>
      <c r="B5" s="2">
        <v>4</v>
      </c>
    </row>
    <row r="6" spans="1:2" x14ac:dyDescent="0.3">
      <c r="A6" s="16" t="s">
        <v>13104</v>
      </c>
      <c r="B6" s="2">
        <v>3513</v>
      </c>
    </row>
    <row r="7" spans="1:2" x14ac:dyDescent="0.3">
      <c r="A7" s="16" t="s">
        <v>13105</v>
      </c>
      <c r="B7" s="2">
        <v>16</v>
      </c>
    </row>
    <row r="8" spans="1:2" x14ac:dyDescent="0.3">
      <c r="A8" s="16" t="s">
        <v>13106</v>
      </c>
      <c r="B8" s="2">
        <v>16</v>
      </c>
    </row>
    <row r="9" spans="1:2" x14ac:dyDescent="0.3">
      <c r="A9" s="16" t="s">
        <v>13107</v>
      </c>
      <c r="B9" s="2">
        <v>248</v>
      </c>
    </row>
    <row r="10" spans="1:2" x14ac:dyDescent="0.3">
      <c r="A10" s="16" t="s">
        <v>13108</v>
      </c>
      <c r="B10" s="2">
        <v>8</v>
      </c>
    </row>
    <row r="11" spans="1:2" x14ac:dyDescent="0.3">
      <c r="A11" s="16" t="s">
        <v>13074</v>
      </c>
      <c r="B11" s="2">
        <v>11503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12AE8D-2F06-4473-A31C-EE334C879E3F}">
  <sheetPr>
    <tabColor rgb="FF92D050"/>
  </sheetPr>
  <dimension ref="A1:F1304"/>
  <sheetViews>
    <sheetView zoomScale="90" zoomScaleNormal="90" workbookViewId="0">
      <selection activeCell="C8" sqref="C8"/>
    </sheetView>
  </sheetViews>
  <sheetFormatPr defaultRowHeight="15.6" x14ac:dyDescent="0.3"/>
  <cols>
    <col min="1" max="1" width="64.296875" bestFit="1" customWidth="1"/>
    <col min="2" max="2" width="14.796875" bestFit="1" customWidth="1"/>
    <col min="3" max="3" width="14.796875" customWidth="1"/>
    <col min="4" max="4" width="5.69921875" customWidth="1"/>
    <col min="8" max="8" width="8.796875" customWidth="1"/>
  </cols>
  <sheetData>
    <row r="1" spans="1:6" x14ac:dyDescent="0.3">
      <c r="A1" s="15" t="s">
        <v>13073</v>
      </c>
      <c r="B1" t="s">
        <v>13079</v>
      </c>
      <c r="D1" s="31" t="s">
        <v>14249</v>
      </c>
      <c r="E1" t="s">
        <v>14235</v>
      </c>
      <c r="F1" t="s">
        <v>14236</v>
      </c>
    </row>
    <row r="2" spans="1:6" x14ac:dyDescent="0.3">
      <c r="A2" s="16" t="s">
        <v>13110</v>
      </c>
      <c r="B2" s="13">
        <v>5</v>
      </c>
      <c r="C2" s="13"/>
      <c r="D2" s="33">
        <v>1</v>
      </c>
      <c r="E2" t="s">
        <v>13110</v>
      </c>
      <c r="F2">
        <v>5</v>
      </c>
    </row>
    <row r="3" spans="1:6" x14ac:dyDescent="0.3">
      <c r="A3" s="16" t="s">
        <v>13111</v>
      </c>
      <c r="B3" s="13">
        <v>5</v>
      </c>
      <c r="C3" s="13"/>
      <c r="D3" s="33">
        <v>2</v>
      </c>
      <c r="E3" t="s">
        <v>13111</v>
      </c>
      <c r="F3">
        <v>5</v>
      </c>
    </row>
    <row r="4" spans="1:6" x14ac:dyDescent="0.3">
      <c r="A4" s="16" t="s">
        <v>13112</v>
      </c>
      <c r="B4" s="13">
        <v>5</v>
      </c>
      <c r="C4" s="13"/>
      <c r="D4" s="33">
        <v>3</v>
      </c>
      <c r="E4" t="s">
        <v>13112</v>
      </c>
      <c r="F4">
        <v>5</v>
      </c>
    </row>
    <row r="5" spans="1:6" x14ac:dyDescent="0.3">
      <c r="A5" s="16" t="s">
        <v>13113</v>
      </c>
      <c r="B5" s="13">
        <v>4.8</v>
      </c>
      <c r="C5" s="13"/>
      <c r="D5" s="33">
        <v>4</v>
      </c>
      <c r="E5" t="s">
        <v>13113</v>
      </c>
      <c r="F5">
        <v>4.8</v>
      </c>
    </row>
    <row r="6" spans="1:6" x14ac:dyDescent="0.3">
      <c r="A6" s="16" t="s">
        <v>13114</v>
      </c>
      <c r="B6" s="13">
        <v>4.8</v>
      </c>
      <c r="C6" s="13"/>
      <c r="D6" s="33">
        <v>5</v>
      </c>
      <c r="E6" t="s">
        <v>13114</v>
      </c>
      <c r="F6">
        <v>4.8</v>
      </c>
    </row>
    <row r="7" spans="1:6" x14ac:dyDescent="0.3">
      <c r="A7" s="16" t="s">
        <v>13115</v>
      </c>
      <c r="B7" s="13">
        <v>4.8</v>
      </c>
      <c r="C7" s="13"/>
      <c r="D7" s="33">
        <v>6</v>
      </c>
      <c r="E7" t="s">
        <v>13115</v>
      </c>
      <c r="F7">
        <v>4.8</v>
      </c>
    </row>
    <row r="8" spans="1:6" x14ac:dyDescent="0.3">
      <c r="A8" s="16" t="s">
        <v>13118</v>
      </c>
      <c r="B8" s="13">
        <v>4.7</v>
      </c>
      <c r="C8" s="13"/>
      <c r="D8" s="33">
        <v>7</v>
      </c>
      <c r="E8" t="s">
        <v>13118</v>
      </c>
      <c r="F8">
        <v>4.7</v>
      </c>
    </row>
    <row r="9" spans="1:6" x14ac:dyDescent="0.3">
      <c r="A9" s="16" t="s">
        <v>13117</v>
      </c>
      <c r="B9" s="13">
        <v>4.7</v>
      </c>
      <c r="C9" s="13"/>
      <c r="D9" s="33">
        <v>8</v>
      </c>
      <c r="E9" t="s">
        <v>13117</v>
      </c>
      <c r="F9">
        <v>4.7</v>
      </c>
    </row>
    <row r="10" spans="1:6" x14ac:dyDescent="0.3">
      <c r="A10" s="16" t="s">
        <v>13116</v>
      </c>
      <c r="B10" s="13">
        <v>4.7</v>
      </c>
      <c r="C10" s="13"/>
      <c r="D10" s="33">
        <v>9</v>
      </c>
      <c r="E10" t="s">
        <v>13116</v>
      </c>
      <c r="F10">
        <v>4.7</v>
      </c>
    </row>
    <row r="11" spans="1:6" x14ac:dyDescent="0.3">
      <c r="A11" s="16" t="s">
        <v>13119</v>
      </c>
      <c r="B11" s="13">
        <v>4.7</v>
      </c>
      <c r="C11" s="13"/>
      <c r="D11" s="33">
        <v>10</v>
      </c>
      <c r="E11" t="s">
        <v>13119</v>
      </c>
      <c r="F11">
        <v>4.7</v>
      </c>
    </row>
    <row r="12" spans="1:6" x14ac:dyDescent="0.3">
      <c r="A12" s="16" t="s">
        <v>13120</v>
      </c>
      <c r="B12" s="13">
        <v>4.7</v>
      </c>
      <c r="C12" s="13"/>
      <c r="D12" s="33">
        <v>11</v>
      </c>
      <c r="E12" t="s">
        <v>13120</v>
      </c>
      <c r="F12">
        <v>4.7</v>
      </c>
    </row>
    <row r="13" spans="1:6" x14ac:dyDescent="0.3">
      <c r="A13" s="16" t="s">
        <v>13121</v>
      </c>
      <c r="B13" s="13">
        <v>4.7</v>
      </c>
      <c r="C13" s="13"/>
      <c r="D13" s="33">
        <v>12</v>
      </c>
      <c r="E13" t="s">
        <v>13121</v>
      </c>
      <c r="F13">
        <v>4.7</v>
      </c>
    </row>
    <row r="14" spans="1:6" x14ac:dyDescent="0.3">
      <c r="A14" s="16" t="s">
        <v>13125</v>
      </c>
      <c r="B14" s="13">
        <v>4.5999999999999996</v>
      </c>
      <c r="C14" s="13"/>
      <c r="D14" s="33">
        <v>13</v>
      </c>
      <c r="E14" t="s">
        <v>13125</v>
      </c>
      <c r="F14">
        <v>4.5999999999999996</v>
      </c>
    </row>
    <row r="15" spans="1:6" x14ac:dyDescent="0.3">
      <c r="A15" s="16" t="s">
        <v>13124</v>
      </c>
      <c r="B15" s="13">
        <v>4.5999999999999996</v>
      </c>
      <c r="C15" s="13"/>
      <c r="D15" s="33">
        <v>14</v>
      </c>
      <c r="E15" t="s">
        <v>13124</v>
      </c>
      <c r="F15">
        <v>4.5999999999999996</v>
      </c>
    </row>
    <row r="16" spans="1:6" x14ac:dyDescent="0.3">
      <c r="A16" s="16" t="s">
        <v>12653</v>
      </c>
      <c r="B16" s="13">
        <v>4.5999999999999996</v>
      </c>
      <c r="C16" s="13"/>
      <c r="D16" s="33">
        <v>15</v>
      </c>
      <c r="E16" t="s">
        <v>12653</v>
      </c>
      <c r="F16">
        <v>4.5999999999999996</v>
      </c>
    </row>
    <row r="17" spans="1:6" x14ac:dyDescent="0.3">
      <c r="A17" s="16" t="s">
        <v>13123</v>
      </c>
      <c r="B17" s="13">
        <v>4.5999999999999996</v>
      </c>
      <c r="C17" s="13"/>
      <c r="D17" s="33">
        <v>16</v>
      </c>
      <c r="E17" t="s">
        <v>13123</v>
      </c>
      <c r="F17">
        <v>4.5999999999999996</v>
      </c>
    </row>
    <row r="18" spans="1:6" x14ac:dyDescent="0.3">
      <c r="A18" s="16" t="s">
        <v>13126</v>
      </c>
      <c r="B18" s="13">
        <v>4.5999999999999996</v>
      </c>
      <c r="C18" s="13"/>
      <c r="D18" s="33">
        <v>17</v>
      </c>
      <c r="E18" t="s">
        <v>13126</v>
      </c>
      <c r="F18">
        <v>4.5999999999999996</v>
      </c>
    </row>
    <row r="19" spans="1:6" x14ac:dyDescent="0.3">
      <c r="A19" s="16" t="s">
        <v>13122</v>
      </c>
      <c r="B19" s="13">
        <v>4.5999999999999996</v>
      </c>
      <c r="C19" s="13"/>
      <c r="D19" s="33">
        <v>18</v>
      </c>
      <c r="E19" t="s">
        <v>13122</v>
      </c>
      <c r="F19">
        <v>4.5999999999999996</v>
      </c>
    </row>
    <row r="20" spans="1:6" x14ac:dyDescent="0.3">
      <c r="A20" s="16" t="s">
        <v>12181</v>
      </c>
      <c r="B20" s="13">
        <v>4.5999999999999996</v>
      </c>
      <c r="C20" s="13"/>
      <c r="D20" s="33">
        <v>19</v>
      </c>
      <c r="E20" t="s">
        <v>12181</v>
      </c>
      <c r="F20">
        <v>4.5999999999999996</v>
      </c>
    </row>
    <row r="21" spans="1:6" x14ac:dyDescent="0.3">
      <c r="A21" s="16" t="s">
        <v>13127</v>
      </c>
      <c r="B21" s="13">
        <v>4.5999999999999996</v>
      </c>
      <c r="C21" s="13"/>
      <c r="D21" s="33">
        <v>20</v>
      </c>
      <c r="E21" t="s">
        <v>13127</v>
      </c>
      <c r="F21">
        <v>4.5999999999999996</v>
      </c>
    </row>
    <row r="22" spans="1:6" x14ac:dyDescent="0.3">
      <c r="A22" s="16" t="s">
        <v>13129</v>
      </c>
      <c r="B22" s="13">
        <v>4.5999999999999996</v>
      </c>
      <c r="C22" s="13"/>
      <c r="D22" s="33">
        <v>21</v>
      </c>
      <c r="E22" t="s">
        <v>13129</v>
      </c>
      <c r="F22">
        <v>4.5999999999999996</v>
      </c>
    </row>
    <row r="23" spans="1:6" x14ac:dyDescent="0.3">
      <c r="A23" s="16" t="s">
        <v>13128</v>
      </c>
      <c r="B23" s="13">
        <v>4.5999999999999996</v>
      </c>
      <c r="C23" s="13"/>
      <c r="D23" s="33">
        <v>22</v>
      </c>
      <c r="E23" t="s">
        <v>13128</v>
      </c>
      <c r="F23">
        <v>4.5999999999999996</v>
      </c>
    </row>
    <row r="24" spans="1:6" x14ac:dyDescent="0.3">
      <c r="A24" s="16" t="s">
        <v>6824</v>
      </c>
      <c r="B24" s="13">
        <v>4.5999999999999996</v>
      </c>
      <c r="C24" s="13"/>
      <c r="D24" s="33">
        <v>23</v>
      </c>
      <c r="E24" t="s">
        <v>6824</v>
      </c>
      <c r="F24">
        <v>4.5999999999999996</v>
      </c>
    </row>
    <row r="25" spans="1:6" x14ac:dyDescent="0.3">
      <c r="A25" s="16" t="s">
        <v>13130</v>
      </c>
      <c r="B25" s="13">
        <v>4.5999999999999996</v>
      </c>
      <c r="C25" s="13"/>
      <c r="D25" s="33">
        <v>24</v>
      </c>
      <c r="E25" t="s">
        <v>13130</v>
      </c>
      <c r="F25">
        <v>4.5999999999999996</v>
      </c>
    </row>
    <row r="26" spans="1:6" x14ac:dyDescent="0.3">
      <c r="A26" s="16" t="s">
        <v>13131</v>
      </c>
      <c r="B26" s="13">
        <v>4.5999999999999996</v>
      </c>
      <c r="C26" s="13"/>
      <c r="D26" s="33">
        <v>25</v>
      </c>
      <c r="E26" t="s">
        <v>13131</v>
      </c>
      <c r="F26">
        <v>4.5999999999999996</v>
      </c>
    </row>
    <row r="27" spans="1:6" x14ac:dyDescent="0.3">
      <c r="A27" s="16" t="s">
        <v>13132</v>
      </c>
      <c r="B27" s="13">
        <v>4.5999999999999996</v>
      </c>
      <c r="C27" s="13"/>
      <c r="D27" s="33">
        <v>26</v>
      </c>
      <c r="E27" t="s">
        <v>13132</v>
      </c>
      <c r="F27">
        <v>4.5999999999999996</v>
      </c>
    </row>
    <row r="28" spans="1:6" x14ac:dyDescent="0.3">
      <c r="A28" s="16" t="s">
        <v>13133</v>
      </c>
      <c r="B28" s="13">
        <v>4.5999999999999996</v>
      </c>
      <c r="C28" s="13"/>
      <c r="D28" s="33">
        <v>27</v>
      </c>
      <c r="E28" t="s">
        <v>13133</v>
      </c>
      <c r="F28">
        <v>4.5999999999999996</v>
      </c>
    </row>
    <row r="29" spans="1:6" x14ac:dyDescent="0.3">
      <c r="A29" s="16" t="s">
        <v>13134</v>
      </c>
      <c r="B29" s="13">
        <v>4.5999999999999996</v>
      </c>
      <c r="C29" s="13"/>
      <c r="D29" s="33">
        <v>28</v>
      </c>
      <c r="E29" t="s">
        <v>13134</v>
      </c>
      <c r="F29">
        <v>4.5999999999999996</v>
      </c>
    </row>
    <row r="30" spans="1:6" x14ac:dyDescent="0.3">
      <c r="A30" s="16" t="s">
        <v>13141</v>
      </c>
      <c r="B30" s="13">
        <v>4.5</v>
      </c>
      <c r="C30" s="13"/>
      <c r="D30" s="33">
        <v>29</v>
      </c>
      <c r="E30" t="s">
        <v>13141</v>
      </c>
      <c r="F30">
        <v>4.5</v>
      </c>
    </row>
    <row r="31" spans="1:6" x14ac:dyDescent="0.3">
      <c r="A31" s="16" t="s">
        <v>13143</v>
      </c>
      <c r="B31" s="13">
        <v>4.5</v>
      </c>
      <c r="C31" s="13"/>
      <c r="D31" s="33">
        <v>30</v>
      </c>
      <c r="E31" t="s">
        <v>13143</v>
      </c>
      <c r="F31">
        <v>4.5</v>
      </c>
    </row>
    <row r="32" spans="1:6" x14ac:dyDescent="0.3">
      <c r="A32" s="16" t="s">
        <v>13137</v>
      </c>
      <c r="B32" s="13">
        <v>4.5</v>
      </c>
      <c r="C32" s="13"/>
      <c r="D32" s="33">
        <v>31</v>
      </c>
      <c r="E32" t="s">
        <v>13137</v>
      </c>
      <c r="F32">
        <v>4.5</v>
      </c>
    </row>
    <row r="33" spans="1:6" x14ac:dyDescent="0.3">
      <c r="A33" s="16" t="s">
        <v>13139</v>
      </c>
      <c r="B33" s="13">
        <v>4.5</v>
      </c>
      <c r="C33" s="13"/>
      <c r="D33" s="33">
        <v>32</v>
      </c>
      <c r="E33" t="s">
        <v>13139</v>
      </c>
      <c r="F33">
        <v>4.5</v>
      </c>
    </row>
    <row r="34" spans="1:6" x14ac:dyDescent="0.3">
      <c r="A34" s="16" t="s">
        <v>11947</v>
      </c>
      <c r="B34" s="13">
        <v>4.5</v>
      </c>
      <c r="C34" s="13"/>
      <c r="D34" s="33">
        <v>33</v>
      </c>
      <c r="E34" t="s">
        <v>11947</v>
      </c>
      <c r="F34">
        <v>4.5</v>
      </c>
    </row>
    <row r="35" spans="1:6" x14ac:dyDescent="0.3">
      <c r="A35" s="16" t="s">
        <v>10800</v>
      </c>
      <c r="B35" s="13">
        <v>4.5</v>
      </c>
      <c r="C35" s="13"/>
      <c r="D35" s="33">
        <v>34</v>
      </c>
      <c r="E35" t="s">
        <v>10800</v>
      </c>
      <c r="F35">
        <v>4.5</v>
      </c>
    </row>
    <row r="36" spans="1:6" x14ac:dyDescent="0.3">
      <c r="A36" s="16" t="s">
        <v>13140</v>
      </c>
      <c r="B36" s="13">
        <v>4.5</v>
      </c>
      <c r="C36" s="13"/>
      <c r="D36" s="33">
        <v>35</v>
      </c>
      <c r="E36" t="s">
        <v>13140</v>
      </c>
      <c r="F36">
        <v>4.5</v>
      </c>
    </row>
    <row r="37" spans="1:6" x14ac:dyDescent="0.3">
      <c r="A37" s="16" t="s">
        <v>13146</v>
      </c>
      <c r="B37" s="13">
        <v>4.5</v>
      </c>
      <c r="C37" s="13"/>
      <c r="D37" s="33">
        <v>36</v>
      </c>
      <c r="E37" t="s">
        <v>13146</v>
      </c>
      <c r="F37">
        <v>4.5</v>
      </c>
    </row>
    <row r="38" spans="1:6" x14ac:dyDescent="0.3">
      <c r="A38" s="16" t="s">
        <v>13142</v>
      </c>
      <c r="B38" s="13">
        <v>4.5</v>
      </c>
      <c r="C38" s="13"/>
      <c r="D38" s="33">
        <v>37</v>
      </c>
      <c r="E38" t="s">
        <v>13142</v>
      </c>
      <c r="F38">
        <v>4.5</v>
      </c>
    </row>
    <row r="39" spans="1:6" x14ac:dyDescent="0.3">
      <c r="A39" s="16" t="s">
        <v>12472</v>
      </c>
      <c r="B39" s="13">
        <v>4.5</v>
      </c>
      <c r="C39" s="13"/>
      <c r="D39" s="33">
        <v>38</v>
      </c>
      <c r="E39" t="s">
        <v>12472</v>
      </c>
      <c r="F39">
        <v>4.5</v>
      </c>
    </row>
    <row r="40" spans="1:6" x14ac:dyDescent="0.3">
      <c r="A40" s="16" t="s">
        <v>13144</v>
      </c>
      <c r="B40" s="13">
        <v>4.5</v>
      </c>
      <c r="C40" s="13"/>
      <c r="D40" s="33">
        <v>39</v>
      </c>
      <c r="E40" t="s">
        <v>13144</v>
      </c>
      <c r="F40">
        <v>4.5</v>
      </c>
    </row>
    <row r="41" spans="1:6" x14ac:dyDescent="0.3">
      <c r="A41" s="16" t="s">
        <v>13145</v>
      </c>
      <c r="B41" s="13">
        <v>4.5</v>
      </c>
      <c r="C41" s="13"/>
      <c r="D41" s="33">
        <v>40</v>
      </c>
      <c r="E41" t="s">
        <v>13145</v>
      </c>
      <c r="F41">
        <v>4.5</v>
      </c>
    </row>
    <row r="42" spans="1:6" x14ac:dyDescent="0.3">
      <c r="A42" s="16" t="s">
        <v>13136</v>
      </c>
      <c r="B42" s="13">
        <v>4.5</v>
      </c>
      <c r="C42" s="13"/>
      <c r="D42" s="33">
        <v>41</v>
      </c>
      <c r="E42" t="s">
        <v>13136</v>
      </c>
      <c r="F42">
        <v>4.5</v>
      </c>
    </row>
    <row r="43" spans="1:6" x14ac:dyDescent="0.3">
      <c r="A43" s="16" t="s">
        <v>13138</v>
      </c>
      <c r="B43" s="13">
        <v>4.5</v>
      </c>
      <c r="C43" s="13"/>
      <c r="D43" s="33">
        <v>42</v>
      </c>
      <c r="E43" t="s">
        <v>13138</v>
      </c>
      <c r="F43">
        <v>4.5</v>
      </c>
    </row>
    <row r="44" spans="1:6" x14ac:dyDescent="0.3">
      <c r="A44" s="16" t="s">
        <v>13135</v>
      </c>
      <c r="B44" s="13">
        <v>4.5</v>
      </c>
      <c r="C44" s="13"/>
      <c r="D44" s="33">
        <v>43</v>
      </c>
      <c r="E44" t="s">
        <v>13135</v>
      </c>
      <c r="F44">
        <v>4.5</v>
      </c>
    </row>
    <row r="45" spans="1:6" x14ac:dyDescent="0.3">
      <c r="A45" s="16" t="s">
        <v>13149</v>
      </c>
      <c r="B45" s="13">
        <v>4.5</v>
      </c>
      <c r="C45" s="13"/>
      <c r="D45" s="33">
        <v>44</v>
      </c>
      <c r="E45" t="s">
        <v>13149</v>
      </c>
      <c r="F45">
        <v>4.5</v>
      </c>
    </row>
    <row r="46" spans="1:6" x14ac:dyDescent="0.3">
      <c r="A46" s="16" t="s">
        <v>13150</v>
      </c>
      <c r="B46" s="13">
        <v>4.5</v>
      </c>
      <c r="C46" s="13"/>
      <c r="D46" s="33">
        <v>45</v>
      </c>
      <c r="E46" t="s">
        <v>13150</v>
      </c>
      <c r="F46">
        <v>4.5</v>
      </c>
    </row>
    <row r="47" spans="1:6" x14ac:dyDescent="0.3">
      <c r="A47" s="16" t="s">
        <v>13153</v>
      </c>
      <c r="B47" s="13">
        <v>4.5</v>
      </c>
      <c r="C47" s="13"/>
      <c r="D47" s="33">
        <v>46</v>
      </c>
      <c r="E47" t="s">
        <v>13153</v>
      </c>
      <c r="F47">
        <v>4.5</v>
      </c>
    </row>
    <row r="48" spans="1:6" x14ac:dyDescent="0.3">
      <c r="A48" s="16" t="s">
        <v>13151</v>
      </c>
      <c r="B48" s="13">
        <v>4.5</v>
      </c>
      <c r="C48" s="13"/>
      <c r="D48" s="33">
        <v>47</v>
      </c>
      <c r="E48" t="s">
        <v>13151</v>
      </c>
      <c r="F48">
        <v>4.5</v>
      </c>
    </row>
    <row r="49" spans="1:6" x14ac:dyDescent="0.3">
      <c r="A49" s="16" t="s">
        <v>13148</v>
      </c>
      <c r="B49" s="13">
        <v>4.5</v>
      </c>
      <c r="C49" s="13"/>
      <c r="D49" s="33">
        <v>48</v>
      </c>
      <c r="E49" t="s">
        <v>13148</v>
      </c>
      <c r="F49">
        <v>4.5</v>
      </c>
    </row>
    <row r="50" spans="1:6" x14ac:dyDescent="0.3">
      <c r="A50" s="16" t="s">
        <v>2320</v>
      </c>
      <c r="B50" s="13">
        <v>4.5</v>
      </c>
      <c r="C50" s="13"/>
      <c r="D50" s="33">
        <v>49</v>
      </c>
      <c r="E50" t="s">
        <v>2320</v>
      </c>
      <c r="F50">
        <v>4.5</v>
      </c>
    </row>
    <row r="51" spans="1:6" x14ac:dyDescent="0.3">
      <c r="A51" s="16" t="s">
        <v>13147</v>
      </c>
      <c r="B51" s="13">
        <v>4.5</v>
      </c>
      <c r="C51" s="13"/>
      <c r="D51" s="33">
        <v>50</v>
      </c>
      <c r="E51" t="s">
        <v>13147</v>
      </c>
      <c r="F51">
        <v>4.5</v>
      </c>
    </row>
    <row r="52" spans="1:6" x14ac:dyDescent="0.3">
      <c r="A52" s="16" t="s">
        <v>6272</v>
      </c>
      <c r="B52" s="13">
        <v>4.5</v>
      </c>
      <c r="C52" s="13"/>
      <c r="D52" s="33">
        <v>51</v>
      </c>
      <c r="E52" t="s">
        <v>6272</v>
      </c>
      <c r="F52">
        <v>4.5</v>
      </c>
    </row>
    <row r="53" spans="1:6" x14ac:dyDescent="0.3">
      <c r="A53" s="16" t="s">
        <v>13152</v>
      </c>
      <c r="B53" s="13">
        <v>4.5</v>
      </c>
      <c r="C53" s="13"/>
      <c r="D53" s="33">
        <v>52</v>
      </c>
      <c r="E53" t="s">
        <v>13152</v>
      </c>
      <c r="F53">
        <v>4.5</v>
      </c>
    </row>
    <row r="54" spans="1:6" x14ac:dyDescent="0.3">
      <c r="A54" s="16" t="s">
        <v>13169</v>
      </c>
      <c r="B54" s="13">
        <v>4.5</v>
      </c>
      <c r="C54" s="13"/>
      <c r="D54" s="33">
        <v>53</v>
      </c>
      <c r="E54" t="s">
        <v>13169</v>
      </c>
      <c r="F54">
        <v>4.5</v>
      </c>
    </row>
    <row r="55" spans="1:6" x14ac:dyDescent="0.3">
      <c r="A55" s="16" t="s">
        <v>13155</v>
      </c>
      <c r="B55" s="13">
        <v>4.5</v>
      </c>
      <c r="C55" s="13"/>
      <c r="D55" s="33">
        <v>54</v>
      </c>
      <c r="E55" t="s">
        <v>13155</v>
      </c>
      <c r="F55">
        <v>4.5</v>
      </c>
    </row>
    <row r="56" spans="1:6" x14ac:dyDescent="0.3">
      <c r="A56" s="16" t="s">
        <v>13156</v>
      </c>
      <c r="B56" s="13">
        <v>4.5</v>
      </c>
      <c r="C56" s="13"/>
      <c r="D56" s="33">
        <v>55</v>
      </c>
      <c r="E56" t="s">
        <v>13156</v>
      </c>
      <c r="F56">
        <v>4.5</v>
      </c>
    </row>
    <row r="57" spans="1:6" x14ac:dyDescent="0.3">
      <c r="A57" s="16" t="s">
        <v>13157</v>
      </c>
      <c r="B57" s="13">
        <v>4.5</v>
      </c>
      <c r="C57" s="13"/>
      <c r="D57" s="33">
        <v>56</v>
      </c>
      <c r="E57" t="s">
        <v>13157</v>
      </c>
      <c r="F57">
        <v>4.5</v>
      </c>
    </row>
    <row r="58" spans="1:6" x14ac:dyDescent="0.3">
      <c r="A58" s="16" t="s">
        <v>13158</v>
      </c>
      <c r="B58" s="13">
        <v>4.5</v>
      </c>
      <c r="C58" s="13"/>
      <c r="D58" s="33">
        <v>57</v>
      </c>
      <c r="E58" t="s">
        <v>13158</v>
      </c>
      <c r="F58">
        <v>4.5</v>
      </c>
    </row>
    <row r="59" spans="1:6" x14ac:dyDescent="0.3">
      <c r="A59" s="16" t="s">
        <v>13159</v>
      </c>
      <c r="B59" s="13">
        <v>4.5</v>
      </c>
      <c r="C59" s="13"/>
      <c r="D59" s="33">
        <v>58</v>
      </c>
      <c r="E59" t="s">
        <v>13159</v>
      </c>
      <c r="F59">
        <v>4.5</v>
      </c>
    </row>
    <row r="60" spans="1:6" x14ac:dyDescent="0.3">
      <c r="A60" s="16" t="s">
        <v>5046</v>
      </c>
      <c r="B60" s="13">
        <v>4.5</v>
      </c>
      <c r="C60" s="13"/>
      <c r="D60" s="33">
        <v>59</v>
      </c>
      <c r="E60" t="s">
        <v>5046</v>
      </c>
      <c r="F60">
        <v>4.5</v>
      </c>
    </row>
    <row r="61" spans="1:6" x14ac:dyDescent="0.3">
      <c r="A61" s="16" t="s">
        <v>13170</v>
      </c>
      <c r="B61" s="13">
        <v>4.5</v>
      </c>
      <c r="C61" s="13"/>
      <c r="D61" s="33">
        <v>60</v>
      </c>
      <c r="E61" t="s">
        <v>13170</v>
      </c>
      <c r="F61">
        <v>4.5</v>
      </c>
    </row>
    <row r="62" spans="1:6" x14ac:dyDescent="0.3">
      <c r="A62" s="16" t="s">
        <v>5797</v>
      </c>
      <c r="B62" s="13">
        <v>4.5</v>
      </c>
      <c r="C62" s="13"/>
      <c r="D62" s="33">
        <v>61</v>
      </c>
      <c r="E62" t="s">
        <v>5797</v>
      </c>
      <c r="F62">
        <v>4.5</v>
      </c>
    </row>
    <row r="63" spans="1:6" x14ac:dyDescent="0.3">
      <c r="A63" s="16" t="s">
        <v>13161</v>
      </c>
      <c r="B63" s="13">
        <v>4.5</v>
      </c>
      <c r="C63" s="13"/>
      <c r="D63" s="33">
        <v>62</v>
      </c>
      <c r="E63" t="s">
        <v>13161</v>
      </c>
      <c r="F63">
        <v>4.5</v>
      </c>
    </row>
    <row r="64" spans="1:6" x14ac:dyDescent="0.3">
      <c r="A64" s="16" t="s">
        <v>13162</v>
      </c>
      <c r="B64" s="13">
        <v>4.5</v>
      </c>
      <c r="C64" s="13"/>
      <c r="D64" s="33">
        <v>63</v>
      </c>
      <c r="E64" t="s">
        <v>13162</v>
      </c>
      <c r="F64">
        <v>4.5</v>
      </c>
    </row>
    <row r="65" spans="1:6" x14ac:dyDescent="0.3">
      <c r="A65" s="16" t="s">
        <v>13163</v>
      </c>
      <c r="B65" s="13">
        <v>4.5</v>
      </c>
      <c r="C65" s="13"/>
      <c r="D65" s="33">
        <v>64</v>
      </c>
      <c r="E65" t="s">
        <v>13163</v>
      </c>
      <c r="F65">
        <v>4.5</v>
      </c>
    </row>
    <row r="66" spans="1:6" x14ac:dyDescent="0.3">
      <c r="A66" s="16" t="s">
        <v>13164</v>
      </c>
      <c r="B66" s="13">
        <v>4.5</v>
      </c>
      <c r="C66" s="13"/>
      <c r="D66" s="33">
        <v>65</v>
      </c>
      <c r="E66" t="s">
        <v>13164</v>
      </c>
      <c r="F66">
        <v>4.5</v>
      </c>
    </row>
    <row r="67" spans="1:6" x14ac:dyDescent="0.3">
      <c r="A67" s="16" t="s">
        <v>13165</v>
      </c>
      <c r="B67" s="13">
        <v>4.5</v>
      </c>
      <c r="C67" s="13"/>
      <c r="D67" s="33">
        <v>66</v>
      </c>
      <c r="E67" t="s">
        <v>13165</v>
      </c>
      <c r="F67">
        <v>4.5</v>
      </c>
    </row>
    <row r="68" spans="1:6" x14ac:dyDescent="0.3">
      <c r="A68" s="16" t="s">
        <v>13166</v>
      </c>
      <c r="B68" s="13">
        <v>4.5</v>
      </c>
      <c r="C68" s="13"/>
      <c r="D68" s="33">
        <v>67</v>
      </c>
      <c r="E68" t="s">
        <v>13166</v>
      </c>
      <c r="F68">
        <v>4.5</v>
      </c>
    </row>
    <row r="69" spans="1:6" x14ac:dyDescent="0.3">
      <c r="A69" s="16" t="s">
        <v>13167</v>
      </c>
      <c r="B69" s="13">
        <v>4.5</v>
      </c>
      <c r="C69" s="13"/>
      <c r="D69" s="33">
        <v>68</v>
      </c>
      <c r="E69" t="s">
        <v>13167</v>
      </c>
      <c r="F69">
        <v>4.5</v>
      </c>
    </row>
    <row r="70" spans="1:6" x14ac:dyDescent="0.3">
      <c r="A70" s="16" t="s">
        <v>13168</v>
      </c>
      <c r="B70" s="13">
        <v>4.5</v>
      </c>
      <c r="C70" s="13"/>
      <c r="D70" s="33">
        <v>69</v>
      </c>
      <c r="E70" t="s">
        <v>13168</v>
      </c>
      <c r="F70">
        <v>4.5</v>
      </c>
    </row>
    <row r="71" spans="1:6" x14ac:dyDescent="0.3">
      <c r="A71" s="16" t="s">
        <v>13160</v>
      </c>
      <c r="B71" s="13">
        <v>4.5</v>
      </c>
      <c r="C71" s="13"/>
      <c r="D71" s="33">
        <v>70</v>
      </c>
      <c r="E71" t="s">
        <v>13160</v>
      </c>
      <c r="F71">
        <v>4.5</v>
      </c>
    </row>
    <row r="72" spans="1:6" x14ac:dyDescent="0.3">
      <c r="A72" s="16" t="s">
        <v>13172</v>
      </c>
      <c r="B72" s="13">
        <v>4.5</v>
      </c>
      <c r="C72" s="13"/>
      <c r="D72" s="33">
        <v>71</v>
      </c>
      <c r="E72" t="s">
        <v>13172</v>
      </c>
      <c r="F72">
        <v>4.5</v>
      </c>
    </row>
    <row r="73" spans="1:6" x14ac:dyDescent="0.3">
      <c r="A73" s="16" t="s">
        <v>13171</v>
      </c>
      <c r="B73" s="13">
        <v>4.5</v>
      </c>
      <c r="C73" s="13"/>
      <c r="D73" s="33">
        <v>72</v>
      </c>
      <c r="E73" t="s">
        <v>13171</v>
      </c>
      <c r="F73">
        <v>4.5</v>
      </c>
    </row>
    <row r="74" spans="1:6" x14ac:dyDescent="0.3">
      <c r="A74" s="16" t="s">
        <v>13173</v>
      </c>
      <c r="B74" s="13">
        <v>4.5</v>
      </c>
      <c r="C74" s="13"/>
      <c r="D74" s="33">
        <v>73</v>
      </c>
      <c r="E74" t="s">
        <v>13173</v>
      </c>
      <c r="F74">
        <v>4.5</v>
      </c>
    </row>
    <row r="75" spans="1:6" x14ac:dyDescent="0.3">
      <c r="A75" s="16" t="s">
        <v>13174</v>
      </c>
      <c r="B75" s="13">
        <v>4.5</v>
      </c>
      <c r="C75" s="13"/>
      <c r="D75" s="33">
        <v>74</v>
      </c>
      <c r="E75" t="s">
        <v>13174</v>
      </c>
      <c r="F75">
        <v>4.5</v>
      </c>
    </row>
    <row r="76" spans="1:6" x14ac:dyDescent="0.3">
      <c r="A76" s="16" t="s">
        <v>13184</v>
      </c>
      <c r="B76" s="13">
        <v>4.5</v>
      </c>
      <c r="C76" s="13"/>
      <c r="D76" s="33">
        <v>75</v>
      </c>
      <c r="E76" t="s">
        <v>13184</v>
      </c>
      <c r="F76">
        <v>4.5</v>
      </c>
    </row>
    <row r="77" spans="1:6" x14ac:dyDescent="0.3">
      <c r="A77" s="16" t="s">
        <v>8230</v>
      </c>
      <c r="B77" s="13">
        <v>4.5</v>
      </c>
      <c r="C77" s="13"/>
      <c r="D77" s="33">
        <v>76</v>
      </c>
      <c r="E77" t="s">
        <v>8230</v>
      </c>
      <c r="F77">
        <v>4.5</v>
      </c>
    </row>
    <row r="78" spans="1:6" x14ac:dyDescent="0.3">
      <c r="A78" s="16" t="s">
        <v>13182</v>
      </c>
      <c r="B78" s="13">
        <v>4.5</v>
      </c>
      <c r="C78" s="13"/>
      <c r="D78" s="33">
        <v>77</v>
      </c>
      <c r="E78" t="s">
        <v>13182</v>
      </c>
      <c r="F78">
        <v>4.5</v>
      </c>
    </row>
    <row r="79" spans="1:6" x14ac:dyDescent="0.3">
      <c r="A79" s="16" t="s">
        <v>13178</v>
      </c>
      <c r="B79" s="13">
        <v>4.5</v>
      </c>
      <c r="C79" s="13"/>
      <c r="D79" s="33">
        <v>78</v>
      </c>
      <c r="E79" t="s">
        <v>13178</v>
      </c>
      <c r="F79">
        <v>4.5</v>
      </c>
    </row>
    <row r="80" spans="1:6" x14ac:dyDescent="0.3">
      <c r="A80" s="16" t="s">
        <v>5212</v>
      </c>
      <c r="B80" s="13">
        <v>4.5</v>
      </c>
      <c r="C80" s="13"/>
      <c r="D80" s="33">
        <v>79</v>
      </c>
      <c r="E80" t="s">
        <v>5212</v>
      </c>
      <c r="F80">
        <v>4.5</v>
      </c>
    </row>
    <row r="81" spans="1:6" x14ac:dyDescent="0.3">
      <c r="A81" s="16" t="s">
        <v>13179</v>
      </c>
      <c r="B81" s="13">
        <v>4.5</v>
      </c>
      <c r="C81" s="13"/>
      <c r="D81" s="33">
        <v>80</v>
      </c>
      <c r="E81" t="s">
        <v>13179</v>
      </c>
      <c r="F81">
        <v>4.5</v>
      </c>
    </row>
    <row r="82" spans="1:6" x14ac:dyDescent="0.3">
      <c r="A82" s="16" t="s">
        <v>13176</v>
      </c>
      <c r="B82" s="13">
        <v>4.5</v>
      </c>
      <c r="C82" s="13"/>
      <c r="D82" s="33">
        <v>81</v>
      </c>
      <c r="E82" t="s">
        <v>13176</v>
      </c>
      <c r="F82">
        <v>4.5</v>
      </c>
    </row>
    <row r="83" spans="1:6" x14ac:dyDescent="0.3">
      <c r="A83" s="16" t="s">
        <v>13180</v>
      </c>
      <c r="B83" s="13">
        <v>4.5</v>
      </c>
      <c r="C83" s="13"/>
      <c r="D83" s="33">
        <v>82</v>
      </c>
      <c r="E83" t="s">
        <v>13180</v>
      </c>
      <c r="F83">
        <v>4.5</v>
      </c>
    </row>
    <row r="84" spans="1:6" x14ac:dyDescent="0.3">
      <c r="A84" s="16" t="s">
        <v>7408</v>
      </c>
      <c r="B84" s="13">
        <v>4.5</v>
      </c>
      <c r="C84" s="13"/>
      <c r="D84" s="33">
        <v>83</v>
      </c>
      <c r="E84" t="s">
        <v>7408</v>
      </c>
      <c r="F84">
        <v>4.5</v>
      </c>
    </row>
    <row r="85" spans="1:6" x14ac:dyDescent="0.3">
      <c r="A85" s="16" t="s">
        <v>13183</v>
      </c>
      <c r="B85" s="13">
        <v>4.5</v>
      </c>
      <c r="C85" s="13"/>
      <c r="D85" s="33">
        <v>84</v>
      </c>
      <c r="E85" t="s">
        <v>13183</v>
      </c>
      <c r="F85">
        <v>4.5</v>
      </c>
    </row>
    <row r="86" spans="1:6" x14ac:dyDescent="0.3">
      <c r="A86" s="16" t="s">
        <v>13175</v>
      </c>
      <c r="B86" s="13">
        <v>4.5</v>
      </c>
      <c r="C86" s="13"/>
      <c r="D86" s="33">
        <v>85</v>
      </c>
      <c r="E86" t="s">
        <v>13175</v>
      </c>
      <c r="F86">
        <v>4.5</v>
      </c>
    </row>
    <row r="87" spans="1:6" x14ac:dyDescent="0.3">
      <c r="A87" s="16" t="s">
        <v>13185</v>
      </c>
      <c r="B87" s="13">
        <v>4.5</v>
      </c>
      <c r="C87" s="13"/>
      <c r="D87" s="33">
        <v>86</v>
      </c>
      <c r="E87" t="s">
        <v>13185</v>
      </c>
      <c r="F87">
        <v>4.5</v>
      </c>
    </row>
    <row r="88" spans="1:6" x14ac:dyDescent="0.3">
      <c r="A88" s="16" t="s">
        <v>6059</v>
      </c>
      <c r="B88" s="13">
        <v>4.5</v>
      </c>
      <c r="C88" s="13"/>
      <c r="D88" s="33">
        <v>87</v>
      </c>
      <c r="E88" t="s">
        <v>6059</v>
      </c>
      <c r="F88">
        <v>4.5</v>
      </c>
    </row>
    <row r="89" spans="1:6" x14ac:dyDescent="0.3">
      <c r="A89" s="16" t="s">
        <v>13188</v>
      </c>
      <c r="B89" s="13">
        <v>4.5</v>
      </c>
      <c r="C89" s="13"/>
      <c r="D89" s="33">
        <v>88</v>
      </c>
      <c r="E89" t="s">
        <v>13188</v>
      </c>
      <c r="F89">
        <v>4.5</v>
      </c>
    </row>
    <row r="90" spans="1:6" x14ac:dyDescent="0.3">
      <c r="A90" s="16" t="s">
        <v>13186</v>
      </c>
      <c r="B90" s="13">
        <v>4.5</v>
      </c>
      <c r="C90" s="13"/>
      <c r="D90" s="33">
        <v>89</v>
      </c>
      <c r="E90" t="s">
        <v>13186</v>
      </c>
      <c r="F90">
        <v>4.5</v>
      </c>
    </row>
    <row r="91" spans="1:6" x14ac:dyDescent="0.3">
      <c r="A91" s="16" t="s">
        <v>13190</v>
      </c>
      <c r="B91" s="13">
        <v>4.5</v>
      </c>
      <c r="C91" s="13"/>
      <c r="D91" s="33">
        <v>90</v>
      </c>
      <c r="E91" t="s">
        <v>13190</v>
      </c>
      <c r="F91">
        <v>4.5</v>
      </c>
    </row>
    <row r="92" spans="1:6" x14ac:dyDescent="0.3">
      <c r="A92" s="16" t="s">
        <v>13187</v>
      </c>
      <c r="B92" s="13">
        <v>4.5</v>
      </c>
      <c r="C92" s="13"/>
      <c r="D92" s="33">
        <v>91</v>
      </c>
      <c r="E92" t="s">
        <v>13187</v>
      </c>
      <c r="F92">
        <v>4.5</v>
      </c>
    </row>
    <row r="93" spans="1:6" x14ac:dyDescent="0.3">
      <c r="A93" s="16" t="s">
        <v>13189</v>
      </c>
      <c r="B93" s="13">
        <v>4.5</v>
      </c>
      <c r="C93" s="13"/>
      <c r="D93" s="33">
        <v>92</v>
      </c>
      <c r="E93" t="s">
        <v>13189</v>
      </c>
      <c r="F93">
        <v>4.5</v>
      </c>
    </row>
    <row r="94" spans="1:6" x14ac:dyDescent="0.3">
      <c r="A94" s="16" t="s">
        <v>13177</v>
      </c>
      <c r="B94" s="13">
        <v>4.5</v>
      </c>
      <c r="C94" s="13"/>
      <c r="D94" s="33">
        <v>93</v>
      </c>
      <c r="E94" t="s">
        <v>13177</v>
      </c>
      <c r="F94">
        <v>4.5</v>
      </c>
    </row>
    <row r="95" spans="1:6" x14ac:dyDescent="0.3">
      <c r="A95" s="16" t="s">
        <v>13181</v>
      </c>
      <c r="B95" s="13">
        <v>4.5</v>
      </c>
      <c r="C95" s="13"/>
      <c r="D95" s="33">
        <v>94</v>
      </c>
      <c r="E95" t="s">
        <v>13181</v>
      </c>
      <c r="F95">
        <v>4.5</v>
      </c>
    </row>
    <row r="96" spans="1:6" x14ac:dyDescent="0.3">
      <c r="A96" s="16" t="s">
        <v>13194</v>
      </c>
      <c r="B96" s="13">
        <v>4.4000000000000004</v>
      </c>
      <c r="C96" s="13"/>
      <c r="D96" s="33">
        <v>95</v>
      </c>
      <c r="E96" t="s">
        <v>13194</v>
      </c>
      <c r="F96">
        <v>4.4000000000000004</v>
      </c>
    </row>
    <row r="97" spans="1:6" x14ac:dyDescent="0.3">
      <c r="A97" s="16" t="s">
        <v>13192</v>
      </c>
      <c r="B97" s="13">
        <v>4.4000000000000004</v>
      </c>
      <c r="C97" s="13"/>
      <c r="D97" s="33">
        <v>96</v>
      </c>
      <c r="E97" t="s">
        <v>13192</v>
      </c>
      <c r="F97">
        <v>4.4000000000000004</v>
      </c>
    </row>
    <row r="98" spans="1:6" x14ac:dyDescent="0.3">
      <c r="A98" s="16" t="s">
        <v>13205</v>
      </c>
      <c r="B98" s="13">
        <v>4.4000000000000004</v>
      </c>
      <c r="C98" s="13"/>
      <c r="D98" s="33">
        <v>97</v>
      </c>
      <c r="E98" t="s">
        <v>13205</v>
      </c>
      <c r="F98">
        <v>4.4000000000000004</v>
      </c>
    </row>
    <row r="99" spans="1:6" x14ac:dyDescent="0.3">
      <c r="A99" s="16" t="s">
        <v>3202</v>
      </c>
      <c r="B99" s="13">
        <v>4.4000000000000004</v>
      </c>
      <c r="C99" s="13"/>
      <c r="D99" s="33">
        <v>98</v>
      </c>
      <c r="E99" t="s">
        <v>3202</v>
      </c>
      <c r="F99">
        <v>4.4000000000000004</v>
      </c>
    </row>
    <row r="100" spans="1:6" x14ac:dyDescent="0.3">
      <c r="A100" s="16" t="s">
        <v>13211</v>
      </c>
      <c r="B100" s="13">
        <v>4.4000000000000004</v>
      </c>
      <c r="C100" s="13"/>
      <c r="D100" s="33">
        <v>99</v>
      </c>
      <c r="E100" t="s">
        <v>13211</v>
      </c>
      <c r="F100">
        <v>4.4000000000000004</v>
      </c>
    </row>
    <row r="101" spans="1:6" x14ac:dyDescent="0.3">
      <c r="A101" s="16" t="s">
        <v>4435</v>
      </c>
      <c r="B101" s="13">
        <v>4.4000000000000004</v>
      </c>
      <c r="C101" s="13"/>
      <c r="D101" s="33">
        <v>100</v>
      </c>
      <c r="E101" t="s">
        <v>4435</v>
      </c>
      <c r="F101">
        <v>4.4000000000000004</v>
      </c>
    </row>
    <row r="102" spans="1:6" x14ac:dyDescent="0.3">
      <c r="A102" s="16" t="s">
        <v>13191</v>
      </c>
      <c r="B102" s="13">
        <v>4.4000000000000004</v>
      </c>
      <c r="C102" s="13"/>
      <c r="D102" s="33">
        <v>101</v>
      </c>
      <c r="E102" t="s">
        <v>13191</v>
      </c>
      <c r="F102">
        <v>4.4000000000000004</v>
      </c>
    </row>
    <row r="103" spans="1:6" x14ac:dyDescent="0.3">
      <c r="A103" s="16" t="s">
        <v>13196</v>
      </c>
      <c r="B103" s="13">
        <v>4.4000000000000004</v>
      </c>
      <c r="C103" s="13"/>
      <c r="D103" s="33">
        <v>102</v>
      </c>
      <c r="E103" t="s">
        <v>13196</v>
      </c>
      <c r="F103">
        <v>4.4000000000000004</v>
      </c>
    </row>
    <row r="104" spans="1:6" x14ac:dyDescent="0.3">
      <c r="A104" s="16" t="s">
        <v>13206</v>
      </c>
      <c r="B104" s="13">
        <v>4.4000000000000004</v>
      </c>
      <c r="C104" s="13"/>
      <c r="D104" s="33">
        <v>103</v>
      </c>
      <c r="E104" t="s">
        <v>13206</v>
      </c>
      <c r="F104">
        <v>4.4000000000000004</v>
      </c>
    </row>
    <row r="105" spans="1:6" x14ac:dyDescent="0.3">
      <c r="A105" s="16" t="s">
        <v>13198</v>
      </c>
      <c r="B105" s="13">
        <v>4.4000000000000004</v>
      </c>
      <c r="C105" s="13"/>
      <c r="D105" s="33">
        <v>104</v>
      </c>
      <c r="E105" t="s">
        <v>13198</v>
      </c>
      <c r="F105">
        <v>4.4000000000000004</v>
      </c>
    </row>
    <row r="106" spans="1:6" x14ac:dyDescent="0.3">
      <c r="A106" s="16" t="s">
        <v>13199</v>
      </c>
      <c r="B106" s="13">
        <v>4.4000000000000004</v>
      </c>
      <c r="C106" s="13"/>
      <c r="D106" s="33">
        <v>105</v>
      </c>
      <c r="E106" t="s">
        <v>13199</v>
      </c>
      <c r="F106">
        <v>4.4000000000000004</v>
      </c>
    </row>
    <row r="107" spans="1:6" x14ac:dyDescent="0.3">
      <c r="A107" s="16" t="s">
        <v>13200</v>
      </c>
      <c r="B107" s="13">
        <v>4.4000000000000004</v>
      </c>
      <c r="C107" s="13"/>
      <c r="D107" s="33">
        <v>106</v>
      </c>
      <c r="E107" t="s">
        <v>13200</v>
      </c>
      <c r="F107">
        <v>4.4000000000000004</v>
      </c>
    </row>
    <row r="108" spans="1:6" x14ac:dyDescent="0.3">
      <c r="A108" s="16" t="s">
        <v>13213</v>
      </c>
      <c r="B108" s="13">
        <v>4.4000000000000004</v>
      </c>
      <c r="C108" s="13"/>
      <c r="D108" s="33">
        <v>107</v>
      </c>
      <c r="E108" t="s">
        <v>13213</v>
      </c>
      <c r="F108">
        <v>4.4000000000000004</v>
      </c>
    </row>
    <row r="109" spans="1:6" x14ac:dyDescent="0.3">
      <c r="A109" s="16" t="s">
        <v>13202</v>
      </c>
      <c r="B109" s="13">
        <v>4.4000000000000004</v>
      </c>
      <c r="C109" s="13"/>
      <c r="D109" s="33">
        <v>108</v>
      </c>
      <c r="E109" t="s">
        <v>13202</v>
      </c>
      <c r="F109">
        <v>4.4000000000000004</v>
      </c>
    </row>
    <row r="110" spans="1:6" x14ac:dyDescent="0.3">
      <c r="A110" s="16" t="s">
        <v>13201</v>
      </c>
      <c r="B110" s="13">
        <v>4.4000000000000004</v>
      </c>
      <c r="C110" s="13"/>
      <c r="D110" s="33">
        <v>109</v>
      </c>
      <c r="E110" t="s">
        <v>13201</v>
      </c>
      <c r="F110">
        <v>4.4000000000000004</v>
      </c>
    </row>
    <row r="111" spans="1:6" x14ac:dyDescent="0.3">
      <c r="A111" s="16" t="s">
        <v>13204</v>
      </c>
      <c r="B111" s="13">
        <v>4.4000000000000004</v>
      </c>
      <c r="C111" s="13"/>
      <c r="D111" s="33">
        <v>110</v>
      </c>
      <c r="E111" t="s">
        <v>13204</v>
      </c>
      <c r="F111">
        <v>4.4000000000000004</v>
      </c>
    </row>
    <row r="112" spans="1:6" x14ac:dyDescent="0.3">
      <c r="A112" s="16" t="s">
        <v>13203</v>
      </c>
      <c r="B112" s="13">
        <v>4.4000000000000004</v>
      </c>
      <c r="C112" s="13"/>
      <c r="D112" s="33">
        <v>111</v>
      </c>
      <c r="E112" t="s">
        <v>13203</v>
      </c>
      <c r="F112">
        <v>4.4000000000000004</v>
      </c>
    </row>
    <row r="113" spans="1:6" x14ac:dyDescent="0.3">
      <c r="A113" s="16" t="s">
        <v>3161</v>
      </c>
      <c r="B113" s="13">
        <v>4.4000000000000004</v>
      </c>
      <c r="C113" s="13"/>
      <c r="D113" s="33">
        <v>112</v>
      </c>
      <c r="E113" t="s">
        <v>3161</v>
      </c>
      <c r="F113">
        <v>4.4000000000000004</v>
      </c>
    </row>
    <row r="114" spans="1:6" x14ac:dyDescent="0.3">
      <c r="A114" s="16" t="s">
        <v>13193</v>
      </c>
      <c r="B114" s="13">
        <v>4.4000000000000004</v>
      </c>
      <c r="C114" s="13"/>
      <c r="D114" s="33">
        <v>113</v>
      </c>
      <c r="E114" t="s">
        <v>13193</v>
      </c>
      <c r="F114">
        <v>4.4000000000000004</v>
      </c>
    </row>
    <row r="115" spans="1:6" x14ac:dyDescent="0.3">
      <c r="A115" s="16" t="s">
        <v>13207</v>
      </c>
      <c r="B115" s="13">
        <v>4.4000000000000004</v>
      </c>
      <c r="C115" s="13"/>
      <c r="D115" s="33">
        <v>114</v>
      </c>
      <c r="E115" t="s">
        <v>13207</v>
      </c>
      <c r="F115">
        <v>4.4000000000000004</v>
      </c>
    </row>
    <row r="116" spans="1:6" x14ac:dyDescent="0.3">
      <c r="A116" s="16" t="s">
        <v>13208</v>
      </c>
      <c r="B116" s="13">
        <v>4.4000000000000004</v>
      </c>
      <c r="C116" s="13"/>
      <c r="D116" s="33">
        <v>115</v>
      </c>
      <c r="E116" t="s">
        <v>13208</v>
      </c>
      <c r="F116">
        <v>4.4000000000000004</v>
      </c>
    </row>
    <row r="117" spans="1:6" x14ac:dyDescent="0.3">
      <c r="A117" s="16" t="s">
        <v>13195</v>
      </c>
      <c r="B117" s="13">
        <v>4.4000000000000004</v>
      </c>
      <c r="C117" s="13"/>
      <c r="D117" s="33">
        <v>116</v>
      </c>
      <c r="E117" t="s">
        <v>13195</v>
      </c>
      <c r="F117">
        <v>4.4000000000000004</v>
      </c>
    </row>
    <row r="118" spans="1:6" x14ac:dyDescent="0.3">
      <c r="A118" s="16" t="s">
        <v>13210</v>
      </c>
      <c r="B118" s="13">
        <v>4.4000000000000004</v>
      </c>
      <c r="C118" s="13"/>
      <c r="D118" s="33">
        <v>117</v>
      </c>
      <c r="E118" t="s">
        <v>13210</v>
      </c>
      <c r="F118">
        <v>4.4000000000000004</v>
      </c>
    </row>
    <row r="119" spans="1:6" x14ac:dyDescent="0.3">
      <c r="A119" s="16" t="s">
        <v>13214</v>
      </c>
      <c r="B119" s="13">
        <v>4.4000000000000004</v>
      </c>
      <c r="C119" s="13"/>
      <c r="D119" s="33">
        <v>118</v>
      </c>
      <c r="E119" t="s">
        <v>13214</v>
      </c>
      <c r="F119">
        <v>4.4000000000000004</v>
      </c>
    </row>
    <row r="120" spans="1:6" x14ac:dyDescent="0.3">
      <c r="A120" s="16" t="s">
        <v>13212</v>
      </c>
      <c r="B120" s="13">
        <v>4.4000000000000004</v>
      </c>
      <c r="C120" s="13"/>
      <c r="D120" s="33">
        <v>119</v>
      </c>
      <c r="E120" t="s">
        <v>13212</v>
      </c>
      <c r="F120">
        <v>4.4000000000000004</v>
      </c>
    </row>
    <row r="121" spans="1:6" x14ac:dyDescent="0.3">
      <c r="A121" s="16" t="s">
        <v>13197</v>
      </c>
      <c r="B121" s="13">
        <v>4.4000000000000004</v>
      </c>
      <c r="C121" s="13"/>
      <c r="D121" s="33">
        <v>120</v>
      </c>
      <c r="E121" t="s">
        <v>13197</v>
      </c>
      <c r="F121">
        <v>4.4000000000000004</v>
      </c>
    </row>
    <row r="122" spans="1:6" x14ac:dyDescent="0.3">
      <c r="A122" s="16" t="s">
        <v>13209</v>
      </c>
      <c r="B122" s="13">
        <v>4.4000000000000004</v>
      </c>
      <c r="C122" s="13"/>
      <c r="D122" s="33">
        <v>121</v>
      </c>
      <c r="E122" t="s">
        <v>13209</v>
      </c>
      <c r="F122">
        <v>4.4000000000000004</v>
      </c>
    </row>
    <row r="123" spans="1:6" x14ac:dyDescent="0.3">
      <c r="A123" s="16" t="s">
        <v>13218</v>
      </c>
      <c r="B123" s="13">
        <v>4.4000000000000004</v>
      </c>
      <c r="C123" s="13"/>
      <c r="D123" s="33">
        <v>122</v>
      </c>
      <c r="E123" t="s">
        <v>13218</v>
      </c>
      <c r="F123">
        <v>4.4000000000000004</v>
      </c>
    </row>
    <row r="124" spans="1:6" x14ac:dyDescent="0.3">
      <c r="A124" s="16" t="s">
        <v>13216</v>
      </c>
      <c r="B124" s="13">
        <v>4.4000000000000004</v>
      </c>
      <c r="C124" s="13"/>
      <c r="D124" s="33">
        <v>123</v>
      </c>
      <c r="E124" t="s">
        <v>13216</v>
      </c>
      <c r="F124">
        <v>4.4000000000000004</v>
      </c>
    </row>
    <row r="125" spans="1:6" x14ac:dyDescent="0.3">
      <c r="A125" s="16" t="s">
        <v>13220</v>
      </c>
      <c r="B125" s="13">
        <v>4.4000000000000004</v>
      </c>
      <c r="C125" s="13"/>
      <c r="D125" s="33">
        <v>124</v>
      </c>
      <c r="E125" t="s">
        <v>13220</v>
      </c>
      <c r="F125">
        <v>4.4000000000000004</v>
      </c>
    </row>
    <row r="126" spans="1:6" x14ac:dyDescent="0.3">
      <c r="A126" s="16" t="s">
        <v>13217</v>
      </c>
      <c r="B126" s="13">
        <v>4.4000000000000004</v>
      </c>
      <c r="C126" s="13"/>
      <c r="D126" s="33">
        <v>125</v>
      </c>
      <c r="E126" t="s">
        <v>13217</v>
      </c>
      <c r="F126">
        <v>4.4000000000000004</v>
      </c>
    </row>
    <row r="127" spans="1:6" x14ac:dyDescent="0.3">
      <c r="A127" s="16" t="s">
        <v>12944</v>
      </c>
      <c r="B127" s="13">
        <v>4.4000000000000004</v>
      </c>
      <c r="C127" s="13"/>
      <c r="D127" s="33">
        <v>126</v>
      </c>
      <c r="E127" t="s">
        <v>12944</v>
      </c>
      <c r="F127">
        <v>4.4000000000000004</v>
      </c>
    </row>
    <row r="128" spans="1:6" x14ac:dyDescent="0.3">
      <c r="A128" s="16" t="s">
        <v>158</v>
      </c>
      <c r="B128" s="13">
        <v>4.4000000000000004</v>
      </c>
      <c r="C128" s="13"/>
      <c r="D128" s="33">
        <v>127</v>
      </c>
      <c r="E128" t="s">
        <v>158</v>
      </c>
      <c r="F128">
        <v>4.4000000000000004</v>
      </c>
    </row>
    <row r="129" spans="1:6" x14ac:dyDescent="0.3">
      <c r="A129" s="16" t="s">
        <v>13215</v>
      </c>
      <c r="B129" s="13">
        <v>4.4000000000000004</v>
      </c>
      <c r="C129" s="13"/>
      <c r="D129" s="33">
        <v>128</v>
      </c>
      <c r="E129" t="s">
        <v>13215</v>
      </c>
      <c r="F129">
        <v>4.4000000000000004</v>
      </c>
    </row>
    <row r="130" spans="1:6" x14ac:dyDescent="0.3">
      <c r="A130" s="16" t="s">
        <v>13219</v>
      </c>
      <c r="B130" s="13">
        <v>4.4000000000000004</v>
      </c>
      <c r="C130" s="13"/>
      <c r="D130" s="33">
        <v>129</v>
      </c>
      <c r="E130" t="s">
        <v>13219</v>
      </c>
      <c r="F130">
        <v>4.4000000000000004</v>
      </c>
    </row>
    <row r="131" spans="1:6" x14ac:dyDescent="0.3">
      <c r="A131" s="16" t="s">
        <v>13228</v>
      </c>
      <c r="B131" s="13">
        <v>4.4000000000000004</v>
      </c>
      <c r="C131" s="13"/>
      <c r="D131" s="33">
        <v>130</v>
      </c>
      <c r="E131" t="s">
        <v>13228</v>
      </c>
      <c r="F131">
        <v>4.4000000000000004</v>
      </c>
    </row>
    <row r="132" spans="1:6" x14ac:dyDescent="0.3">
      <c r="A132" s="16" t="s">
        <v>13222</v>
      </c>
      <c r="B132" s="13">
        <v>4.4000000000000004</v>
      </c>
      <c r="C132" s="13"/>
      <c r="D132" s="33">
        <v>131</v>
      </c>
      <c r="E132" t="s">
        <v>13222</v>
      </c>
      <c r="F132">
        <v>4.4000000000000004</v>
      </c>
    </row>
    <row r="133" spans="1:6" x14ac:dyDescent="0.3">
      <c r="A133" s="16" t="s">
        <v>13221</v>
      </c>
      <c r="B133" s="13">
        <v>4.4000000000000004</v>
      </c>
      <c r="C133" s="13"/>
      <c r="D133" s="33">
        <v>132</v>
      </c>
      <c r="E133" t="s">
        <v>13221</v>
      </c>
      <c r="F133">
        <v>4.4000000000000004</v>
      </c>
    </row>
    <row r="134" spans="1:6" x14ac:dyDescent="0.3">
      <c r="A134" s="16" t="s">
        <v>13226</v>
      </c>
      <c r="B134" s="13">
        <v>4.4000000000000004</v>
      </c>
      <c r="C134" s="13"/>
      <c r="D134" s="33">
        <v>133</v>
      </c>
      <c r="E134" t="s">
        <v>13226</v>
      </c>
      <c r="F134">
        <v>4.4000000000000004</v>
      </c>
    </row>
    <row r="135" spans="1:6" x14ac:dyDescent="0.3">
      <c r="A135" s="16" t="s">
        <v>9765</v>
      </c>
      <c r="B135" s="13">
        <v>4.4000000000000004</v>
      </c>
      <c r="C135" s="13"/>
      <c r="D135" s="33">
        <v>134</v>
      </c>
      <c r="E135" t="s">
        <v>9765</v>
      </c>
      <c r="F135">
        <v>4.4000000000000004</v>
      </c>
    </row>
    <row r="136" spans="1:6" x14ac:dyDescent="0.3">
      <c r="A136" s="16" t="s">
        <v>5530</v>
      </c>
      <c r="B136" s="13">
        <v>4.4000000000000004</v>
      </c>
      <c r="C136" s="13"/>
      <c r="D136" s="33">
        <v>135</v>
      </c>
      <c r="E136" t="s">
        <v>5530</v>
      </c>
      <c r="F136">
        <v>4.4000000000000004</v>
      </c>
    </row>
    <row r="137" spans="1:6" x14ac:dyDescent="0.3">
      <c r="A137" s="16" t="s">
        <v>13224</v>
      </c>
      <c r="B137" s="13">
        <v>4.4000000000000004</v>
      </c>
      <c r="C137" s="13"/>
      <c r="D137" s="33">
        <v>136</v>
      </c>
      <c r="E137" t="s">
        <v>13224</v>
      </c>
      <c r="F137">
        <v>4.4000000000000004</v>
      </c>
    </row>
    <row r="138" spans="1:6" x14ac:dyDescent="0.3">
      <c r="A138" s="16" t="s">
        <v>13223</v>
      </c>
      <c r="B138" s="13">
        <v>4.4000000000000004</v>
      </c>
      <c r="C138" s="13"/>
      <c r="D138" s="33">
        <v>137</v>
      </c>
      <c r="E138" t="s">
        <v>13223</v>
      </c>
      <c r="F138">
        <v>4.4000000000000004</v>
      </c>
    </row>
    <row r="139" spans="1:6" x14ac:dyDescent="0.3">
      <c r="A139" s="16" t="s">
        <v>13225</v>
      </c>
      <c r="B139" s="13">
        <v>4.4000000000000004</v>
      </c>
      <c r="C139" s="13"/>
      <c r="D139" s="33">
        <v>138</v>
      </c>
      <c r="E139" t="s">
        <v>13225</v>
      </c>
      <c r="F139">
        <v>4.4000000000000004</v>
      </c>
    </row>
    <row r="140" spans="1:6" x14ac:dyDescent="0.3">
      <c r="A140" s="16" t="s">
        <v>13227</v>
      </c>
      <c r="B140" s="13">
        <v>4.4000000000000004</v>
      </c>
      <c r="C140" s="13"/>
      <c r="D140" s="33">
        <v>139</v>
      </c>
      <c r="E140" t="s">
        <v>13227</v>
      </c>
      <c r="F140">
        <v>4.4000000000000004</v>
      </c>
    </row>
    <row r="141" spans="1:6" x14ac:dyDescent="0.3">
      <c r="A141" s="16" t="s">
        <v>13229</v>
      </c>
      <c r="B141" s="13">
        <v>4.4000000000000004</v>
      </c>
      <c r="C141" s="13"/>
      <c r="D141" s="33">
        <v>140</v>
      </c>
      <c r="E141" t="s">
        <v>13229</v>
      </c>
      <c r="F141">
        <v>4.4000000000000004</v>
      </c>
    </row>
    <row r="142" spans="1:6" x14ac:dyDescent="0.3">
      <c r="A142" s="16" t="s">
        <v>13230</v>
      </c>
      <c r="B142" s="13">
        <v>4.4000000000000004</v>
      </c>
      <c r="C142" s="13"/>
      <c r="D142" s="33">
        <v>141</v>
      </c>
      <c r="E142" t="s">
        <v>13230</v>
      </c>
      <c r="F142">
        <v>4.4000000000000004</v>
      </c>
    </row>
    <row r="143" spans="1:6" x14ac:dyDescent="0.3">
      <c r="A143" s="16" t="s">
        <v>7594</v>
      </c>
      <c r="B143" s="13">
        <v>4.4000000000000004</v>
      </c>
      <c r="C143" s="13"/>
      <c r="D143" s="33">
        <v>142</v>
      </c>
      <c r="E143" t="s">
        <v>7594</v>
      </c>
      <c r="F143">
        <v>4.4000000000000004</v>
      </c>
    </row>
    <row r="144" spans="1:6" x14ac:dyDescent="0.3">
      <c r="A144" s="16" t="s">
        <v>13231</v>
      </c>
      <c r="B144" s="13">
        <v>4.4000000000000004</v>
      </c>
      <c r="C144" s="13"/>
      <c r="D144" s="33">
        <v>143</v>
      </c>
      <c r="E144" t="s">
        <v>13231</v>
      </c>
      <c r="F144">
        <v>4.4000000000000004</v>
      </c>
    </row>
    <row r="145" spans="1:6" x14ac:dyDescent="0.3">
      <c r="A145" s="16" t="s">
        <v>13232</v>
      </c>
      <c r="B145" s="13">
        <v>4.4000000000000004</v>
      </c>
      <c r="C145" s="13"/>
      <c r="D145" s="33">
        <v>144</v>
      </c>
      <c r="E145" t="s">
        <v>13232</v>
      </c>
      <c r="F145">
        <v>4.4000000000000004</v>
      </c>
    </row>
    <row r="146" spans="1:6" x14ac:dyDescent="0.3">
      <c r="A146" s="16" t="s">
        <v>13233</v>
      </c>
      <c r="B146" s="13">
        <v>4.4000000000000004</v>
      </c>
      <c r="C146" s="13"/>
      <c r="D146" s="33">
        <v>145</v>
      </c>
      <c r="E146" t="s">
        <v>13233</v>
      </c>
      <c r="F146">
        <v>4.4000000000000004</v>
      </c>
    </row>
    <row r="147" spans="1:6" x14ac:dyDescent="0.3">
      <c r="A147" s="16" t="s">
        <v>13252</v>
      </c>
      <c r="B147" s="13">
        <v>4.4000000000000004</v>
      </c>
      <c r="C147" s="13"/>
      <c r="D147" s="33">
        <v>146</v>
      </c>
      <c r="E147" t="s">
        <v>13252</v>
      </c>
      <c r="F147">
        <v>4.4000000000000004</v>
      </c>
    </row>
    <row r="148" spans="1:6" x14ac:dyDescent="0.3">
      <c r="A148" s="16" t="s">
        <v>13235</v>
      </c>
      <c r="B148" s="13">
        <v>4.4000000000000004</v>
      </c>
      <c r="C148" s="13"/>
      <c r="D148" s="33">
        <v>147</v>
      </c>
      <c r="E148" t="s">
        <v>13235</v>
      </c>
      <c r="F148">
        <v>4.4000000000000004</v>
      </c>
    </row>
    <row r="149" spans="1:6" x14ac:dyDescent="0.3">
      <c r="A149" s="16" t="s">
        <v>13236</v>
      </c>
      <c r="B149" s="13">
        <v>4.4000000000000004</v>
      </c>
      <c r="C149" s="13"/>
      <c r="D149" s="33">
        <v>148</v>
      </c>
      <c r="E149" t="s">
        <v>13236</v>
      </c>
      <c r="F149">
        <v>4.4000000000000004</v>
      </c>
    </row>
    <row r="150" spans="1:6" x14ac:dyDescent="0.3">
      <c r="A150" s="16" t="s">
        <v>13237</v>
      </c>
      <c r="B150" s="13">
        <v>4.4000000000000004</v>
      </c>
      <c r="C150" s="13"/>
      <c r="D150" s="33">
        <v>149</v>
      </c>
      <c r="E150" t="s">
        <v>13237</v>
      </c>
      <c r="F150">
        <v>4.4000000000000004</v>
      </c>
    </row>
    <row r="151" spans="1:6" x14ac:dyDescent="0.3">
      <c r="A151" s="16" t="s">
        <v>13248</v>
      </c>
      <c r="B151" s="13">
        <v>4.4000000000000004</v>
      </c>
      <c r="C151" s="13"/>
      <c r="D151" s="33">
        <v>150</v>
      </c>
      <c r="E151" t="s">
        <v>13248</v>
      </c>
      <c r="F151">
        <v>4.4000000000000004</v>
      </c>
    </row>
    <row r="152" spans="1:6" x14ac:dyDescent="0.3">
      <c r="A152" s="16" t="s">
        <v>5325</v>
      </c>
      <c r="B152" s="13">
        <v>4.4000000000000004</v>
      </c>
      <c r="C152" s="13"/>
      <c r="D152" s="33">
        <v>151</v>
      </c>
      <c r="E152" t="s">
        <v>5325</v>
      </c>
      <c r="F152">
        <v>4.4000000000000004</v>
      </c>
    </row>
    <row r="153" spans="1:6" x14ac:dyDescent="0.3">
      <c r="A153" s="16" t="s">
        <v>13250</v>
      </c>
      <c r="B153" s="13">
        <v>4.4000000000000004</v>
      </c>
      <c r="C153" s="13"/>
      <c r="D153" s="33">
        <v>152</v>
      </c>
      <c r="E153" t="s">
        <v>13250</v>
      </c>
      <c r="F153">
        <v>4.4000000000000004</v>
      </c>
    </row>
    <row r="154" spans="1:6" x14ac:dyDescent="0.3">
      <c r="A154" s="16" t="s">
        <v>13240</v>
      </c>
      <c r="B154" s="13">
        <v>4.4000000000000004</v>
      </c>
      <c r="C154" s="13"/>
      <c r="D154" s="33">
        <v>153</v>
      </c>
      <c r="E154" t="s">
        <v>13240</v>
      </c>
      <c r="F154">
        <v>4.4000000000000004</v>
      </c>
    </row>
    <row r="155" spans="1:6" x14ac:dyDescent="0.3">
      <c r="A155" s="16" t="s">
        <v>13254</v>
      </c>
      <c r="B155" s="13">
        <v>4.4000000000000004</v>
      </c>
      <c r="C155" s="13"/>
      <c r="D155" s="33">
        <v>154</v>
      </c>
      <c r="E155" t="s">
        <v>13254</v>
      </c>
      <c r="F155">
        <v>4.4000000000000004</v>
      </c>
    </row>
    <row r="156" spans="1:6" x14ac:dyDescent="0.3">
      <c r="A156" s="16" t="s">
        <v>13242</v>
      </c>
      <c r="B156" s="13">
        <v>4.4000000000000004</v>
      </c>
      <c r="C156" s="13"/>
      <c r="D156" s="33">
        <v>155</v>
      </c>
      <c r="E156" t="s">
        <v>13242</v>
      </c>
      <c r="F156">
        <v>4.4000000000000004</v>
      </c>
    </row>
    <row r="157" spans="1:6" x14ac:dyDescent="0.3">
      <c r="A157" s="16" t="s">
        <v>6961</v>
      </c>
      <c r="B157" s="13">
        <v>4.4000000000000004</v>
      </c>
      <c r="C157" s="13"/>
      <c r="D157" s="33">
        <v>156</v>
      </c>
      <c r="E157" t="s">
        <v>6961</v>
      </c>
      <c r="F157">
        <v>4.4000000000000004</v>
      </c>
    </row>
    <row r="158" spans="1:6" x14ac:dyDescent="0.3">
      <c r="A158" s="16" t="s">
        <v>13243</v>
      </c>
      <c r="B158" s="13">
        <v>4.4000000000000004</v>
      </c>
      <c r="C158" s="13"/>
      <c r="D158" s="33">
        <v>157</v>
      </c>
      <c r="E158" t="s">
        <v>13243</v>
      </c>
      <c r="F158">
        <v>4.4000000000000004</v>
      </c>
    </row>
    <row r="159" spans="1:6" x14ac:dyDescent="0.3">
      <c r="A159" s="16" t="s">
        <v>13244</v>
      </c>
      <c r="B159" s="13">
        <v>4.4000000000000004</v>
      </c>
      <c r="C159" s="13"/>
      <c r="D159" s="33">
        <v>158</v>
      </c>
      <c r="E159" t="s">
        <v>13244</v>
      </c>
      <c r="F159">
        <v>4.4000000000000004</v>
      </c>
    </row>
    <row r="160" spans="1:6" x14ac:dyDescent="0.3">
      <c r="A160" s="16" t="s">
        <v>13245</v>
      </c>
      <c r="B160" s="13">
        <v>4.4000000000000004</v>
      </c>
      <c r="C160" s="13"/>
      <c r="D160" s="33">
        <v>159</v>
      </c>
      <c r="E160" t="s">
        <v>13245</v>
      </c>
      <c r="F160">
        <v>4.4000000000000004</v>
      </c>
    </row>
    <row r="161" spans="1:6" x14ac:dyDescent="0.3">
      <c r="A161" s="16" t="s">
        <v>13246</v>
      </c>
      <c r="B161" s="13">
        <v>4.4000000000000004</v>
      </c>
      <c r="C161" s="13"/>
      <c r="D161" s="33">
        <v>160</v>
      </c>
      <c r="E161" t="s">
        <v>13246</v>
      </c>
      <c r="F161">
        <v>4.4000000000000004</v>
      </c>
    </row>
    <row r="162" spans="1:6" x14ac:dyDescent="0.3">
      <c r="A162" s="16" t="s">
        <v>13247</v>
      </c>
      <c r="B162" s="13">
        <v>4.4000000000000004</v>
      </c>
      <c r="C162" s="13"/>
      <c r="D162" s="33">
        <v>161</v>
      </c>
      <c r="E162" t="s">
        <v>13247</v>
      </c>
      <c r="F162">
        <v>4.4000000000000004</v>
      </c>
    </row>
    <row r="163" spans="1:6" x14ac:dyDescent="0.3">
      <c r="A163" s="16" t="s">
        <v>8464</v>
      </c>
      <c r="B163" s="13">
        <v>4.4000000000000004</v>
      </c>
      <c r="C163" s="13"/>
      <c r="D163" s="33">
        <v>162</v>
      </c>
      <c r="E163" t="s">
        <v>8464</v>
      </c>
      <c r="F163">
        <v>4.4000000000000004</v>
      </c>
    </row>
    <row r="164" spans="1:6" x14ac:dyDescent="0.3">
      <c r="A164" s="16" t="s">
        <v>6283</v>
      </c>
      <c r="B164" s="13">
        <v>4.4000000000000004</v>
      </c>
      <c r="C164" s="13"/>
      <c r="D164" s="33">
        <v>163</v>
      </c>
      <c r="E164" t="s">
        <v>6283</v>
      </c>
      <c r="F164">
        <v>4.4000000000000004</v>
      </c>
    </row>
    <row r="165" spans="1:6" x14ac:dyDescent="0.3">
      <c r="A165" s="16" t="s">
        <v>13238</v>
      </c>
      <c r="B165" s="13">
        <v>4.4000000000000004</v>
      </c>
      <c r="C165" s="13"/>
      <c r="D165" s="33">
        <v>164</v>
      </c>
      <c r="E165" t="s">
        <v>13238</v>
      </c>
      <c r="F165">
        <v>4.4000000000000004</v>
      </c>
    </row>
    <row r="166" spans="1:6" x14ac:dyDescent="0.3">
      <c r="A166" s="16" t="s">
        <v>13249</v>
      </c>
      <c r="B166" s="13">
        <v>4.4000000000000004</v>
      </c>
      <c r="C166" s="13"/>
      <c r="D166" s="33">
        <v>165</v>
      </c>
      <c r="E166" t="s">
        <v>13249</v>
      </c>
      <c r="F166">
        <v>4.4000000000000004</v>
      </c>
    </row>
    <row r="167" spans="1:6" x14ac:dyDescent="0.3">
      <c r="A167" s="16" t="s">
        <v>13239</v>
      </c>
      <c r="B167" s="13">
        <v>4.4000000000000004</v>
      </c>
      <c r="C167" s="13"/>
      <c r="D167" s="33">
        <v>166</v>
      </c>
      <c r="E167" t="s">
        <v>13239</v>
      </c>
      <c r="F167">
        <v>4.4000000000000004</v>
      </c>
    </row>
    <row r="168" spans="1:6" x14ac:dyDescent="0.3">
      <c r="A168" s="16" t="s">
        <v>13251</v>
      </c>
      <c r="B168" s="13">
        <v>4.4000000000000004</v>
      </c>
      <c r="C168" s="13"/>
      <c r="D168" s="33">
        <v>167</v>
      </c>
      <c r="E168" t="s">
        <v>13251</v>
      </c>
      <c r="F168">
        <v>4.4000000000000004</v>
      </c>
    </row>
    <row r="169" spans="1:6" x14ac:dyDescent="0.3">
      <c r="A169" s="16" t="s">
        <v>13241</v>
      </c>
      <c r="B169" s="13">
        <v>4.4000000000000004</v>
      </c>
      <c r="C169" s="13"/>
      <c r="D169" s="33">
        <v>168</v>
      </c>
      <c r="E169" t="s">
        <v>13241</v>
      </c>
      <c r="F169">
        <v>4.4000000000000004</v>
      </c>
    </row>
    <row r="170" spans="1:6" x14ac:dyDescent="0.3">
      <c r="A170" s="16" t="s">
        <v>13253</v>
      </c>
      <c r="B170" s="13">
        <v>4.4000000000000004</v>
      </c>
      <c r="C170" s="13"/>
      <c r="D170" s="33">
        <v>169</v>
      </c>
      <c r="E170" t="s">
        <v>13253</v>
      </c>
      <c r="F170">
        <v>4.4000000000000004</v>
      </c>
    </row>
    <row r="171" spans="1:6" x14ac:dyDescent="0.3">
      <c r="A171" s="16" t="s">
        <v>13234</v>
      </c>
      <c r="B171" s="13">
        <v>4.4000000000000004</v>
      </c>
      <c r="C171" s="13"/>
      <c r="D171" s="33">
        <v>170</v>
      </c>
      <c r="E171" t="s">
        <v>13234</v>
      </c>
      <c r="F171">
        <v>4.4000000000000004</v>
      </c>
    </row>
    <row r="172" spans="1:6" x14ac:dyDescent="0.3">
      <c r="A172" s="16" t="s">
        <v>13274</v>
      </c>
      <c r="B172" s="13">
        <v>4.4000000000000004</v>
      </c>
      <c r="C172" s="13"/>
      <c r="D172" s="33">
        <v>171</v>
      </c>
      <c r="E172" t="s">
        <v>13274</v>
      </c>
      <c r="F172">
        <v>4.4000000000000004</v>
      </c>
    </row>
    <row r="173" spans="1:6" x14ac:dyDescent="0.3">
      <c r="A173" s="16" t="s">
        <v>13279</v>
      </c>
      <c r="B173" s="13">
        <v>4.4000000000000004</v>
      </c>
      <c r="C173" s="13"/>
      <c r="D173" s="33">
        <v>172</v>
      </c>
      <c r="E173" t="s">
        <v>13279</v>
      </c>
      <c r="F173">
        <v>4.4000000000000004</v>
      </c>
    </row>
    <row r="174" spans="1:6" x14ac:dyDescent="0.3">
      <c r="A174" s="16" t="s">
        <v>13260</v>
      </c>
      <c r="B174" s="13">
        <v>4.4000000000000004</v>
      </c>
      <c r="C174" s="13"/>
      <c r="D174" s="33">
        <v>173</v>
      </c>
      <c r="E174" t="s">
        <v>13260</v>
      </c>
      <c r="F174">
        <v>4.4000000000000004</v>
      </c>
    </row>
    <row r="175" spans="1:6" x14ac:dyDescent="0.3">
      <c r="A175" s="16" t="s">
        <v>2129</v>
      </c>
      <c r="B175" s="13">
        <v>4.4000000000000004</v>
      </c>
      <c r="C175" s="13"/>
      <c r="D175" s="33">
        <v>174</v>
      </c>
      <c r="E175" t="s">
        <v>2129</v>
      </c>
      <c r="F175">
        <v>4.4000000000000004</v>
      </c>
    </row>
    <row r="176" spans="1:6" x14ac:dyDescent="0.3">
      <c r="A176" s="16" t="s">
        <v>13266</v>
      </c>
      <c r="B176" s="13">
        <v>4.4000000000000004</v>
      </c>
      <c r="C176" s="13"/>
      <c r="D176" s="33">
        <v>175</v>
      </c>
      <c r="E176" t="s">
        <v>13266</v>
      </c>
      <c r="F176">
        <v>4.4000000000000004</v>
      </c>
    </row>
    <row r="177" spans="1:6" x14ac:dyDescent="0.3">
      <c r="A177" s="16" t="s">
        <v>4736</v>
      </c>
      <c r="B177" s="13">
        <v>4.4000000000000004</v>
      </c>
      <c r="C177" s="13"/>
      <c r="D177" s="33">
        <v>176</v>
      </c>
      <c r="E177" t="s">
        <v>4736</v>
      </c>
      <c r="F177">
        <v>4.4000000000000004</v>
      </c>
    </row>
    <row r="178" spans="1:6" x14ac:dyDescent="0.3">
      <c r="A178" s="16" t="s">
        <v>13278</v>
      </c>
      <c r="B178" s="13">
        <v>4.4000000000000004</v>
      </c>
      <c r="C178" s="13"/>
      <c r="D178" s="33">
        <v>177</v>
      </c>
      <c r="E178" t="s">
        <v>13278</v>
      </c>
      <c r="F178">
        <v>4.4000000000000004</v>
      </c>
    </row>
    <row r="179" spans="1:6" x14ac:dyDescent="0.3">
      <c r="A179" s="16" t="s">
        <v>1929</v>
      </c>
      <c r="B179" s="13">
        <v>4.4000000000000004</v>
      </c>
      <c r="C179" s="13"/>
      <c r="D179" s="33">
        <v>178</v>
      </c>
      <c r="E179" t="s">
        <v>1929</v>
      </c>
      <c r="F179">
        <v>4.4000000000000004</v>
      </c>
    </row>
    <row r="180" spans="1:6" x14ac:dyDescent="0.3">
      <c r="A180" s="16" t="s">
        <v>13277</v>
      </c>
      <c r="B180" s="13">
        <v>4.4000000000000004</v>
      </c>
      <c r="C180" s="13"/>
      <c r="D180" s="33">
        <v>179</v>
      </c>
      <c r="E180" t="s">
        <v>13277</v>
      </c>
      <c r="F180">
        <v>4.4000000000000004</v>
      </c>
    </row>
    <row r="181" spans="1:6" x14ac:dyDescent="0.3">
      <c r="A181" s="16" t="s">
        <v>13256</v>
      </c>
      <c r="B181" s="13">
        <v>4.4000000000000004</v>
      </c>
      <c r="C181" s="13"/>
      <c r="D181" s="33">
        <v>180</v>
      </c>
      <c r="E181" t="s">
        <v>13256</v>
      </c>
      <c r="F181">
        <v>4.4000000000000004</v>
      </c>
    </row>
    <row r="182" spans="1:6" x14ac:dyDescent="0.3">
      <c r="A182" s="16" t="s">
        <v>13264</v>
      </c>
      <c r="B182" s="13">
        <v>4.4000000000000004</v>
      </c>
      <c r="C182" s="13"/>
      <c r="D182" s="33">
        <v>181</v>
      </c>
      <c r="E182" t="s">
        <v>13264</v>
      </c>
      <c r="F182">
        <v>4.4000000000000004</v>
      </c>
    </row>
    <row r="183" spans="1:6" x14ac:dyDescent="0.3">
      <c r="A183" s="16" t="s">
        <v>617</v>
      </c>
      <c r="B183" s="13">
        <v>4.4000000000000004</v>
      </c>
      <c r="C183" s="13"/>
      <c r="D183" s="33">
        <v>182</v>
      </c>
      <c r="E183" t="s">
        <v>617</v>
      </c>
      <c r="F183">
        <v>4.4000000000000004</v>
      </c>
    </row>
    <row r="184" spans="1:6" x14ac:dyDescent="0.3">
      <c r="A184" s="16" t="s">
        <v>11727</v>
      </c>
      <c r="B184" s="13">
        <v>4.4000000000000004</v>
      </c>
      <c r="C184" s="13"/>
      <c r="D184" s="33">
        <v>183</v>
      </c>
      <c r="E184" t="s">
        <v>11727</v>
      </c>
      <c r="F184">
        <v>4.4000000000000004</v>
      </c>
    </row>
    <row r="185" spans="1:6" x14ac:dyDescent="0.3">
      <c r="A185" s="16" t="s">
        <v>13269</v>
      </c>
      <c r="B185" s="13">
        <v>4.4000000000000004</v>
      </c>
      <c r="C185" s="13"/>
      <c r="D185" s="33">
        <v>184</v>
      </c>
      <c r="E185" t="s">
        <v>13269</v>
      </c>
      <c r="F185">
        <v>4.4000000000000004</v>
      </c>
    </row>
    <row r="186" spans="1:6" x14ac:dyDescent="0.3">
      <c r="A186" s="16" t="s">
        <v>13271</v>
      </c>
      <c r="B186" s="13">
        <v>4.4000000000000004</v>
      </c>
      <c r="C186" s="13"/>
      <c r="D186" s="33">
        <v>185</v>
      </c>
      <c r="E186" t="s">
        <v>13271</v>
      </c>
      <c r="F186">
        <v>4.4000000000000004</v>
      </c>
    </row>
    <row r="187" spans="1:6" x14ac:dyDescent="0.3">
      <c r="A187" s="16" t="s">
        <v>13273</v>
      </c>
      <c r="B187" s="13">
        <v>4.4000000000000004</v>
      </c>
      <c r="C187" s="13"/>
      <c r="D187" s="33">
        <v>186</v>
      </c>
      <c r="E187" t="s">
        <v>13273</v>
      </c>
      <c r="F187">
        <v>4.4000000000000004</v>
      </c>
    </row>
    <row r="188" spans="1:6" x14ac:dyDescent="0.3">
      <c r="A188" s="16" t="s">
        <v>13265</v>
      </c>
      <c r="B188" s="13">
        <v>4.4000000000000004</v>
      </c>
      <c r="C188" s="13"/>
      <c r="D188" s="33">
        <v>187</v>
      </c>
      <c r="E188" t="s">
        <v>13265</v>
      </c>
      <c r="F188">
        <v>4.4000000000000004</v>
      </c>
    </row>
    <row r="189" spans="1:6" x14ac:dyDescent="0.3">
      <c r="A189" s="16" t="s">
        <v>13258</v>
      </c>
      <c r="B189" s="13">
        <v>4.4000000000000004</v>
      </c>
      <c r="C189" s="13"/>
      <c r="D189" s="33">
        <v>188</v>
      </c>
      <c r="E189" t="s">
        <v>13258</v>
      </c>
      <c r="F189">
        <v>4.4000000000000004</v>
      </c>
    </row>
    <row r="190" spans="1:6" x14ac:dyDescent="0.3">
      <c r="A190" s="16" t="s">
        <v>13275</v>
      </c>
      <c r="B190" s="13">
        <v>4.4000000000000004</v>
      </c>
      <c r="C190" s="13"/>
      <c r="D190" s="33">
        <v>189</v>
      </c>
      <c r="E190" t="s">
        <v>13275</v>
      </c>
      <c r="F190">
        <v>4.4000000000000004</v>
      </c>
    </row>
    <row r="191" spans="1:6" x14ac:dyDescent="0.3">
      <c r="A191" s="16" t="s">
        <v>13268</v>
      </c>
      <c r="B191" s="13">
        <v>4.4000000000000004</v>
      </c>
      <c r="C191" s="13"/>
      <c r="D191" s="33">
        <v>190</v>
      </c>
      <c r="E191" t="s">
        <v>13268</v>
      </c>
      <c r="F191">
        <v>4.4000000000000004</v>
      </c>
    </row>
    <row r="192" spans="1:6" x14ac:dyDescent="0.3">
      <c r="A192" s="16" t="s">
        <v>2178</v>
      </c>
      <c r="B192" s="13">
        <v>4.4000000000000004</v>
      </c>
      <c r="C192" s="13"/>
      <c r="D192" s="33">
        <v>191</v>
      </c>
      <c r="E192" t="s">
        <v>2178</v>
      </c>
      <c r="F192">
        <v>4.4000000000000004</v>
      </c>
    </row>
    <row r="193" spans="1:6" x14ac:dyDescent="0.3">
      <c r="A193" s="16" t="s">
        <v>13270</v>
      </c>
      <c r="B193" s="13">
        <v>4.4000000000000004</v>
      </c>
      <c r="C193" s="13"/>
      <c r="D193" s="33">
        <v>192</v>
      </c>
      <c r="E193" t="s">
        <v>13270</v>
      </c>
      <c r="F193">
        <v>4.4000000000000004</v>
      </c>
    </row>
    <row r="194" spans="1:6" x14ac:dyDescent="0.3">
      <c r="A194" s="16" t="s">
        <v>9191</v>
      </c>
      <c r="B194" s="13">
        <v>4.4000000000000004</v>
      </c>
      <c r="C194" s="13"/>
      <c r="D194" s="33">
        <v>193</v>
      </c>
      <c r="E194" t="s">
        <v>9191</v>
      </c>
      <c r="F194">
        <v>4.4000000000000004</v>
      </c>
    </row>
    <row r="195" spans="1:6" x14ac:dyDescent="0.3">
      <c r="A195" s="16" t="s">
        <v>13255</v>
      </c>
      <c r="B195" s="13">
        <v>4.4000000000000004</v>
      </c>
      <c r="C195" s="13"/>
      <c r="D195" s="33">
        <v>194</v>
      </c>
      <c r="E195" t="s">
        <v>13255</v>
      </c>
      <c r="F195">
        <v>4.4000000000000004</v>
      </c>
    </row>
    <row r="196" spans="1:6" x14ac:dyDescent="0.3">
      <c r="A196" s="16" t="s">
        <v>9263</v>
      </c>
      <c r="B196" s="13">
        <v>4.4000000000000004</v>
      </c>
      <c r="C196" s="13"/>
      <c r="D196" s="33">
        <v>195</v>
      </c>
      <c r="E196" t="s">
        <v>9263</v>
      </c>
      <c r="F196">
        <v>4.4000000000000004</v>
      </c>
    </row>
    <row r="197" spans="1:6" x14ac:dyDescent="0.3">
      <c r="A197" s="16" t="s">
        <v>13280</v>
      </c>
      <c r="B197" s="13">
        <v>4.4000000000000004</v>
      </c>
      <c r="C197" s="13"/>
      <c r="D197" s="33">
        <v>196</v>
      </c>
      <c r="E197" t="s">
        <v>13280</v>
      </c>
      <c r="F197">
        <v>4.4000000000000004</v>
      </c>
    </row>
    <row r="198" spans="1:6" x14ac:dyDescent="0.3">
      <c r="A198" s="16" t="s">
        <v>7550</v>
      </c>
      <c r="B198" s="13">
        <v>4.4000000000000004</v>
      </c>
      <c r="C198" s="13"/>
      <c r="D198" s="33">
        <v>197</v>
      </c>
      <c r="E198" t="s">
        <v>7550</v>
      </c>
      <c r="F198">
        <v>4.4000000000000004</v>
      </c>
    </row>
    <row r="199" spans="1:6" x14ac:dyDescent="0.3">
      <c r="A199" s="16" t="s">
        <v>13257</v>
      </c>
      <c r="B199" s="13">
        <v>4.4000000000000004</v>
      </c>
      <c r="C199" s="13"/>
      <c r="D199" s="33">
        <v>198</v>
      </c>
      <c r="E199" t="s">
        <v>13257</v>
      </c>
      <c r="F199">
        <v>4.4000000000000004</v>
      </c>
    </row>
    <row r="200" spans="1:6" x14ac:dyDescent="0.3">
      <c r="A200" s="16" t="s">
        <v>13272</v>
      </c>
      <c r="B200" s="13">
        <v>4.4000000000000004</v>
      </c>
      <c r="C200" s="13"/>
      <c r="D200" s="33">
        <v>199</v>
      </c>
      <c r="E200" t="s">
        <v>13272</v>
      </c>
      <c r="F200">
        <v>4.4000000000000004</v>
      </c>
    </row>
    <row r="201" spans="1:6" x14ac:dyDescent="0.3">
      <c r="A201" s="16" t="s">
        <v>12884</v>
      </c>
      <c r="B201" s="13">
        <v>4.4000000000000004</v>
      </c>
      <c r="C201" s="13"/>
      <c r="D201" s="33">
        <v>200</v>
      </c>
      <c r="E201" t="s">
        <v>12884</v>
      </c>
      <c r="F201">
        <v>4.4000000000000004</v>
      </c>
    </row>
    <row r="202" spans="1:6" x14ac:dyDescent="0.3">
      <c r="A202" s="16" t="s">
        <v>13276</v>
      </c>
      <c r="B202" s="13">
        <v>4.4000000000000004</v>
      </c>
      <c r="C202" s="13"/>
      <c r="D202" s="33">
        <v>201</v>
      </c>
      <c r="E202" t="s">
        <v>13276</v>
      </c>
      <c r="F202">
        <v>4.4000000000000004</v>
      </c>
    </row>
    <row r="203" spans="1:6" x14ac:dyDescent="0.3">
      <c r="A203" s="16" t="s">
        <v>13281</v>
      </c>
      <c r="B203" s="13">
        <v>4.4000000000000004</v>
      </c>
      <c r="C203" s="13"/>
      <c r="D203" s="33">
        <v>202</v>
      </c>
      <c r="E203" t="s">
        <v>13281</v>
      </c>
      <c r="F203">
        <v>4.4000000000000004</v>
      </c>
    </row>
    <row r="204" spans="1:6" x14ac:dyDescent="0.3">
      <c r="A204" s="16" t="s">
        <v>13262</v>
      </c>
      <c r="B204" s="13">
        <v>4.4000000000000004</v>
      </c>
      <c r="C204" s="13"/>
      <c r="D204" s="33">
        <v>203</v>
      </c>
      <c r="E204" t="s">
        <v>13262</v>
      </c>
      <c r="F204">
        <v>4.4000000000000004</v>
      </c>
    </row>
    <row r="205" spans="1:6" x14ac:dyDescent="0.3">
      <c r="A205" s="16" t="s">
        <v>13261</v>
      </c>
      <c r="B205" s="13">
        <v>4.4000000000000004</v>
      </c>
      <c r="C205" s="13"/>
      <c r="D205" s="33">
        <v>204</v>
      </c>
      <c r="E205" t="s">
        <v>13261</v>
      </c>
      <c r="F205">
        <v>4.4000000000000004</v>
      </c>
    </row>
    <row r="206" spans="1:6" x14ac:dyDescent="0.3">
      <c r="A206" s="16" t="s">
        <v>13259</v>
      </c>
      <c r="B206" s="13">
        <v>4.4000000000000004</v>
      </c>
      <c r="C206" s="13"/>
      <c r="D206" s="33">
        <v>205</v>
      </c>
      <c r="E206" t="s">
        <v>13259</v>
      </c>
      <c r="F206">
        <v>4.4000000000000004</v>
      </c>
    </row>
    <row r="207" spans="1:6" x14ac:dyDescent="0.3">
      <c r="A207" s="16" t="s">
        <v>13263</v>
      </c>
      <c r="B207" s="13">
        <v>4.4000000000000004</v>
      </c>
      <c r="C207" s="13"/>
      <c r="D207" s="33">
        <v>206</v>
      </c>
      <c r="E207" t="s">
        <v>13263</v>
      </c>
      <c r="F207">
        <v>4.4000000000000004</v>
      </c>
    </row>
    <row r="208" spans="1:6" x14ac:dyDescent="0.3">
      <c r="A208" s="16" t="s">
        <v>13267</v>
      </c>
      <c r="B208" s="13">
        <v>4.4000000000000004</v>
      </c>
      <c r="C208" s="13"/>
      <c r="D208" s="33">
        <v>207</v>
      </c>
      <c r="E208" t="s">
        <v>13267</v>
      </c>
      <c r="F208">
        <v>4.4000000000000004</v>
      </c>
    </row>
    <row r="209" spans="1:6" x14ac:dyDescent="0.3">
      <c r="A209" s="16" t="s">
        <v>13332</v>
      </c>
      <c r="B209" s="13">
        <v>4.3</v>
      </c>
      <c r="C209" s="13"/>
      <c r="D209" s="33">
        <v>208</v>
      </c>
      <c r="E209" t="s">
        <v>13332</v>
      </c>
      <c r="F209">
        <v>4.3</v>
      </c>
    </row>
    <row r="210" spans="1:6" x14ac:dyDescent="0.3">
      <c r="A210" s="16" t="s">
        <v>13322</v>
      </c>
      <c r="B210" s="13">
        <v>4.3</v>
      </c>
      <c r="C210" s="13"/>
      <c r="D210" s="33">
        <v>209</v>
      </c>
      <c r="E210" t="s">
        <v>13322</v>
      </c>
      <c r="F210">
        <v>4.3</v>
      </c>
    </row>
    <row r="211" spans="1:6" x14ac:dyDescent="0.3">
      <c r="A211" s="16" t="s">
        <v>13315</v>
      </c>
      <c r="B211" s="13">
        <v>4.3</v>
      </c>
      <c r="C211" s="13"/>
      <c r="D211" s="33">
        <v>210</v>
      </c>
      <c r="E211" t="s">
        <v>13315</v>
      </c>
      <c r="F211">
        <v>4.3</v>
      </c>
    </row>
    <row r="212" spans="1:6" x14ac:dyDescent="0.3">
      <c r="A212" s="16" t="s">
        <v>13312</v>
      </c>
      <c r="B212" s="13">
        <v>4.3</v>
      </c>
      <c r="C212" s="13"/>
      <c r="D212" s="33">
        <v>211</v>
      </c>
      <c r="E212" t="s">
        <v>13312</v>
      </c>
      <c r="F212">
        <v>4.3</v>
      </c>
    </row>
    <row r="213" spans="1:6" x14ac:dyDescent="0.3">
      <c r="A213" s="16" t="s">
        <v>13323</v>
      </c>
      <c r="B213" s="13">
        <v>4.3</v>
      </c>
      <c r="C213" s="13"/>
      <c r="D213" s="33">
        <v>212</v>
      </c>
      <c r="E213" t="s">
        <v>13323</v>
      </c>
      <c r="F213">
        <v>4.3</v>
      </c>
    </row>
    <row r="214" spans="1:6" x14ac:dyDescent="0.3">
      <c r="A214" s="16" t="s">
        <v>13337</v>
      </c>
      <c r="B214" s="13">
        <v>4.3</v>
      </c>
      <c r="C214" s="13"/>
      <c r="D214" s="33">
        <v>213</v>
      </c>
      <c r="E214" t="s">
        <v>13337</v>
      </c>
      <c r="F214">
        <v>4.3</v>
      </c>
    </row>
    <row r="215" spans="1:6" x14ac:dyDescent="0.3">
      <c r="A215" s="16" t="s">
        <v>13330</v>
      </c>
      <c r="B215" s="13">
        <v>4.3</v>
      </c>
      <c r="C215" s="13"/>
      <c r="D215" s="33">
        <v>214</v>
      </c>
      <c r="E215" t="s">
        <v>13330</v>
      </c>
      <c r="F215">
        <v>4.3</v>
      </c>
    </row>
    <row r="216" spans="1:6" x14ac:dyDescent="0.3">
      <c r="A216" s="16" t="s">
        <v>13293</v>
      </c>
      <c r="B216" s="13">
        <v>4.3</v>
      </c>
      <c r="C216" s="13"/>
      <c r="D216" s="33">
        <v>215</v>
      </c>
      <c r="E216" t="s">
        <v>13293</v>
      </c>
      <c r="F216">
        <v>4.3</v>
      </c>
    </row>
    <row r="217" spans="1:6" x14ac:dyDescent="0.3">
      <c r="A217" s="16" t="s">
        <v>13319</v>
      </c>
      <c r="B217" s="13">
        <v>4.3</v>
      </c>
      <c r="C217" s="13"/>
      <c r="D217" s="33">
        <v>216</v>
      </c>
      <c r="E217" t="s">
        <v>13319</v>
      </c>
      <c r="F217">
        <v>4.3</v>
      </c>
    </row>
    <row r="218" spans="1:6" x14ac:dyDescent="0.3">
      <c r="A218" s="16" t="s">
        <v>13297</v>
      </c>
      <c r="B218" s="13">
        <v>4.3</v>
      </c>
      <c r="C218" s="13"/>
      <c r="D218" s="33">
        <v>217</v>
      </c>
      <c r="E218" t="s">
        <v>13297</v>
      </c>
      <c r="F218">
        <v>4.3</v>
      </c>
    </row>
    <row r="219" spans="1:6" x14ac:dyDescent="0.3">
      <c r="A219" s="16" t="s">
        <v>13326</v>
      </c>
      <c r="B219" s="13">
        <v>4.3</v>
      </c>
      <c r="C219" s="13"/>
      <c r="D219" s="33">
        <v>218</v>
      </c>
      <c r="E219" t="s">
        <v>13326</v>
      </c>
      <c r="F219">
        <v>4.3</v>
      </c>
    </row>
    <row r="220" spans="1:6" x14ac:dyDescent="0.3">
      <c r="A220" s="16" t="s">
        <v>13325</v>
      </c>
      <c r="B220" s="13">
        <v>4.3</v>
      </c>
      <c r="C220" s="13"/>
      <c r="D220" s="33">
        <v>219</v>
      </c>
      <c r="E220" t="s">
        <v>13325</v>
      </c>
      <c r="F220">
        <v>4.3</v>
      </c>
    </row>
    <row r="221" spans="1:6" x14ac:dyDescent="0.3">
      <c r="A221" s="16" t="s">
        <v>13334</v>
      </c>
      <c r="B221" s="13">
        <v>4.3</v>
      </c>
      <c r="C221" s="13"/>
      <c r="D221" s="33">
        <v>220</v>
      </c>
      <c r="E221" t="s">
        <v>13334</v>
      </c>
      <c r="F221">
        <v>4.3</v>
      </c>
    </row>
    <row r="222" spans="1:6" x14ac:dyDescent="0.3">
      <c r="A222" s="16" t="s">
        <v>331</v>
      </c>
      <c r="B222" s="13">
        <v>4.3</v>
      </c>
      <c r="C222" s="13"/>
      <c r="D222" s="33">
        <v>221</v>
      </c>
      <c r="E222" t="s">
        <v>331</v>
      </c>
      <c r="F222">
        <v>4.3</v>
      </c>
    </row>
    <row r="223" spans="1:6" x14ac:dyDescent="0.3">
      <c r="A223" s="16" t="s">
        <v>13310</v>
      </c>
      <c r="B223" s="13">
        <v>4.3</v>
      </c>
      <c r="C223" s="13"/>
      <c r="D223" s="33">
        <v>222</v>
      </c>
      <c r="E223" t="s">
        <v>13310</v>
      </c>
      <c r="F223">
        <v>4.3</v>
      </c>
    </row>
    <row r="224" spans="1:6" x14ac:dyDescent="0.3">
      <c r="A224" s="16" t="s">
        <v>13299</v>
      </c>
      <c r="B224" s="13">
        <v>4.3</v>
      </c>
      <c r="C224" s="13"/>
      <c r="D224" s="33">
        <v>223</v>
      </c>
      <c r="E224" t="s">
        <v>13299</v>
      </c>
      <c r="F224">
        <v>4.3</v>
      </c>
    </row>
    <row r="225" spans="1:6" x14ac:dyDescent="0.3">
      <c r="A225" s="16" t="s">
        <v>5285</v>
      </c>
      <c r="B225" s="13">
        <v>4.3</v>
      </c>
      <c r="C225" s="13"/>
      <c r="D225" s="33">
        <v>224</v>
      </c>
      <c r="E225" t="s">
        <v>5285</v>
      </c>
      <c r="F225">
        <v>4.3</v>
      </c>
    </row>
    <row r="226" spans="1:6" x14ac:dyDescent="0.3">
      <c r="A226" s="16" t="s">
        <v>13301</v>
      </c>
      <c r="B226" s="13">
        <v>4.3</v>
      </c>
      <c r="C226" s="13"/>
      <c r="D226" s="33">
        <v>225</v>
      </c>
      <c r="E226" t="s">
        <v>13301</v>
      </c>
      <c r="F226">
        <v>4.3</v>
      </c>
    </row>
    <row r="227" spans="1:6" x14ac:dyDescent="0.3">
      <c r="A227" s="16" t="s">
        <v>13292</v>
      </c>
      <c r="B227" s="13">
        <v>4.3</v>
      </c>
      <c r="C227" s="13"/>
      <c r="D227" s="33">
        <v>226</v>
      </c>
      <c r="E227" t="s">
        <v>13292</v>
      </c>
      <c r="F227">
        <v>4.3</v>
      </c>
    </row>
    <row r="228" spans="1:6" x14ac:dyDescent="0.3">
      <c r="A228" s="16" t="s">
        <v>13303</v>
      </c>
      <c r="B228" s="13">
        <v>4.3</v>
      </c>
      <c r="C228" s="13"/>
      <c r="D228" s="33">
        <v>227</v>
      </c>
      <c r="E228" t="s">
        <v>13303</v>
      </c>
      <c r="F228">
        <v>4.3</v>
      </c>
    </row>
    <row r="229" spans="1:6" x14ac:dyDescent="0.3">
      <c r="A229" s="16" t="s">
        <v>13321</v>
      </c>
      <c r="B229" s="13">
        <v>4.3</v>
      </c>
      <c r="C229" s="13"/>
      <c r="D229" s="33">
        <v>228</v>
      </c>
      <c r="E229" t="s">
        <v>13321</v>
      </c>
      <c r="F229">
        <v>4.3</v>
      </c>
    </row>
    <row r="230" spans="1:6" x14ac:dyDescent="0.3">
      <c r="A230" s="16" t="s">
        <v>13304</v>
      </c>
      <c r="B230" s="13">
        <v>4.3</v>
      </c>
      <c r="C230" s="13"/>
      <c r="D230" s="33">
        <v>229</v>
      </c>
      <c r="E230" t="s">
        <v>13304</v>
      </c>
      <c r="F230">
        <v>4.3</v>
      </c>
    </row>
    <row r="231" spans="1:6" x14ac:dyDescent="0.3">
      <c r="A231" s="16" t="s">
        <v>13324</v>
      </c>
      <c r="B231" s="13">
        <v>4.3</v>
      </c>
      <c r="C231" s="13"/>
      <c r="D231" s="33">
        <v>230</v>
      </c>
      <c r="E231" t="s">
        <v>13324</v>
      </c>
      <c r="F231">
        <v>4.3</v>
      </c>
    </row>
    <row r="232" spans="1:6" x14ac:dyDescent="0.3">
      <c r="A232" s="16" t="s">
        <v>13306</v>
      </c>
      <c r="B232" s="13">
        <v>4.3</v>
      </c>
      <c r="C232" s="13"/>
      <c r="D232" s="33">
        <v>231</v>
      </c>
      <c r="E232" t="s">
        <v>13306</v>
      </c>
      <c r="F232">
        <v>4.3</v>
      </c>
    </row>
    <row r="233" spans="1:6" x14ac:dyDescent="0.3">
      <c r="A233" s="16" t="s">
        <v>13307</v>
      </c>
      <c r="B233" s="13">
        <v>4.3</v>
      </c>
      <c r="C233" s="13"/>
      <c r="D233" s="33">
        <v>232</v>
      </c>
      <c r="E233" t="s">
        <v>13307</v>
      </c>
      <c r="F233">
        <v>4.3</v>
      </c>
    </row>
    <row r="234" spans="1:6" x14ac:dyDescent="0.3">
      <c r="A234" s="16" t="s">
        <v>13311</v>
      </c>
      <c r="B234" s="13">
        <v>4.3</v>
      </c>
      <c r="C234" s="13"/>
      <c r="D234" s="33">
        <v>233</v>
      </c>
      <c r="E234" t="s">
        <v>13311</v>
      </c>
      <c r="F234">
        <v>4.3</v>
      </c>
    </row>
    <row r="235" spans="1:6" x14ac:dyDescent="0.3">
      <c r="A235" s="16" t="s">
        <v>13314</v>
      </c>
      <c r="B235" s="13">
        <v>4.3</v>
      </c>
      <c r="C235" s="13"/>
      <c r="D235" s="33">
        <v>234</v>
      </c>
      <c r="E235" t="s">
        <v>13314</v>
      </c>
      <c r="F235">
        <v>4.3</v>
      </c>
    </row>
    <row r="236" spans="1:6" x14ac:dyDescent="0.3">
      <c r="A236" s="16" t="s">
        <v>13309</v>
      </c>
      <c r="B236" s="13">
        <v>4.3</v>
      </c>
      <c r="C236" s="13"/>
      <c r="D236" s="33">
        <v>235</v>
      </c>
      <c r="E236" t="s">
        <v>13309</v>
      </c>
      <c r="F236">
        <v>4.3</v>
      </c>
    </row>
    <row r="237" spans="1:6" x14ac:dyDescent="0.3">
      <c r="A237" s="16" t="s">
        <v>13336</v>
      </c>
      <c r="B237" s="13">
        <v>4.3</v>
      </c>
      <c r="C237" s="13"/>
      <c r="D237" s="33">
        <v>236</v>
      </c>
      <c r="E237" t="s">
        <v>13336</v>
      </c>
      <c r="F237">
        <v>4.3</v>
      </c>
    </row>
    <row r="238" spans="1:6" x14ac:dyDescent="0.3">
      <c r="A238" s="16" t="s">
        <v>13339</v>
      </c>
      <c r="B238" s="13">
        <v>4.3</v>
      </c>
      <c r="C238" s="13"/>
      <c r="D238" s="33">
        <v>237</v>
      </c>
      <c r="E238" t="s">
        <v>13339</v>
      </c>
      <c r="F238">
        <v>4.3</v>
      </c>
    </row>
    <row r="239" spans="1:6" x14ac:dyDescent="0.3">
      <c r="A239" s="16" t="s">
        <v>13286</v>
      </c>
      <c r="B239" s="13">
        <v>4.3</v>
      </c>
      <c r="C239" s="13"/>
      <c r="D239" s="33">
        <v>238</v>
      </c>
      <c r="E239" t="s">
        <v>13286</v>
      </c>
      <c r="F239">
        <v>4.3</v>
      </c>
    </row>
    <row r="240" spans="1:6" x14ac:dyDescent="0.3">
      <c r="A240" s="16" t="s">
        <v>13327</v>
      </c>
      <c r="B240" s="13">
        <v>4.3</v>
      </c>
      <c r="C240" s="13"/>
      <c r="D240" s="33">
        <v>239</v>
      </c>
      <c r="E240" t="s">
        <v>13327</v>
      </c>
      <c r="F240">
        <v>4.3</v>
      </c>
    </row>
    <row r="241" spans="1:6" x14ac:dyDescent="0.3">
      <c r="A241" s="16" t="s">
        <v>13288</v>
      </c>
      <c r="B241" s="13">
        <v>4.3</v>
      </c>
      <c r="C241" s="13"/>
      <c r="D241" s="33">
        <v>240</v>
      </c>
      <c r="E241" t="s">
        <v>13288</v>
      </c>
      <c r="F241">
        <v>4.3</v>
      </c>
    </row>
    <row r="242" spans="1:6" x14ac:dyDescent="0.3">
      <c r="A242" s="16" t="s">
        <v>5188</v>
      </c>
      <c r="B242" s="13">
        <v>4.3</v>
      </c>
      <c r="C242" s="13"/>
      <c r="D242" s="33">
        <v>241</v>
      </c>
      <c r="E242" t="s">
        <v>5188</v>
      </c>
      <c r="F242">
        <v>4.3</v>
      </c>
    </row>
    <row r="243" spans="1:6" x14ac:dyDescent="0.3">
      <c r="A243" s="16" t="s">
        <v>13296</v>
      </c>
      <c r="B243" s="13">
        <v>4.3</v>
      </c>
      <c r="C243" s="13"/>
      <c r="D243" s="33">
        <v>242</v>
      </c>
      <c r="E243" t="s">
        <v>13296</v>
      </c>
      <c r="F243">
        <v>4.3</v>
      </c>
    </row>
    <row r="244" spans="1:6" x14ac:dyDescent="0.3">
      <c r="A244" s="16" t="s">
        <v>13318</v>
      </c>
      <c r="B244" s="13">
        <v>4.3</v>
      </c>
      <c r="C244" s="13"/>
      <c r="D244" s="33">
        <v>243</v>
      </c>
      <c r="E244" t="s">
        <v>13318</v>
      </c>
      <c r="F244">
        <v>4.3</v>
      </c>
    </row>
    <row r="245" spans="1:6" x14ac:dyDescent="0.3">
      <c r="A245" s="16" t="s">
        <v>13284</v>
      </c>
      <c r="B245" s="13">
        <v>4.3</v>
      </c>
      <c r="C245" s="13"/>
      <c r="D245" s="33">
        <v>244</v>
      </c>
      <c r="E245" t="s">
        <v>13284</v>
      </c>
      <c r="F245">
        <v>4.3</v>
      </c>
    </row>
    <row r="246" spans="1:6" x14ac:dyDescent="0.3">
      <c r="A246" s="16" t="s">
        <v>13316</v>
      </c>
      <c r="B246" s="13">
        <v>4.3</v>
      </c>
      <c r="C246" s="13"/>
      <c r="D246" s="33">
        <v>245</v>
      </c>
      <c r="E246" t="s">
        <v>13316</v>
      </c>
      <c r="F246">
        <v>4.3</v>
      </c>
    </row>
    <row r="247" spans="1:6" x14ac:dyDescent="0.3">
      <c r="A247" s="16" t="s">
        <v>13298</v>
      </c>
      <c r="B247" s="13">
        <v>4.3</v>
      </c>
      <c r="C247" s="13"/>
      <c r="D247" s="33">
        <v>246</v>
      </c>
      <c r="E247" t="s">
        <v>13298</v>
      </c>
      <c r="F247">
        <v>4.3</v>
      </c>
    </row>
    <row r="248" spans="1:6" x14ac:dyDescent="0.3">
      <c r="A248" s="16" t="s">
        <v>13294</v>
      </c>
      <c r="B248" s="13">
        <v>4.3</v>
      </c>
      <c r="C248" s="13"/>
      <c r="D248" s="33">
        <v>247</v>
      </c>
      <c r="E248" t="s">
        <v>13294</v>
      </c>
      <c r="F248">
        <v>4.3</v>
      </c>
    </row>
    <row r="249" spans="1:6" x14ac:dyDescent="0.3">
      <c r="A249" s="16" t="s">
        <v>13287</v>
      </c>
      <c r="B249" s="13">
        <v>4.3</v>
      </c>
      <c r="C249" s="13"/>
      <c r="D249" s="33">
        <v>248</v>
      </c>
      <c r="E249" t="s">
        <v>13287</v>
      </c>
      <c r="F249">
        <v>4.3</v>
      </c>
    </row>
    <row r="250" spans="1:6" x14ac:dyDescent="0.3">
      <c r="A250" s="16" t="s">
        <v>13320</v>
      </c>
      <c r="B250" s="13">
        <v>4.3</v>
      </c>
      <c r="C250" s="13"/>
      <c r="D250" s="33">
        <v>249</v>
      </c>
      <c r="E250" t="s">
        <v>13320</v>
      </c>
      <c r="F250">
        <v>4.3</v>
      </c>
    </row>
    <row r="251" spans="1:6" x14ac:dyDescent="0.3">
      <c r="A251" s="16" t="s">
        <v>13300</v>
      </c>
      <c r="B251" s="13">
        <v>4.3</v>
      </c>
      <c r="C251" s="13"/>
      <c r="D251" s="33">
        <v>250</v>
      </c>
      <c r="E251" t="s">
        <v>13300</v>
      </c>
      <c r="F251">
        <v>4.3</v>
      </c>
    </row>
    <row r="252" spans="1:6" x14ac:dyDescent="0.3">
      <c r="A252" s="16" t="s">
        <v>13331</v>
      </c>
      <c r="B252" s="13">
        <v>4.3</v>
      </c>
      <c r="C252" s="13"/>
      <c r="D252" s="33">
        <v>251</v>
      </c>
      <c r="E252" t="s">
        <v>13331</v>
      </c>
      <c r="F252">
        <v>4.3</v>
      </c>
    </row>
    <row r="253" spans="1:6" x14ac:dyDescent="0.3">
      <c r="A253" s="16" t="s">
        <v>13283</v>
      </c>
      <c r="B253" s="13">
        <v>4.3</v>
      </c>
      <c r="C253" s="13"/>
      <c r="D253" s="33">
        <v>252</v>
      </c>
      <c r="E253" t="s">
        <v>13283</v>
      </c>
      <c r="F253">
        <v>4.3</v>
      </c>
    </row>
    <row r="254" spans="1:6" x14ac:dyDescent="0.3">
      <c r="A254" s="16" t="s">
        <v>13317</v>
      </c>
      <c r="B254" s="13">
        <v>4.3</v>
      </c>
      <c r="C254" s="13"/>
      <c r="D254" s="33">
        <v>253</v>
      </c>
      <c r="E254" t="s">
        <v>13317</v>
      </c>
      <c r="F254">
        <v>4.3</v>
      </c>
    </row>
    <row r="255" spans="1:6" x14ac:dyDescent="0.3">
      <c r="A255" s="16" t="s">
        <v>13302</v>
      </c>
      <c r="B255" s="13">
        <v>4.3</v>
      </c>
      <c r="C255" s="13"/>
      <c r="D255" s="33">
        <v>254</v>
      </c>
      <c r="E255" t="s">
        <v>13302</v>
      </c>
      <c r="F255">
        <v>4.3</v>
      </c>
    </row>
    <row r="256" spans="1:6" x14ac:dyDescent="0.3">
      <c r="A256" s="16" t="s">
        <v>13290</v>
      </c>
      <c r="B256" s="13">
        <v>4.3</v>
      </c>
      <c r="C256" s="13"/>
      <c r="D256" s="33">
        <v>255</v>
      </c>
      <c r="E256" t="s">
        <v>13290</v>
      </c>
      <c r="F256">
        <v>4.3</v>
      </c>
    </row>
    <row r="257" spans="1:6" x14ac:dyDescent="0.3">
      <c r="A257" s="16" t="s">
        <v>13291</v>
      </c>
      <c r="B257" s="13">
        <v>4.3</v>
      </c>
      <c r="C257" s="13"/>
      <c r="D257" s="33">
        <v>256</v>
      </c>
      <c r="E257" t="s">
        <v>13291</v>
      </c>
      <c r="F257">
        <v>4.3</v>
      </c>
    </row>
    <row r="258" spans="1:6" x14ac:dyDescent="0.3">
      <c r="A258" s="16" t="s">
        <v>13282</v>
      </c>
      <c r="B258" s="13">
        <v>4.3</v>
      </c>
      <c r="C258" s="13"/>
      <c r="D258" s="33">
        <v>257</v>
      </c>
      <c r="E258" t="s">
        <v>13282</v>
      </c>
      <c r="F258">
        <v>4.3</v>
      </c>
    </row>
    <row r="259" spans="1:6" x14ac:dyDescent="0.3">
      <c r="A259" s="16" t="s">
        <v>5893</v>
      </c>
      <c r="B259" s="13">
        <v>4.3</v>
      </c>
      <c r="C259" s="13"/>
      <c r="D259" s="33">
        <v>258</v>
      </c>
      <c r="E259" t="s">
        <v>5893</v>
      </c>
      <c r="F259">
        <v>4.3</v>
      </c>
    </row>
    <row r="260" spans="1:6" x14ac:dyDescent="0.3">
      <c r="A260" s="16" t="s">
        <v>13329</v>
      </c>
      <c r="B260" s="13">
        <v>4.3</v>
      </c>
      <c r="C260" s="13"/>
      <c r="D260" s="33">
        <v>259</v>
      </c>
      <c r="E260" t="s">
        <v>13329</v>
      </c>
      <c r="F260">
        <v>4.3</v>
      </c>
    </row>
    <row r="261" spans="1:6" x14ac:dyDescent="0.3">
      <c r="A261" s="16" t="s">
        <v>13285</v>
      </c>
      <c r="B261" s="13">
        <v>4.3</v>
      </c>
      <c r="C261" s="13"/>
      <c r="D261" s="33">
        <v>260</v>
      </c>
      <c r="E261" t="s">
        <v>13285</v>
      </c>
      <c r="F261">
        <v>4.3</v>
      </c>
    </row>
    <row r="262" spans="1:6" x14ac:dyDescent="0.3">
      <c r="A262" s="16" t="s">
        <v>13328</v>
      </c>
      <c r="B262" s="13">
        <v>4.3</v>
      </c>
      <c r="C262" s="13"/>
      <c r="D262" s="33">
        <v>261</v>
      </c>
      <c r="E262" t="s">
        <v>13328</v>
      </c>
      <c r="F262">
        <v>4.3</v>
      </c>
    </row>
    <row r="263" spans="1:6" x14ac:dyDescent="0.3">
      <c r="A263" s="16" t="s">
        <v>13305</v>
      </c>
      <c r="B263" s="13">
        <v>4.3</v>
      </c>
      <c r="C263" s="13"/>
      <c r="D263" s="33">
        <v>262</v>
      </c>
      <c r="E263" t="s">
        <v>13305</v>
      </c>
      <c r="F263">
        <v>4.3</v>
      </c>
    </row>
    <row r="264" spans="1:6" x14ac:dyDescent="0.3">
      <c r="A264" s="16" t="s">
        <v>13333</v>
      </c>
      <c r="B264" s="13">
        <v>4.3</v>
      </c>
      <c r="C264" s="13"/>
      <c r="D264" s="33">
        <v>263</v>
      </c>
      <c r="E264" t="s">
        <v>13333</v>
      </c>
      <c r="F264">
        <v>4.3</v>
      </c>
    </row>
    <row r="265" spans="1:6" x14ac:dyDescent="0.3">
      <c r="A265" s="16" t="s">
        <v>13289</v>
      </c>
      <c r="B265" s="13">
        <v>4.3</v>
      </c>
      <c r="C265" s="13"/>
      <c r="D265" s="33">
        <v>264</v>
      </c>
      <c r="E265" t="s">
        <v>13289</v>
      </c>
      <c r="F265">
        <v>4.3</v>
      </c>
    </row>
    <row r="266" spans="1:6" x14ac:dyDescent="0.3">
      <c r="A266" s="16" t="s">
        <v>4833</v>
      </c>
      <c r="B266" s="13">
        <v>4.3</v>
      </c>
      <c r="C266" s="13"/>
      <c r="D266" s="33">
        <v>265</v>
      </c>
      <c r="E266" t="s">
        <v>4833</v>
      </c>
      <c r="F266">
        <v>4.3</v>
      </c>
    </row>
    <row r="267" spans="1:6" x14ac:dyDescent="0.3">
      <c r="A267" s="16" t="s">
        <v>13295</v>
      </c>
      <c r="B267" s="13">
        <v>4.3</v>
      </c>
      <c r="C267" s="13"/>
      <c r="D267" s="33">
        <v>266</v>
      </c>
      <c r="E267" t="s">
        <v>13295</v>
      </c>
      <c r="F267">
        <v>4.3</v>
      </c>
    </row>
    <row r="268" spans="1:6" x14ac:dyDescent="0.3">
      <c r="A268" s="16" t="s">
        <v>13313</v>
      </c>
      <c r="B268" s="13">
        <v>4.3</v>
      </c>
      <c r="C268" s="13"/>
      <c r="D268" s="33">
        <v>267</v>
      </c>
      <c r="E268" t="s">
        <v>13313</v>
      </c>
      <c r="F268">
        <v>4.3</v>
      </c>
    </row>
    <row r="269" spans="1:6" x14ac:dyDescent="0.3">
      <c r="A269" s="16" t="s">
        <v>13335</v>
      </c>
      <c r="B269" s="13">
        <v>4.3</v>
      </c>
      <c r="C269" s="13"/>
      <c r="D269" s="33">
        <v>268</v>
      </c>
      <c r="E269" t="s">
        <v>13335</v>
      </c>
      <c r="F269">
        <v>4.3</v>
      </c>
    </row>
    <row r="270" spans="1:6" x14ac:dyDescent="0.3">
      <c r="A270" s="16" t="s">
        <v>13338</v>
      </c>
      <c r="B270" s="13">
        <v>4.3</v>
      </c>
      <c r="C270" s="13"/>
      <c r="D270" s="33">
        <v>269</v>
      </c>
      <c r="E270" t="s">
        <v>13338</v>
      </c>
      <c r="F270">
        <v>4.3</v>
      </c>
    </row>
    <row r="271" spans="1:6" x14ac:dyDescent="0.3">
      <c r="A271" s="16" t="s">
        <v>13308</v>
      </c>
      <c r="B271" s="13">
        <v>4.3</v>
      </c>
      <c r="C271" s="13"/>
      <c r="D271" s="33">
        <v>270</v>
      </c>
      <c r="E271" t="s">
        <v>13308</v>
      </c>
      <c r="F271">
        <v>4.3</v>
      </c>
    </row>
    <row r="272" spans="1:6" x14ac:dyDescent="0.3">
      <c r="A272" s="16" t="s">
        <v>13366</v>
      </c>
      <c r="B272" s="13">
        <v>4.3</v>
      </c>
      <c r="C272" s="13"/>
      <c r="D272" s="33">
        <v>271</v>
      </c>
      <c r="E272" t="s">
        <v>13366</v>
      </c>
      <c r="F272">
        <v>4.3</v>
      </c>
    </row>
    <row r="273" spans="1:6" x14ac:dyDescent="0.3">
      <c r="A273" s="16" t="s">
        <v>13341</v>
      </c>
      <c r="B273" s="13">
        <v>4.3</v>
      </c>
      <c r="C273" s="13"/>
      <c r="D273" s="33">
        <v>272</v>
      </c>
      <c r="E273" t="s">
        <v>13341</v>
      </c>
      <c r="F273">
        <v>4.3</v>
      </c>
    </row>
    <row r="274" spans="1:6" x14ac:dyDescent="0.3">
      <c r="A274" s="16" t="s">
        <v>13367</v>
      </c>
      <c r="B274" s="13">
        <v>4.3</v>
      </c>
      <c r="C274" s="13"/>
      <c r="D274" s="33">
        <v>273</v>
      </c>
      <c r="E274" t="s">
        <v>13367</v>
      </c>
      <c r="F274">
        <v>4.3</v>
      </c>
    </row>
    <row r="275" spans="1:6" x14ac:dyDescent="0.3">
      <c r="A275" s="16" t="s">
        <v>13340</v>
      </c>
      <c r="B275" s="13">
        <v>4.3</v>
      </c>
      <c r="C275" s="13"/>
      <c r="D275" s="33">
        <v>274</v>
      </c>
      <c r="E275" t="s">
        <v>13340</v>
      </c>
      <c r="F275">
        <v>4.3</v>
      </c>
    </row>
    <row r="276" spans="1:6" x14ac:dyDescent="0.3">
      <c r="A276" s="16" t="s">
        <v>13346</v>
      </c>
      <c r="B276" s="13">
        <v>4.3</v>
      </c>
      <c r="C276" s="13"/>
      <c r="D276" s="33">
        <v>275</v>
      </c>
      <c r="E276" t="s">
        <v>13346</v>
      </c>
      <c r="F276">
        <v>4.3</v>
      </c>
    </row>
    <row r="277" spans="1:6" x14ac:dyDescent="0.3">
      <c r="A277" s="16" t="s">
        <v>13352</v>
      </c>
      <c r="B277" s="13">
        <v>4.3</v>
      </c>
      <c r="C277" s="13"/>
      <c r="D277" s="33">
        <v>276</v>
      </c>
      <c r="E277" t="s">
        <v>13352</v>
      </c>
      <c r="F277">
        <v>4.3</v>
      </c>
    </row>
    <row r="278" spans="1:6" x14ac:dyDescent="0.3">
      <c r="A278" s="16" t="s">
        <v>8896</v>
      </c>
      <c r="B278" s="13">
        <v>4.3</v>
      </c>
      <c r="C278" s="13"/>
      <c r="D278" s="33">
        <v>277</v>
      </c>
      <c r="E278" t="s">
        <v>8896</v>
      </c>
      <c r="F278">
        <v>4.3</v>
      </c>
    </row>
    <row r="279" spans="1:6" x14ac:dyDescent="0.3">
      <c r="A279" s="16" t="s">
        <v>4621</v>
      </c>
      <c r="B279" s="13">
        <v>4.3</v>
      </c>
      <c r="C279" s="13"/>
      <c r="D279" s="33">
        <v>278</v>
      </c>
      <c r="E279" t="s">
        <v>4621</v>
      </c>
      <c r="F279">
        <v>4.3</v>
      </c>
    </row>
    <row r="280" spans="1:6" x14ac:dyDescent="0.3">
      <c r="A280" s="16" t="s">
        <v>7143</v>
      </c>
      <c r="B280" s="13">
        <v>4.3</v>
      </c>
      <c r="C280" s="13"/>
      <c r="D280" s="33">
        <v>279</v>
      </c>
      <c r="E280" t="s">
        <v>7143</v>
      </c>
      <c r="F280">
        <v>4.3</v>
      </c>
    </row>
    <row r="281" spans="1:6" x14ac:dyDescent="0.3">
      <c r="A281" s="16" t="s">
        <v>87</v>
      </c>
      <c r="B281" s="13">
        <v>4.3</v>
      </c>
      <c r="C281" s="13"/>
      <c r="D281" s="33">
        <v>280</v>
      </c>
      <c r="E281" t="s">
        <v>87</v>
      </c>
      <c r="F281">
        <v>4.3</v>
      </c>
    </row>
    <row r="282" spans="1:6" x14ac:dyDescent="0.3">
      <c r="A282" s="16" t="s">
        <v>13349</v>
      </c>
      <c r="B282" s="13">
        <v>4.3</v>
      </c>
      <c r="C282" s="13"/>
      <c r="D282" s="33">
        <v>281</v>
      </c>
      <c r="E282" t="s">
        <v>13349</v>
      </c>
      <c r="F282">
        <v>4.3</v>
      </c>
    </row>
    <row r="283" spans="1:6" x14ac:dyDescent="0.3">
      <c r="A283" s="16" t="s">
        <v>13355</v>
      </c>
      <c r="B283" s="13">
        <v>4.3</v>
      </c>
      <c r="C283" s="13"/>
      <c r="D283" s="33">
        <v>282</v>
      </c>
      <c r="E283" t="s">
        <v>13355</v>
      </c>
      <c r="F283">
        <v>4.3</v>
      </c>
    </row>
    <row r="284" spans="1:6" x14ac:dyDescent="0.3">
      <c r="A284" s="16" t="s">
        <v>13342</v>
      </c>
      <c r="B284" s="13">
        <v>4.3</v>
      </c>
      <c r="C284" s="13"/>
      <c r="D284" s="33">
        <v>283</v>
      </c>
      <c r="E284" t="s">
        <v>13342</v>
      </c>
      <c r="F284">
        <v>4.3</v>
      </c>
    </row>
    <row r="285" spans="1:6" x14ac:dyDescent="0.3">
      <c r="A285" s="16" t="s">
        <v>13357</v>
      </c>
      <c r="B285" s="13">
        <v>4.3</v>
      </c>
      <c r="C285" s="13"/>
      <c r="D285" s="33">
        <v>284</v>
      </c>
      <c r="E285" t="s">
        <v>13357</v>
      </c>
      <c r="F285">
        <v>4.3</v>
      </c>
    </row>
    <row r="286" spans="1:6" x14ac:dyDescent="0.3">
      <c r="A286" s="16" t="s">
        <v>13347</v>
      </c>
      <c r="B286" s="13">
        <v>4.3</v>
      </c>
      <c r="C286" s="13"/>
      <c r="D286" s="33">
        <v>285</v>
      </c>
      <c r="E286" t="s">
        <v>13347</v>
      </c>
      <c r="F286">
        <v>4.3</v>
      </c>
    </row>
    <row r="287" spans="1:6" x14ac:dyDescent="0.3">
      <c r="A287" s="16" t="s">
        <v>11023</v>
      </c>
      <c r="B287" s="13">
        <v>4.3</v>
      </c>
      <c r="C287" s="13"/>
      <c r="D287" s="33">
        <v>286</v>
      </c>
      <c r="E287" t="s">
        <v>11023</v>
      </c>
      <c r="F287">
        <v>4.3</v>
      </c>
    </row>
    <row r="288" spans="1:6" x14ac:dyDescent="0.3">
      <c r="A288" s="16" t="s">
        <v>13343</v>
      </c>
      <c r="B288" s="13">
        <v>4.3</v>
      </c>
      <c r="C288" s="13"/>
      <c r="D288" s="33">
        <v>287</v>
      </c>
      <c r="E288" t="s">
        <v>13343</v>
      </c>
      <c r="F288">
        <v>4.3</v>
      </c>
    </row>
    <row r="289" spans="1:6" x14ac:dyDescent="0.3">
      <c r="A289" s="16" t="s">
        <v>13378</v>
      </c>
      <c r="B289" s="13">
        <v>4.3</v>
      </c>
      <c r="C289" s="13"/>
      <c r="D289" s="33">
        <v>288</v>
      </c>
      <c r="E289" t="s">
        <v>13378</v>
      </c>
      <c r="F289">
        <v>4.3</v>
      </c>
    </row>
    <row r="290" spans="1:6" x14ac:dyDescent="0.3">
      <c r="A290" s="16" t="s">
        <v>13369</v>
      </c>
      <c r="B290" s="13">
        <v>4.3</v>
      </c>
      <c r="C290" s="13"/>
      <c r="D290" s="33">
        <v>289</v>
      </c>
      <c r="E290" t="s">
        <v>13369</v>
      </c>
      <c r="F290">
        <v>4.3</v>
      </c>
    </row>
    <row r="291" spans="1:6" x14ac:dyDescent="0.3">
      <c r="A291" s="16" t="s">
        <v>13362</v>
      </c>
      <c r="B291" s="13">
        <v>4.3</v>
      </c>
      <c r="C291" s="13"/>
      <c r="D291" s="33">
        <v>290</v>
      </c>
      <c r="E291" t="s">
        <v>13362</v>
      </c>
      <c r="F291">
        <v>4.3</v>
      </c>
    </row>
    <row r="292" spans="1:6" x14ac:dyDescent="0.3">
      <c r="A292" s="16" t="s">
        <v>13372</v>
      </c>
      <c r="B292" s="13">
        <v>4.3</v>
      </c>
      <c r="C292" s="13"/>
      <c r="D292" s="33">
        <v>291</v>
      </c>
      <c r="E292" t="s">
        <v>13372</v>
      </c>
      <c r="F292">
        <v>4.3</v>
      </c>
    </row>
    <row r="293" spans="1:6" x14ac:dyDescent="0.3">
      <c r="A293" s="16" t="s">
        <v>13380</v>
      </c>
      <c r="B293" s="13">
        <v>4.3</v>
      </c>
      <c r="C293" s="13"/>
      <c r="D293" s="33">
        <v>292</v>
      </c>
      <c r="E293" t="s">
        <v>13380</v>
      </c>
      <c r="F293">
        <v>4.3</v>
      </c>
    </row>
    <row r="294" spans="1:6" x14ac:dyDescent="0.3">
      <c r="A294" s="16" t="s">
        <v>13358</v>
      </c>
      <c r="B294" s="13">
        <v>4.3</v>
      </c>
      <c r="C294" s="13"/>
      <c r="D294" s="33">
        <v>293</v>
      </c>
      <c r="E294" t="s">
        <v>13358</v>
      </c>
      <c r="F294">
        <v>4.3</v>
      </c>
    </row>
    <row r="295" spans="1:6" x14ac:dyDescent="0.3">
      <c r="A295" s="16" t="s">
        <v>13382</v>
      </c>
      <c r="B295" s="13">
        <v>4.3</v>
      </c>
      <c r="C295" s="13"/>
      <c r="D295" s="33">
        <v>294</v>
      </c>
      <c r="E295" t="s">
        <v>13382</v>
      </c>
      <c r="F295">
        <v>4.3</v>
      </c>
    </row>
    <row r="296" spans="1:6" x14ac:dyDescent="0.3">
      <c r="A296" s="16" t="s">
        <v>13359</v>
      </c>
      <c r="B296" s="13">
        <v>4.3</v>
      </c>
      <c r="C296" s="13"/>
      <c r="D296" s="33">
        <v>295</v>
      </c>
      <c r="E296" t="s">
        <v>13359</v>
      </c>
      <c r="F296">
        <v>4.3</v>
      </c>
    </row>
    <row r="297" spans="1:6" x14ac:dyDescent="0.3">
      <c r="A297" s="16" t="s">
        <v>13360</v>
      </c>
      <c r="B297" s="13">
        <v>4.3</v>
      </c>
      <c r="C297" s="13"/>
      <c r="D297" s="33">
        <v>296</v>
      </c>
      <c r="E297" t="s">
        <v>13360</v>
      </c>
      <c r="F297">
        <v>4.3</v>
      </c>
    </row>
    <row r="298" spans="1:6" x14ac:dyDescent="0.3">
      <c r="A298" s="16" t="s">
        <v>13384</v>
      </c>
      <c r="B298" s="13">
        <v>4.3</v>
      </c>
      <c r="C298" s="13"/>
      <c r="D298" s="33">
        <v>297</v>
      </c>
      <c r="E298" t="s">
        <v>13384</v>
      </c>
      <c r="F298">
        <v>4.3</v>
      </c>
    </row>
    <row r="299" spans="1:6" x14ac:dyDescent="0.3">
      <c r="A299" s="16" t="s">
        <v>3514</v>
      </c>
      <c r="B299" s="13">
        <v>4.3</v>
      </c>
      <c r="C299" s="13"/>
      <c r="D299" s="33">
        <v>298</v>
      </c>
      <c r="E299" t="s">
        <v>3514</v>
      </c>
      <c r="F299">
        <v>4.3</v>
      </c>
    </row>
    <row r="300" spans="1:6" x14ac:dyDescent="0.3">
      <c r="A300" s="16" t="s">
        <v>13354</v>
      </c>
      <c r="B300" s="13">
        <v>4.3</v>
      </c>
      <c r="C300" s="13"/>
      <c r="D300" s="33">
        <v>299</v>
      </c>
      <c r="E300" t="s">
        <v>13354</v>
      </c>
      <c r="F300">
        <v>4.3</v>
      </c>
    </row>
    <row r="301" spans="1:6" x14ac:dyDescent="0.3">
      <c r="A301" s="16" t="s">
        <v>3000</v>
      </c>
      <c r="B301" s="13">
        <v>4.3</v>
      </c>
      <c r="C301" s="13"/>
      <c r="D301" s="33">
        <v>300</v>
      </c>
      <c r="E301" t="s">
        <v>3000</v>
      </c>
      <c r="F301">
        <v>4.3</v>
      </c>
    </row>
    <row r="302" spans="1:6" x14ac:dyDescent="0.3">
      <c r="A302" s="16" t="s">
        <v>13345</v>
      </c>
      <c r="B302" s="13">
        <v>4.3</v>
      </c>
      <c r="C302" s="13"/>
      <c r="D302" s="33">
        <v>301</v>
      </c>
      <c r="E302" t="s">
        <v>13345</v>
      </c>
      <c r="F302">
        <v>4.3</v>
      </c>
    </row>
    <row r="303" spans="1:6" x14ac:dyDescent="0.3">
      <c r="A303" s="16" t="s">
        <v>13370</v>
      </c>
      <c r="B303" s="13">
        <v>4.3</v>
      </c>
      <c r="C303" s="13"/>
      <c r="D303" s="33">
        <v>302</v>
      </c>
      <c r="E303" t="s">
        <v>13370</v>
      </c>
      <c r="F303">
        <v>4.3</v>
      </c>
    </row>
    <row r="304" spans="1:6" x14ac:dyDescent="0.3">
      <c r="A304" s="16" t="s">
        <v>9091</v>
      </c>
      <c r="B304" s="13">
        <v>4.3</v>
      </c>
      <c r="C304" s="13"/>
      <c r="D304" s="33">
        <v>303</v>
      </c>
      <c r="E304" t="s">
        <v>9091</v>
      </c>
      <c r="F304">
        <v>4.3</v>
      </c>
    </row>
    <row r="305" spans="1:6" x14ac:dyDescent="0.3">
      <c r="A305" s="16" t="s">
        <v>13383</v>
      </c>
      <c r="B305" s="13">
        <v>4.3</v>
      </c>
      <c r="C305" s="13"/>
      <c r="D305" s="33">
        <v>304</v>
      </c>
      <c r="E305" t="s">
        <v>13383</v>
      </c>
      <c r="F305">
        <v>4.3</v>
      </c>
    </row>
    <row r="306" spans="1:6" x14ac:dyDescent="0.3">
      <c r="A306" s="16" t="s">
        <v>10430</v>
      </c>
      <c r="B306" s="13">
        <v>4.3</v>
      </c>
      <c r="C306" s="13"/>
      <c r="D306" s="33">
        <v>305</v>
      </c>
      <c r="E306" t="s">
        <v>10430</v>
      </c>
      <c r="F306">
        <v>4.3</v>
      </c>
    </row>
    <row r="307" spans="1:6" x14ac:dyDescent="0.3">
      <c r="A307" s="16" t="s">
        <v>13364</v>
      </c>
      <c r="B307" s="13">
        <v>4.3</v>
      </c>
      <c r="C307" s="13"/>
      <c r="D307" s="33">
        <v>306</v>
      </c>
      <c r="E307" t="s">
        <v>13364</v>
      </c>
      <c r="F307">
        <v>4.3</v>
      </c>
    </row>
    <row r="308" spans="1:6" x14ac:dyDescent="0.3">
      <c r="A308" s="16" t="s">
        <v>13381</v>
      </c>
      <c r="B308" s="13">
        <v>4.3</v>
      </c>
      <c r="C308" s="13"/>
      <c r="D308" s="33">
        <v>307</v>
      </c>
      <c r="E308" t="s">
        <v>13381</v>
      </c>
      <c r="F308">
        <v>4.3</v>
      </c>
    </row>
    <row r="309" spans="1:6" x14ac:dyDescent="0.3">
      <c r="A309" s="16" t="s">
        <v>13376</v>
      </c>
      <c r="B309" s="13">
        <v>4.3</v>
      </c>
      <c r="C309" s="13"/>
      <c r="D309" s="33">
        <v>308</v>
      </c>
      <c r="E309" t="s">
        <v>13376</v>
      </c>
      <c r="F309">
        <v>4.3</v>
      </c>
    </row>
    <row r="310" spans="1:6" x14ac:dyDescent="0.3">
      <c r="A310" s="16" t="s">
        <v>13365</v>
      </c>
      <c r="B310" s="13">
        <v>4.3</v>
      </c>
      <c r="C310" s="13"/>
      <c r="D310" s="33">
        <v>309</v>
      </c>
      <c r="E310" t="s">
        <v>13365</v>
      </c>
      <c r="F310">
        <v>4.3</v>
      </c>
    </row>
    <row r="311" spans="1:6" x14ac:dyDescent="0.3">
      <c r="A311" s="16" t="s">
        <v>13361</v>
      </c>
      <c r="B311" s="13">
        <v>4.3</v>
      </c>
      <c r="C311" s="13"/>
      <c r="D311" s="33">
        <v>310</v>
      </c>
      <c r="E311" t="s">
        <v>13361</v>
      </c>
      <c r="F311">
        <v>4.3</v>
      </c>
    </row>
    <row r="312" spans="1:6" x14ac:dyDescent="0.3">
      <c r="A312" s="16" t="s">
        <v>3810</v>
      </c>
      <c r="B312" s="13">
        <v>4.3</v>
      </c>
      <c r="C312" s="13"/>
      <c r="D312" s="33">
        <v>311</v>
      </c>
      <c r="E312" t="s">
        <v>3810</v>
      </c>
      <c r="F312">
        <v>4.3</v>
      </c>
    </row>
    <row r="313" spans="1:6" x14ac:dyDescent="0.3">
      <c r="A313" s="16" t="s">
        <v>13373</v>
      </c>
      <c r="B313" s="13">
        <v>4.3</v>
      </c>
      <c r="C313" s="13"/>
      <c r="D313" s="33">
        <v>312</v>
      </c>
      <c r="E313" t="s">
        <v>13373</v>
      </c>
      <c r="F313">
        <v>4.3</v>
      </c>
    </row>
    <row r="314" spans="1:6" x14ac:dyDescent="0.3">
      <c r="A314" s="16" t="s">
        <v>13356</v>
      </c>
      <c r="B314" s="13">
        <v>4.3</v>
      </c>
      <c r="C314" s="13"/>
      <c r="D314" s="33">
        <v>313</v>
      </c>
      <c r="E314" t="s">
        <v>13356</v>
      </c>
      <c r="F314">
        <v>4.3</v>
      </c>
    </row>
    <row r="315" spans="1:6" x14ac:dyDescent="0.3">
      <c r="A315" s="16" t="s">
        <v>13350</v>
      </c>
      <c r="B315" s="13">
        <v>4.3</v>
      </c>
      <c r="C315" s="13"/>
      <c r="D315" s="33">
        <v>314</v>
      </c>
      <c r="E315" t="s">
        <v>13350</v>
      </c>
      <c r="F315">
        <v>4.3</v>
      </c>
    </row>
    <row r="316" spans="1:6" x14ac:dyDescent="0.3">
      <c r="A316" s="16" t="s">
        <v>13344</v>
      </c>
      <c r="B316" s="13">
        <v>4.3</v>
      </c>
      <c r="C316" s="13"/>
      <c r="D316" s="33">
        <v>315</v>
      </c>
      <c r="E316" t="s">
        <v>13344</v>
      </c>
      <c r="F316">
        <v>4.3</v>
      </c>
    </row>
    <row r="317" spans="1:6" x14ac:dyDescent="0.3">
      <c r="A317" s="16" t="s">
        <v>13413</v>
      </c>
      <c r="B317" s="13">
        <v>4.3</v>
      </c>
      <c r="C317" s="13"/>
      <c r="D317" s="33">
        <v>316</v>
      </c>
      <c r="E317" t="s">
        <v>13413</v>
      </c>
      <c r="F317">
        <v>4.3</v>
      </c>
    </row>
    <row r="318" spans="1:6" x14ac:dyDescent="0.3">
      <c r="A318" s="16" t="s">
        <v>13374</v>
      </c>
      <c r="B318" s="13">
        <v>4.3</v>
      </c>
      <c r="C318" s="13"/>
      <c r="D318" s="33">
        <v>317</v>
      </c>
      <c r="E318" t="s">
        <v>13374</v>
      </c>
      <c r="F318">
        <v>4.3</v>
      </c>
    </row>
    <row r="319" spans="1:6" x14ac:dyDescent="0.3">
      <c r="A319" s="16" t="s">
        <v>6313</v>
      </c>
      <c r="B319" s="13">
        <v>4.3</v>
      </c>
      <c r="C319" s="13"/>
      <c r="D319" s="33">
        <v>318</v>
      </c>
      <c r="E319" t="s">
        <v>6313</v>
      </c>
      <c r="F319">
        <v>4.3</v>
      </c>
    </row>
    <row r="320" spans="1:6" x14ac:dyDescent="0.3">
      <c r="A320" s="16" t="s">
        <v>6753</v>
      </c>
      <c r="B320" s="13">
        <v>4.3</v>
      </c>
      <c r="C320" s="13"/>
      <c r="D320" s="33">
        <v>319</v>
      </c>
      <c r="E320" t="s">
        <v>6753</v>
      </c>
      <c r="F320">
        <v>4.3</v>
      </c>
    </row>
    <row r="321" spans="1:6" x14ac:dyDescent="0.3">
      <c r="A321" s="16" t="s">
        <v>7336</v>
      </c>
      <c r="B321" s="13">
        <v>4.3</v>
      </c>
      <c r="C321" s="13"/>
      <c r="D321" s="33">
        <v>320</v>
      </c>
      <c r="E321" t="s">
        <v>7336</v>
      </c>
      <c r="F321">
        <v>4.3</v>
      </c>
    </row>
    <row r="322" spans="1:6" x14ac:dyDescent="0.3">
      <c r="A322" s="16" t="s">
        <v>13377</v>
      </c>
      <c r="B322" s="13">
        <v>4.3</v>
      </c>
      <c r="C322" s="13"/>
      <c r="D322" s="33">
        <v>321</v>
      </c>
      <c r="E322" t="s">
        <v>13377</v>
      </c>
      <c r="F322">
        <v>4.3</v>
      </c>
    </row>
    <row r="323" spans="1:6" x14ac:dyDescent="0.3">
      <c r="A323" s="16" t="s">
        <v>6231</v>
      </c>
      <c r="B323" s="13">
        <v>4.3</v>
      </c>
      <c r="C323" s="13"/>
      <c r="D323" s="33">
        <v>322</v>
      </c>
      <c r="E323" t="s">
        <v>6231</v>
      </c>
      <c r="F323">
        <v>4.3</v>
      </c>
    </row>
    <row r="324" spans="1:6" x14ac:dyDescent="0.3">
      <c r="A324" s="16" t="s">
        <v>13379</v>
      </c>
      <c r="B324" s="13">
        <v>4.3</v>
      </c>
      <c r="C324" s="13"/>
      <c r="D324" s="33">
        <v>323</v>
      </c>
      <c r="E324" t="s">
        <v>13379</v>
      </c>
      <c r="F324">
        <v>4.3</v>
      </c>
    </row>
    <row r="325" spans="1:6" x14ac:dyDescent="0.3">
      <c r="A325" s="16" t="s">
        <v>13363</v>
      </c>
      <c r="B325" s="13">
        <v>4.3</v>
      </c>
      <c r="C325" s="13"/>
      <c r="D325" s="33">
        <v>324</v>
      </c>
      <c r="E325" t="s">
        <v>13363</v>
      </c>
      <c r="F325">
        <v>4.3</v>
      </c>
    </row>
    <row r="326" spans="1:6" x14ac:dyDescent="0.3">
      <c r="A326" s="16" t="s">
        <v>13348</v>
      </c>
      <c r="B326" s="13">
        <v>4.3</v>
      </c>
      <c r="C326" s="13"/>
      <c r="D326" s="33">
        <v>325</v>
      </c>
      <c r="E326" t="s">
        <v>13348</v>
      </c>
      <c r="F326">
        <v>4.3</v>
      </c>
    </row>
    <row r="327" spans="1:6" x14ac:dyDescent="0.3">
      <c r="A327" s="16" t="s">
        <v>13353</v>
      </c>
      <c r="B327" s="13">
        <v>4.3</v>
      </c>
      <c r="C327" s="13"/>
      <c r="D327" s="33">
        <v>326</v>
      </c>
      <c r="E327" t="s">
        <v>13353</v>
      </c>
      <c r="F327">
        <v>4.3</v>
      </c>
    </row>
    <row r="328" spans="1:6" x14ac:dyDescent="0.3">
      <c r="A328" s="16" t="s">
        <v>13371</v>
      </c>
      <c r="B328" s="13">
        <v>4.3</v>
      </c>
      <c r="C328" s="13"/>
      <c r="D328" s="33">
        <v>327</v>
      </c>
      <c r="E328" t="s">
        <v>13371</v>
      </c>
      <c r="F328">
        <v>4.3</v>
      </c>
    </row>
    <row r="329" spans="1:6" x14ac:dyDescent="0.3">
      <c r="A329" s="16" t="s">
        <v>13375</v>
      </c>
      <c r="B329" s="13">
        <v>4.3</v>
      </c>
      <c r="C329" s="13"/>
      <c r="D329" s="33">
        <v>328</v>
      </c>
      <c r="E329" t="s">
        <v>13375</v>
      </c>
      <c r="F329">
        <v>4.3</v>
      </c>
    </row>
    <row r="330" spans="1:6" x14ac:dyDescent="0.3">
      <c r="A330" s="16" t="s">
        <v>13351</v>
      </c>
      <c r="B330" s="13">
        <v>4.3</v>
      </c>
      <c r="C330" s="13"/>
      <c r="D330" s="33">
        <v>329</v>
      </c>
      <c r="E330" t="s">
        <v>13351</v>
      </c>
      <c r="F330">
        <v>4.3</v>
      </c>
    </row>
    <row r="331" spans="1:6" x14ac:dyDescent="0.3">
      <c r="A331" s="16" t="s">
        <v>4394</v>
      </c>
      <c r="B331" s="13">
        <v>4.3</v>
      </c>
      <c r="C331" s="13"/>
      <c r="D331" s="33">
        <v>330</v>
      </c>
      <c r="E331" t="s">
        <v>4394</v>
      </c>
      <c r="F331">
        <v>4.3</v>
      </c>
    </row>
    <row r="332" spans="1:6" x14ac:dyDescent="0.3">
      <c r="A332" s="16" t="s">
        <v>3010</v>
      </c>
      <c r="B332" s="13">
        <v>4.3</v>
      </c>
      <c r="C332" s="13"/>
      <c r="D332" s="33">
        <v>331</v>
      </c>
      <c r="E332" t="s">
        <v>3010</v>
      </c>
      <c r="F332">
        <v>4.3</v>
      </c>
    </row>
    <row r="333" spans="1:6" x14ac:dyDescent="0.3">
      <c r="A333" s="16" t="s">
        <v>13368</v>
      </c>
      <c r="B333" s="13">
        <v>4.3</v>
      </c>
      <c r="C333" s="13"/>
      <c r="D333" s="33">
        <v>332</v>
      </c>
      <c r="E333" t="s">
        <v>13368</v>
      </c>
      <c r="F333">
        <v>4.3</v>
      </c>
    </row>
    <row r="334" spans="1:6" x14ac:dyDescent="0.3">
      <c r="A334" s="16" t="s">
        <v>13406</v>
      </c>
      <c r="B334" s="13">
        <v>4.3</v>
      </c>
      <c r="C334" s="13"/>
      <c r="D334" s="33">
        <v>333</v>
      </c>
      <c r="E334" t="s">
        <v>13406</v>
      </c>
      <c r="F334">
        <v>4.3</v>
      </c>
    </row>
    <row r="335" spans="1:6" x14ac:dyDescent="0.3">
      <c r="A335" s="16" t="s">
        <v>13386</v>
      </c>
      <c r="B335" s="13">
        <v>4.3</v>
      </c>
      <c r="C335" s="13"/>
      <c r="D335" s="33">
        <v>334</v>
      </c>
      <c r="E335" t="s">
        <v>13386</v>
      </c>
      <c r="F335">
        <v>4.3</v>
      </c>
    </row>
    <row r="336" spans="1:6" x14ac:dyDescent="0.3">
      <c r="A336" s="16" t="s">
        <v>13388</v>
      </c>
      <c r="B336" s="13">
        <v>4.3</v>
      </c>
      <c r="C336" s="13"/>
      <c r="D336" s="33">
        <v>335</v>
      </c>
      <c r="E336" t="s">
        <v>13388</v>
      </c>
      <c r="F336">
        <v>4.3</v>
      </c>
    </row>
    <row r="337" spans="1:6" x14ac:dyDescent="0.3">
      <c r="A337" s="16" t="s">
        <v>13410</v>
      </c>
      <c r="B337" s="13">
        <v>4.3</v>
      </c>
      <c r="C337" s="13"/>
      <c r="D337" s="33">
        <v>336</v>
      </c>
      <c r="E337" t="s">
        <v>13410</v>
      </c>
      <c r="F337">
        <v>4.3</v>
      </c>
    </row>
    <row r="338" spans="1:6" x14ac:dyDescent="0.3">
      <c r="A338" s="16" t="s">
        <v>13402</v>
      </c>
      <c r="B338" s="13">
        <v>4.3</v>
      </c>
      <c r="C338" s="13"/>
      <c r="D338" s="33">
        <v>337</v>
      </c>
      <c r="E338" t="s">
        <v>13402</v>
      </c>
      <c r="F338">
        <v>4.3</v>
      </c>
    </row>
    <row r="339" spans="1:6" x14ac:dyDescent="0.3">
      <c r="A339" s="16" t="s">
        <v>13416</v>
      </c>
      <c r="B339" s="13">
        <v>4.3</v>
      </c>
      <c r="C339" s="13"/>
      <c r="D339" s="33">
        <v>338</v>
      </c>
      <c r="E339" t="s">
        <v>13416</v>
      </c>
      <c r="F339">
        <v>4.3</v>
      </c>
    </row>
    <row r="340" spans="1:6" x14ac:dyDescent="0.3">
      <c r="A340" s="16" t="s">
        <v>5646</v>
      </c>
      <c r="B340" s="13">
        <v>4.3</v>
      </c>
      <c r="C340" s="13"/>
      <c r="D340" s="33">
        <v>339</v>
      </c>
      <c r="E340" t="s">
        <v>5646</v>
      </c>
      <c r="F340">
        <v>4.3</v>
      </c>
    </row>
    <row r="341" spans="1:6" x14ac:dyDescent="0.3">
      <c r="A341" s="16" t="s">
        <v>13411</v>
      </c>
      <c r="B341" s="13">
        <v>4.3</v>
      </c>
      <c r="C341" s="13"/>
      <c r="D341" s="33">
        <v>340</v>
      </c>
      <c r="E341" t="s">
        <v>13411</v>
      </c>
      <c r="F341">
        <v>4.3</v>
      </c>
    </row>
    <row r="342" spans="1:6" x14ac:dyDescent="0.3">
      <c r="A342" s="16" t="s">
        <v>13414</v>
      </c>
      <c r="B342" s="13">
        <v>4.3</v>
      </c>
      <c r="C342" s="13"/>
      <c r="D342" s="33">
        <v>341</v>
      </c>
      <c r="E342" t="s">
        <v>13414</v>
      </c>
      <c r="F342">
        <v>4.3</v>
      </c>
    </row>
    <row r="343" spans="1:6" x14ac:dyDescent="0.3">
      <c r="A343" s="16" t="s">
        <v>10711</v>
      </c>
      <c r="B343" s="13">
        <v>4.3</v>
      </c>
      <c r="C343" s="13"/>
      <c r="D343" s="33">
        <v>342</v>
      </c>
      <c r="E343" t="s">
        <v>10711</v>
      </c>
      <c r="F343">
        <v>4.3</v>
      </c>
    </row>
    <row r="344" spans="1:6" x14ac:dyDescent="0.3">
      <c r="A344" s="16" t="s">
        <v>13400</v>
      </c>
      <c r="B344" s="13">
        <v>4.3</v>
      </c>
      <c r="C344" s="13"/>
      <c r="D344" s="33">
        <v>343</v>
      </c>
      <c r="E344" t="s">
        <v>13400</v>
      </c>
      <c r="F344">
        <v>4.3</v>
      </c>
    </row>
    <row r="345" spans="1:6" x14ac:dyDescent="0.3">
      <c r="A345" s="16" t="s">
        <v>13389</v>
      </c>
      <c r="B345" s="13">
        <v>4.3</v>
      </c>
      <c r="C345" s="13"/>
      <c r="D345" s="33">
        <v>344</v>
      </c>
      <c r="E345" t="s">
        <v>13389</v>
      </c>
      <c r="F345">
        <v>4.3</v>
      </c>
    </row>
    <row r="346" spans="1:6" x14ac:dyDescent="0.3">
      <c r="A346" s="16" t="s">
        <v>13404</v>
      </c>
      <c r="B346" s="13">
        <v>4.3</v>
      </c>
      <c r="C346" s="13"/>
      <c r="D346" s="33">
        <v>345</v>
      </c>
      <c r="E346" t="s">
        <v>13404</v>
      </c>
      <c r="F346">
        <v>4.3</v>
      </c>
    </row>
    <row r="347" spans="1:6" x14ac:dyDescent="0.3">
      <c r="A347" s="16" t="s">
        <v>13392</v>
      </c>
      <c r="B347" s="13">
        <v>4.3</v>
      </c>
      <c r="C347" s="13"/>
      <c r="D347" s="33">
        <v>346</v>
      </c>
      <c r="E347" t="s">
        <v>13392</v>
      </c>
      <c r="F347">
        <v>4.3</v>
      </c>
    </row>
    <row r="348" spans="1:6" x14ac:dyDescent="0.3">
      <c r="A348" s="16" t="s">
        <v>13408</v>
      </c>
      <c r="B348" s="13">
        <v>4.3</v>
      </c>
      <c r="C348" s="13"/>
      <c r="D348" s="33">
        <v>347</v>
      </c>
      <c r="E348" t="s">
        <v>13408</v>
      </c>
      <c r="F348">
        <v>4.3</v>
      </c>
    </row>
    <row r="349" spans="1:6" x14ac:dyDescent="0.3">
      <c r="A349" s="16" t="s">
        <v>13394</v>
      </c>
      <c r="B349" s="13">
        <v>4.3</v>
      </c>
      <c r="C349" s="13"/>
      <c r="D349" s="33">
        <v>348</v>
      </c>
      <c r="E349" t="s">
        <v>13394</v>
      </c>
      <c r="F349">
        <v>4.3</v>
      </c>
    </row>
    <row r="350" spans="1:6" x14ac:dyDescent="0.3">
      <c r="A350" s="16" t="s">
        <v>11586</v>
      </c>
      <c r="B350" s="13">
        <v>4.3</v>
      </c>
      <c r="C350" s="13"/>
      <c r="D350" s="33">
        <v>349</v>
      </c>
      <c r="E350" t="s">
        <v>11586</v>
      </c>
      <c r="F350">
        <v>4.3</v>
      </c>
    </row>
    <row r="351" spans="1:6" x14ac:dyDescent="0.3">
      <c r="A351" s="16" t="s">
        <v>6159</v>
      </c>
      <c r="B351" s="13">
        <v>4.3</v>
      </c>
      <c r="C351" s="13"/>
      <c r="D351" s="33">
        <v>350</v>
      </c>
      <c r="E351" t="s">
        <v>6159</v>
      </c>
      <c r="F351">
        <v>4.3</v>
      </c>
    </row>
    <row r="352" spans="1:6" x14ac:dyDescent="0.3">
      <c r="A352" s="16" t="s">
        <v>13154</v>
      </c>
      <c r="B352" s="13">
        <v>4.3</v>
      </c>
      <c r="C352" s="13"/>
      <c r="D352" s="33">
        <v>351</v>
      </c>
      <c r="E352" t="s">
        <v>13154</v>
      </c>
      <c r="F352">
        <v>4.3</v>
      </c>
    </row>
    <row r="353" spans="1:6" x14ac:dyDescent="0.3">
      <c r="A353" s="16" t="s">
        <v>13397</v>
      </c>
      <c r="B353" s="13">
        <v>4.3</v>
      </c>
      <c r="C353" s="13"/>
      <c r="D353" s="33">
        <v>352</v>
      </c>
      <c r="E353" t="s">
        <v>13397</v>
      </c>
      <c r="F353">
        <v>4.3</v>
      </c>
    </row>
    <row r="354" spans="1:6" x14ac:dyDescent="0.3">
      <c r="A354" s="16" t="s">
        <v>13390</v>
      </c>
      <c r="B354" s="13">
        <v>4.3</v>
      </c>
      <c r="C354" s="13"/>
      <c r="D354" s="33">
        <v>353</v>
      </c>
      <c r="E354" t="s">
        <v>13390</v>
      </c>
      <c r="F354">
        <v>4.3</v>
      </c>
    </row>
    <row r="355" spans="1:6" x14ac:dyDescent="0.3">
      <c r="A355" s="16" t="s">
        <v>13398</v>
      </c>
      <c r="B355" s="13">
        <v>4.3</v>
      </c>
      <c r="C355" s="13"/>
      <c r="D355" s="33">
        <v>354</v>
      </c>
      <c r="E355" t="s">
        <v>13398</v>
      </c>
      <c r="F355">
        <v>4.3</v>
      </c>
    </row>
    <row r="356" spans="1:6" x14ac:dyDescent="0.3">
      <c r="A356" s="16" t="s">
        <v>13385</v>
      </c>
      <c r="B356" s="13">
        <v>4.3</v>
      </c>
      <c r="C356" s="13"/>
      <c r="D356" s="33">
        <v>355</v>
      </c>
      <c r="E356" t="s">
        <v>13385</v>
      </c>
      <c r="F356">
        <v>4.3</v>
      </c>
    </row>
    <row r="357" spans="1:6" x14ac:dyDescent="0.3">
      <c r="A357" s="16" t="s">
        <v>13399</v>
      </c>
      <c r="B357" s="13">
        <v>4.3</v>
      </c>
      <c r="C357" s="13"/>
      <c r="D357" s="33">
        <v>356</v>
      </c>
      <c r="E357" t="s">
        <v>13399</v>
      </c>
      <c r="F357">
        <v>4.3</v>
      </c>
    </row>
    <row r="358" spans="1:6" x14ac:dyDescent="0.3">
      <c r="A358" s="16" t="s">
        <v>13391</v>
      </c>
      <c r="B358" s="13">
        <v>4.3</v>
      </c>
      <c r="C358" s="13"/>
      <c r="D358" s="33">
        <v>357</v>
      </c>
      <c r="E358" t="s">
        <v>13391</v>
      </c>
      <c r="F358">
        <v>4.3</v>
      </c>
    </row>
    <row r="359" spans="1:6" x14ac:dyDescent="0.3">
      <c r="A359" s="16" t="s">
        <v>7733</v>
      </c>
      <c r="B359" s="13">
        <v>4.3</v>
      </c>
      <c r="C359" s="13"/>
      <c r="D359" s="33">
        <v>358</v>
      </c>
      <c r="E359" t="s">
        <v>7733</v>
      </c>
      <c r="F359">
        <v>4.3</v>
      </c>
    </row>
    <row r="360" spans="1:6" x14ac:dyDescent="0.3">
      <c r="A360" s="16" t="s">
        <v>13387</v>
      </c>
      <c r="B360" s="13">
        <v>4.3</v>
      </c>
      <c r="C360" s="13"/>
      <c r="D360" s="33">
        <v>359</v>
      </c>
      <c r="E360" t="s">
        <v>13387</v>
      </c>
      <c r="F360">
        <v>4.3</v>
      </c>
    </row>
    <row r="361" spans="1:6" x14ac:dyDescent="0.3">
      <c r="A361" s="16" t="s">
        <v>13403</v>
      </c>
      <c r="B361" s="13">
        <v>4.3</v>
      </c>
      <c r="C361" s="13"/>
      <c r="D361" s="33">
        <v>360</v>
      </c>
      <c r="E361" t="s">
        <v>13403</v>
      </c>
      <c r="F361">
        <v>4.3</v>
      </c>
    </row>
    <row r="362" spans="1:6" x14ac:dyDescent="0.3">
      <c r="A362" s="16" t="s">
        <v>5924</v>
      </c>
      <c r="B362" s="13">
        <v>4.3</v>
      </c>
      <c r="C362" s="13"/>
      <c r="D362" s="33">
        <v>361</v>
      </c>
      <c r="E362" t="s">
        <v>5924</v>
      </c>
      <c r="F362">
        <v>4.3</v>
      </c>
    </row>
    <row r="363" spans="1:6" x14ac:dyDescent="0.3">
      <c r="A363" s="16" t="s">
        <v>13405</v>
      </c>
      <c r="B363" s="13">
        <v>4.3</v>
      </c>
      <c r="C363" s="13"/>
      <c r="D363" s="33">
        <v>362</v>
      </c>
      <c r="E363" t="s">
        <v>13405</v>
      </c>
      <c r="F363">
        <v>4.3</v>
      </c>
    </row>
    <row r="364" spans="1:6" x14ac:dyDescent="0.3">
      <c r="A364" s="16" t="s">
        <v>10104</v>
      </c>
      <c r="B364" s="13">
        <v>4.3</v>
      </c>
      <c r="C364" s="13"/>
      <c r="D364" s="33">
        <v>363</v>
      </c>
      <c r="E364" t="s">
        <v>10104</v>
      </c>
      <c r="F364">
        <v>4.3</v>
      </c>
    </row>
    <row r="365" spans="1:6" x14ac:dyDescent="0.3">
      <c r="A365" s="16" t="s">
        <v>13407</v>
      </c>
      <c r="B365" s="13">
        <v>4.3</v>
      </c>
      <c r="C365" s="13"/>
      <c r="D365" s="33">
        <v>364</v>
      </c>
      <c r="E365" t="s">
        <v>13407</v>
      </c>
      <c r="F365">
        <v>4.3</v>
      </c>
    </row>
    <row r="366" spans="1:6" x14ac:dyDescent="0.3">
      <c r="A366" s="16" t="s">
        <v>13393</v>
      </c>
      <c r="B366" s="13">
        <v>4.3</v>
      </c>
      <c r="C366" s="13"/>
      <c r="D366" s="33">
        <v>365</v>
      </c>
      <c r="E366" t="s">
        <v>13393</v>
      </c>
      <c r="F366">
        <v>4.3</v>
      </c>
    </row>
    <row r="367" spans="1:6" x14ac:dyDescent="0.3">
      <c r="A367" s="16" t="s">
        <v>13401</v>
      </c>
      <c r="B367" s="13">
        <v>4.3</v>
      </c>
      <c r="C367" s="13"/>
      <c r="D367" s="33">
        <v>366</v>
      </c>
      <c r="E367" t="s">
        <v>13401</v>
      </c>
      <c r="F367">
        <v>4.3</v>
      </c>
    </row>
    <row r="368" spans="1:6" x14ac:dyDescent="0.3">
      <c r="A368" s="16" t="s">
        <v>13395</v>
      </c>
      <c r="B368" s="13">
        <v>4.3</v>
      </c>
      <c r="C368" s="13"/>
      <c r="D368" s="33">
        <v>367</v>
      </c>
      <c r="E368" t="s">
        <v>13395</v>
      </c>
      <c r="F368">
        <v>4.3</v>
      </c>
    </row>
    <row r="369" spans="1:6" x14ac:dyDescent="0.3">
      <c r="A369" s="16" t="s">
        <v>13409</v>
      </c>
      <c r="B369" s="13">
        <v>4.3</v>
      </c>
      <c r="C369" s="13"/>
      <c r="D369" s="33">
        <v>368</v>
      </c>
      <c r="E369" t="s">
        <v>13409</v>
      </c>
      <c r="F369">
        <v>4.3</v>
      </c>
    </row>
    <row r="370" spans="1:6" x14ac:dyDescent="0.3">
      <c r="A370" s="16" t="s">
        <v>13396</v>
      </c>
      <c r="B370" s="13">
        <v>4.3</v>
      </c>
      <c r="C370" s="13"/>
      <c r="D370" s="33">
        <v>369</v>
      </c>
      <c r="E370" t="s">
        <v>13396</v>
      </c>
      <c r="F370">
        <v>4.3</v>
      </c>
    </row>
    <row r="371" spans="1:6" x14ac:dyDescent="0.3">
      <c r="A371" s="16" t="s">
        <v>13412</v>
      </c>
      <c r="B371" s="13">
        <v>4.3</v>
      </c>
      <c r="C371" s="13"/>
      <c r="D371" s="33">
        <v>370</v>
      </c>
      <c r="E371" t="s">
        <v>13412</v>
      </c>
      <c r="F371">
        <v>4.3</v>
      </c>
    </row>
    <row r="372" spans="1:6" x14ac:dyDescent="0.3">
      <c r="A372" s="16" t="s">
        <v>13418</v>
      </c>
      <c r="B372" s="13">
        <v>4.3</v>
      </c>
      <c r="C372" s="13"/>
      <c r="D372" s="33">
        <v>371</v>
      </c>
      <c r="E372" t="s">
        <v>13418</v>
      </c>
      <c r="F372">
        <v>4.3</v>
      </c>
    </row>
    <row r="373" spans="1:6" x14ac:dyDescent="0.3">
      <c r="A373" s="16" t="s">
        <v>13415</v>
      </c>
      <c r="B373" s="13">
        <v>4.3</v>
      </c>
      <c r="C373" s="13"/>
      <c r="D373" s="33">
        <v>372</v>
      </c>
      <c r="E373" t="s">
        <v>13415</v>
      </c>
      <c r="F373">
        <v>4.3</v>
      </c>
    </row>
    <row r="374" spans="1:6" x14ac:dyDescent="0.3">
      <c r="A374" s="16" t="s">
        <v>13417</v>
      </c>
      <c r="B374" s="13">
        <v>4.3</v>
      </c>
      <c r="C374" s="13"/>
      <c r="D374" s="33">
        <v>373</v>
      </c>
      <c r="E374" t="s">
        <v>13417</v>
      </c>
      <c r="F374">
        <v>4.3</v>
      </c>
    </row>
    <row r="375" spans="1:6" x14ac:dyDescent="0.3">
      <c r="A375" s="16" t="s">
        <v>8720</v>
      </c>
      <c r="B375" s="13">
        <v>4.3</v>
      </c>
      <c r="C375" s="13"/>
      <c r="D375" s="33">
        <v>374</v>
      </c>
      <c r="E375" t="s">
        <v>8720</v>
      </c>
      <c r="F375">
        <v>4.3</v>
      </c>
    </row>
    <row r="376" spans="1:6" x14ac:dyDescent="0.3">
      <c r="A376" s="16" t="s">
        <v>13424</v>
      </c>
      <c r="B376" s="13">
        <v>4.3</v>
      </c>
      <c r="C376" s="13"/>
      <c r="D376" s="33">
        <v>375</v>
      </c>
      <c r="E376" t="s">
        <v>13424</v>
      </c>
      <c r="F376">
        <v>4.3</v>
      </c>
    </row>
    <row r="377" spans="1:6" x14ac:dyDescent="0.3">
      <c r="A377" s="16" t="s">
        <v>13426</v>
      </c>
      <c r="B377" s="13">
        <v>4.3</v>
      </c>
      <c r="C377" s="13"/>
      <c r="D377" s="33">
        <v>376</v>
      </c>
      <c r="E377" t="s">
        <v>13426</v>
      </c>
      <c r="F377">
        <v>4.3</v>
      </c>
    </row>
    <row r="378" spans="1:6" x14ac:dyDescent="0.3">
      <c r="A378" s="16" t="s">
        <v>13436</v>
      </c>
      <c r="B378" s="13">
        <v>4.3</v>
      </c>
      <c r="C378" s="13"/>
      <c r="D378" s="33">
        <v>377</v>
      </c>
      <c r="E378" t="s">
        <v>13436</v>
      </c>
      <c r="F378">
        <v>4.3</v>
      </c>
    </row>
    <row r="379" spans="1:6" x14ac:dyDescent="0.3">
      <c r="A379" s="16" t="s">
        <v>3274</v>
      </c>
      <c r="B379" s="13">
        <v>4.3</v>
      </c>
      <c r="C379" s="13"/>
      <c r="D379" s="33">
        <v>378</v>
      </c>
      <c r="E379" t="s">
        <v>3274</v>
      </c>
      <c r="F379">
        <v>4.3</v>
      </c>
    </row>
    <row r="380" spans="1:6" x14ac:dyDescent="0.3">
      <c r="A380" s="16" t="s">
        <v>13441</v>
      </c>
      <c r="B380" s="13">
        <v>4.3</v>
      </c>
      <c r="C380" s="13"/>
      <c r="D380" s="33">
        <v>379</v>
      </c>
      <c r="E380" t="s">
        <v>13441</v>
      </c>
      <c r="F380">
        <v>4.3</v>
      </c>
    </row>
    <row r="381" spans="1:6" x14ac:dyDescent="0.3">
      <c r="A381" s="16" t="s">
        <v>13427</v>
      </c>
      <c r="B381" s="13">
        <v>4.3</v>
      </c>
      <c r="C381" s="13"/>
      <c r="D381" s="33">
        <v>380</v>
      </c>
      <c r="E381" t="s">
        <v>13427</v>
      </c>
      <c r="F381">
        <v>4.3</v>
      </c>
    </row>
    <row r="382" spans="1:6" x14ac:dyDescent="0.3">
      <c r="A382" s="16" t="s">
        <v>13442</v>
      </c>
      <c r="B382" s="13">
        <v>4.3</v>
      </c>
      <c r="C382" s="13"/>
      <c r="D382" s="33">
        <v>381</v>
      </c>
      <c r="E382" t="s">
        <v>13442</v>
      </c>
      <c r="F382">
        <v>4.3</v>
      </c>
    </row>
    <row r="383" spans="1:6" x14ac:dyDescent="0.3">
      <c r="A383" s="16" t="s">
        <v>13444</v>
      </c>
      <c r="B383" s="13">
        <v>4.3</v>
      </c>
      <c r="C383" s="13"/>
      <c r="D383" s="33">
        <v>382</v>
      </c>
      <c r="E383" t="s">
        <v>13444</v>
      </c>
      <c r="F383">
        <v>4.3</v>
      </c>
    </row>
    <row r="384" spans="1:6" x14ac:dyDescent="0.3">
      <c r="A384" s="16" t="s">
        <v>13443</v>
      </c>
      <c r="B384" s="13">
        <v>4.3</v>
      </c>
      <c r="C384" s="13"/>
      <c r="D384" s="33">
        <v>383</v>
      </c>
      <c r="E384" t="s">
        <v>13443</v>
      </c>
      <c r="F384">
        <v>4.3</v>
      </c>
    </row>
    <row r="385" spans="1:6" x14ac:dyDescent="0.3">
      <c r="A385" s="16" t="s">
        <v>13420</v>
      </c>
      <c r="B385" s="13">
        <v>4.3</v>
      </c>
      <c r="C385" s="13"/>
      <c r="D385" s="33">
        <v>384</v>
      </c>
      <c r="E385" t="s">
        <v>13420</v>
      </c>
      <c r="F385">
        <v>4.3</v>
      </c>
    </row>
    <row r="386" spans="1:6" x14ac:dyDescent="0.3">
      <c r="A386" s="16" t="s">
        <v>13432</v>
      </c>
      <c r="B386" s="13">
        <v>4.3</v>
      </c>
      <c r="C386" s="13"/>
      <c r="D386" s="33">
        <v>385</v>
      </c>
      <c r="E386" t="s">
        <v>13432</v>
      </c>
      <c r="F386">
        <v>4.3</v>
      </c>
    </row>
    <row r="387" spans="1:6" x14ac:dyDescent="0.3">
      <c r="A387" s="16" t="s">
        <v>13440</v>
      </c>
      <c r="B387" s="13">
        <v>4.3</v>
      </c>
      <c r="C387" s="13"/>
      <c r="D387" s="33">
        <v>386</v>
      </c>
      <c r="E387" t="s">
        <v>13440</v>
      </c>
      <c r="F387">
        <v>4.3</v>
      </c>
    </row>
    <row r="388" spans="1:6" x14ac:dyDescent="0.3">
      <c r="A388" s="16" t="s">
        <v>13430</v>
      </c>
      <c r="B388" s="13">
        <v>4.3</v>
      </c>
      <c r="C388" s="13"/>
      <c r="D388" s="33">
        <v>387</v>
      </c>
      <c r="E388" t="s">
        <v>13430</v>
      </c>
      <c r="F388">
        <v>4.3</v>
      </c>
    </row>
    <row r="389" spans="1:6" x14ac:dyDescent="0.3">
      <c r="A389" s="16" t="s">
        <v>13434</v>
      </c>
      <c r="B389" s="13">
        <v>4.3</v>
      </c>
      <c r="C389" s="13"/>
      <c r="D389" s="33">
        <v>388</v>
      </c>
      <c r="E389" t="s">
        <v>13434</v>
      </c>
      <c r="F389">
        <v>4.3</v>
      </c>
    </row>
    <row r="390" spans="1:6" x14ac:dyDescent="0.3">
      <c r="A390" s="16" t="s">
        <v>13447</v>
      </c>
      <c r="B390" s="13">
        <v>4.3</v>
      </c>
      <c r="C390" s="13"/>
      <c r="D390" s="33">
        <v>389</v>
      </c>
      <c r="E390" t="s">
        <v>13447</v>
      </c>
      <c r="F390">
        <v>4.3</v>
      </c>
    </row>
    <row r="391" spans="1:6" x14ac:dyDescent="0.3">
      <c r="A391" s="16" t="s">
        <v>13435</v>
      </c>
      <c r="B391" s="13">
        <v>4.3</v>
      </c>
      <c r="C391" s="13"/>
      <c r="D391" s="33">
        <v>390</v>
      </c>
      <c r="E391" t="s">
        <v>13435</v>
      </c>
      <c r="F391">
        <v>4.3</v>
      </c>
    </row>
    <row r="392" spans="1:6" x14ac:dyDescent="0.3">
      <c r="A392" s="16" t="s">
        <v>13419</v>
      </c>
      <c r="B392" s="13">
        <v>4.3</v>
      </c>
      <c r="C392" s="13"/>
      <c r="D392" s="33">
        <v>391</v>
      </c>
      <c r="E392" t="s">
        <v>13419</v>
      </c>
      <c r="F392">
        <v>4.3</v>
      </c>
    </row>
    <row r="393" spans="1:6" x14ac:dyDescent="0.3">
      <c r="A393" s="16" t="s">
        <v>13437</v>
      </c>
      <c r="B393" s="13">
        <v>4.3</v>
      </c>
      <c r="C393" s="13"/>
      <c r="D393" s="33">
        <v>392</v>
      </c>
      <c r="E393" t="s">
        <v>13437</v>
      </c>
      <c r="F393">
        <v>4.3</v>
      </c>
    </row>
    <row r="394" spans="1:6" x14ac:dyDescent="0.3">
      <c r="A394" s="16" t="s">
        <v>13450</v>
      </c>
      <c r="B394" s="13">
        <v>4.3</v>
      </c>
      <c r="C394" s="13"/>
      <c r="D394" s="33">
        <v>393</v>
      </c>
      <c r="E394" t="s">
        <v>13450</v>
      </c>
      <c r="F394">
        <v>4.3</v>
      </c>
    </row>
    <row r="395" spans="1:6" x14ac:dyDescent="0.3">
      <c r="A395" s="16" t="s">
        <v>13439</v>
      </c>
      <c r="B395" s="13">
        <v>4.3</v>
      </c>
      <c r="C395" s="13"/>
      <c r="D395" s="33">
        <v>394</v>
      </c>
      <c r="E395" t="s">
        <v>13439</v>
      </c>
      <c r="F395">
        <v>4.3</v>
      </c>
    </row>
    <row r="396" spans="1:6" x14ac:dyDescent="0.3">
      <c r="A396" s="16" t="s">
        <v>10165</v>
      </c>
      <c r="B396" s="13">
        <v>4.3</v>
      </c>
      <c r="C396" s="13"/>
      <c r="D396" s="33">
        <v>395</v>
      </c>
      <c r="E396" t="s">
        <v>10165</v>
      </c>
      <c r="F396">
        <v>4.3</v>
      </c>
    </row>
    <row r="397" spans="1:6" x14ac:dyDescent="0.3">
      <c r="A397" s="16" t="s">
        <v>13422</v>
      </c>
      <c r="B397" s="13">
        <v>4.3</v>
      </c>
      <c r="C397" s="13"/>
      <c r="D397" s="33">
        <v>396</v>
      </c>
      <c r="E397" t="s">
        <v>13422</v>
      </c>
      <c r="F397">
        <v>4.3</v>
      </c>
    </row>
    <row r="398" spans="1:6" x14ac:dyDescent="0.3">
      <c r="A398" s="16" t="s">
        <v>13425</v>
      </c>
      <c r="B398" s="13">
        <v>4.3</v>
      </c>
      <c r="C398" s="13"/>
      <c r="D398" s="33">
        <v>397</v>
      </c>
      <c r="E398" t="s">
        <v>13425</v>
      </c>
      <c r="F398">
        <v>4.3</v>
      </c>
    </row>
    <row r="399" spans="1:6" x14ac:dyDescent="0.3">
      <c r="A399" s="16" t="s">
        <v>13433</v>
      </c>
      <c r="B399" s="13">
        <v>4.3</v>
      </c>
      <c r="C399" s="13"/>
      <c r="D399" s="33">
        <v>398</v>
      </c>
      <c r="E399" t="s">
        <v>13433</v>
      </c>
      <c r="F399">
        <v>4.3</v>
      </c>
    </row>
    <row r="400" spans="1:6" x14ac:dyDescent="0.3">
      <c r="A400" s="16" t="s">
        <v>632</v>
      </c>
      <c r="B400" s="13">
        <v>4.3</v>
      </c>
      <c r="C400" s="13"/>
      <c r="D400" s="33">
        <v>399</v>
      </c>
      <c r="E400" t="s">
        <v>632</v>
      </c>
      <c r="F400">
        <v>4.3</v>
      </c>
    </row>
    <row r="401" spans="1:6" x14ac:dyDescent="0.3">
      <c r="A401" s="16" t="s">
        <v>13014</v>
      </c>
      <c r="B401" s="13">
        <v>4.3</v>
      </c>
      <c r="C401" s="13"/>
      <c r="D401" s="33">
        <v>400</v>
      </c>
      <c r="E401" t="s">
        <v>13014</v>
      </c>
      <c r="F401">
        <v>4.3</v>
      </c>
    </row>
    <row r="402" spans="1:6" x14ac:dyDescent="0.3">
      <c r="A402" s="16" t="s">
        <v>13428</v>
      </c>
      <c r="B402" s="13">
        <v>4.3</v>
      </c>
      <c r="C402" s="13"/>
      <c r="D402" s="33">
        <v>401</v>
      </c>
      <c r="E402" t="s">
        <v>13428</v>
      </c>
      <c r="F402">
        <v>4.3</v>
      </c>
    </row>
    <row r="403" spans="1:6" x14ac:dyDescent="0.3">
      <c r="A403" s="16" t="s">
        <v>7112</v>
      </c>
      <c r="B403" s="13">
        <v>4.3</v>
      </c>
      <c r="C403" s="13"/>
      <c r="D403" s="33">
        <v>402</v>
      </c>
      <c r="E403" t="s">
        <v>7112</v>
      </c>
      <c r="F403">
        <v>4.3</v>
      </c>
    </row>
    <row r="404" spans="1:6" x14ac:dyDescent="0.3">
      <c r="A404" s="16" t="s">
        <v>13448</v>
      </c>
      <c r="B404" s="13">
        <v>4.3</v>
      </c>
      <c r="C404" s="13"/>
      <c r="D404" s="33">
        <v>403</v>
      </c>
      <c r="E404" t="s">
        <v>13448</v>
      </c>
      <c r="F404">
        <v>4.3</v>
      </c>
    </row>
    <row r="405" spans="1:6" x14ac:dyDescent="0.3">
      <c r="A405" s="16" t="s">
        <v>13446</v>
      </c>
      <c r="B405" s="13">
        <v>4.3</v>
      </c>
      <c r="C405" s="13"/>
      <c r="D405" s="33">
        <v>404</v>
      </c>
      <c r="E405" t="s">
        <v>13446</v>
      </c>
      <c r="F405">
        <v>4.3</v>
      </c>
    </row>
    <row r="406" spans="1:6" x14ac:dyDescent="0.3">
      <c r="A406" s="16" t="s">
        <v>13445</v>
      </c>
      <c r="B406" s="13">
        <v>4.3</v>
      </c>
      <c r="C406" s="13"/>
      <c r="D406" s="33">
        <v>405</v>
      </c>
      <c r="E406" t="s">
        <v>13445</v>
      </c>
      <c r="F406">
        <v>4.3</v>
      </c>
    </row>
    <row r="407" spans="1:6" x14ac:dyDescent="0.3">
      <c r="A407" s="16" t="s">
        <v>13423</v>
      </c>
      <c r="B407" s="13">
        <v>4.3</v>
      </c>
      <c r="C407" s="13"/>
      <c r="D407" s="33">
        <v>406</v>
      </c>
      <c r="E407" t="s">
        <v>13423</v>
      </c>
      <c r="F407">
        <v>4.3</v>
      </c>
    </row>
    <row r="408" spans="1:6" x14ac:dyDescent="0.3">
      <c r="A408" s="16" t="s">
        <v>13421</v>
      </c>
      <c r="B408" s="13">
        <v>4.3</v>
      </c>
      <c r="C408" s="13"/>
      <c r="D408" s="33">
        <v>407</v>
      </c>
      <c r="E408" t="s">
        <v>13421</v>
      </c>
      <c r="F408">
        <v>4.3</v>
      </c>
    </row>
    <row r="409" spans="1:6" x14ac:dyDescent="0.3">
      <c r="A409" s="16" t="s">
        <v>13449</v>
      </c>
      <c r="B409" s="13">
        <v>4.3</v>
      </c>
      <c r="C409" s="13"/>
      <c r="D409" s="33">
        <v>408</v>
      </c>
      <c r="E409" t="s">
        <v>13449</v>
      </c>
      <c r="F409">
        <v>4.3</v>
      </c>
    </row>
    <row r="410" spans="1:6" x14ac:dyDescent="0.3">
      <c r="A410" s="16" t="s">
        <v>13438</v>
      </c>
      <c r="B410" s="13">
        <v>4.3</v>
      </c>
      <c r="C410" s="13"/>
      <c r="D410" s="33">
        <v>409</v>
      </c>
      <c r="E410" t="s">
        <v>13438</v>
      </c>
      <c r="F410">
        <v>4.3</v>
      </c>
    </row>
    <row r="411" spans="1:6" x14ac:dyDescent="0.3">
      <c r="A411" s="16" t="s">
        <v>13451</v>
      </c>
      <c r="B411" s="13">
        <v>4.3</v>
      </c>
      <c r="C411" s="13"/>
      <c r="D411" s="33">
        <v>410</v>
      </c>
      <c r="E411" t="s">
        <v>13451</v>
      </c>
      <c r="F411">
        <v>4.3</v>
      </c>
    </row>
    <row r="412" spans="1:6" x14ac:dyDescent="0.3">
      <c r="A412" s="16" t="s">
        <v>2035</v>
      </c>
      <c r="B412" s="13">
        <v>4.3</v>
      </c>
      <c r="C412" s="13"/>
      <c r="D412" s="33">
        <v>411</v>
      </c>
      <c r="E412" t="s">
        <v>2035</v>
      </c>
      <c r="F412">
        <v>4.3</v>
      </c>
    </row>
    <row r="413" spans="1:6" x14ac:dyDescent="0.3">
      <c r="A413" s="16" t="s">
        <v>13431</v>
      </c>
      <c r="B413" s="13">
        <v>4.3</v>
      </c>
      <c r="C413" s="13"/>
      <c r="D413" s="33">
        <v>412</v>
      </c>
      <c r="E413" t="s">
        <v>13431</v>
      </c>
      <c r="F413">
        <v>4.3</v>
      </c>
    </row>
    <row r="414" spans="1:6" x14ac:dyDescent="0.3">
      <c r="A414" s="16" t="s">
        <v>13429</v>
      </c>
      <c r="B414" s="13">
        <v>4.25</v>
      </c>
      <c r="C414" s="13"/>
      <c r="D414" s="33">
        <v>413</v>
      </c>
      <c r="E414" t="s">
        <v>13429</v>
      </c>
      <c r="F414">
        <v>4.25</v>
      </c>
    </row>
    <row r="415" spans="1:6" x14ac:dyDescent="0.3">
      <c r="A415" s="16" t="s">
        <v>13479</v>
      </c>
      <c r="B415" s="13">
        <v>4.2</v>
      </c>
      <c r="C415" s="13"/>
      <c r="D415" s="33">
        <v>414</v>
      </c>
      <c r="E415" t="s">
        <v>13479</v>
      </c>
      <c r="F415">
        <v>4.2</v>
      </c>
    </row>
    <row r="416" spans="1:6" x14ac:dyDescent="0.3">
      <c r="A416" s="16" t="s">
        <v>13494</v>
      </c>
      <c r="B416" s="13">
        <v>4.2</v>
      </c>
      <c r="C416" s="13"/>
      <c r="D416" s="33">
        <v>415</v>
      </c>
      <c r="E416" t="s">
        <v>13494</v>
      </c>
      <c r="F416">
        <v>4.2</v>
      </c>
    </row>
    <row r="417" spans="1:6" x14ac:dyDescent="0.3">
      <c r="A417" s="16" t="s">
        <v>13489</v>
      </c>
      <c r="B417" s="13">
        <v>4.2</v>
      </c>
      <c r="C417" s="13"/>
      <c r="D417" s="33">
        <v>416</v>
      </c>
      <c r="E417" t="s">
        <v>13489</v>
      </c>
      <c r="F417">
        <v>4.2</v>
      </c>
    </row>
    <row r="418" spans="1:6" x14ac:dyDescent="0.3">
      <c r="A418" s="16" t="s">
        <v>13457</v>
      </c>
      <c r="B418" s="13">
        <v>4.2</v>
      </c>
      <c r="C418" s="13"/>
      <c r="D418" s="33">
        <v>417</v>
      </c>
      <c r="E418" t="s">
        <v>13457</v>
      </c>
      <c r="F418">
        <v>4.2</v>
      </c>
    </row>
    <row r="419" spans="1:6" x14ac:dyDescent="0.3">
      <c r="A419" s="16" t="s">
        <v>13492</v>
      </c>
      <c r="B419" s="13">
        <v>4.2</v>
      </c>
      <c r="C419" s="13"/>
      <c r="D419" s="33">
        <v>418</v>
      </c>
      <c r="E419" t="s">
        <v>13492</v>
      </c>
      <c r="F419">
        <v>4.2</v>
      </c>
    </row>
    <row r="420" spans="1:6" x14ac:dyDescent="0.3">
      <c r="A420" s="16" t="s">
        <v>13459</v>
      </c>
      <c r="B420" s="13">
        <v>4.2</v>
      </c>
      <c r="C420" s="13"/>
      <c r="D420" s="33">
        <v>419</v>
      </c>
      <c r="E420" t="s">
        <v>13459</v>
      </c>
      <c r="F420">
        <v>4.2</v>
      </c>
    </row>
    <row r="421" spans="1:6" x14ac:dyDescent="0.3">
      <c r="A421" s="16" t="s">
        <v>13483</v>
      </c>
      <c r="B421" s="13">
        <v>4.2</v>
      </c>
      <c r="C421" s="13"/>
      <c r="D421" s="33">
        <v>420</v>
      </c>
      <c r="E421" t="s">
        <v>13483</v>
      </c>
      <c r="F421">
        <v>4.2</v>
      </c>
    </row>
    <row r="422" spans="1:6" x14ac:dyDescent="0.3">
      <c r="A422" s="16" t="s">
        <v>13456</v>
      </c>
      <c r="B422" s="13">
        <v>4.2</v>
      </c>
      <c r="C422" s="13"/>
      <c r="D422" s="33">
        <v>421</v>
      </c>
      <c r="E422" t="s">
        <v>13456</v>
      </c>
      <c r="F422">
        <v>4.2</v>
      </c>
    </row>
    <row r="423" spans="1:6" x14ac:dyDescent="0.3">
      <c r="A423" s="16" t="s">
        <v>13490</v>
      </c>
      <c r="B423" s="13">
        <v>4.2</v>
      </c>
      <c r="C423" s="13"/>
      <c r="D423" s="33">
        <v>422</v>
      </c>
      <c r="E423" t="s">
        <v>13490</v>
      </c>
      <c r="F423">
        <v>4.2</v>
      </c>
    </row>
    <row r="424" spans="1:6" x14ac:dyDescent="0.3">
      <c r="A424" s="16" t="s">
        <v>13500</v>
      </c>
      <c r="B424" s="13">
        <v>4.2</v>
      </c>
      <c r="C424" s="13"/>
      <c r="D424" s="33">
        <v>423</v>
      </c>
      <c r="E424" t="s">
        <v>13500</v>
      </c>
      <c r="F424">
        <v>4.2</v>
      </c>
    </row>
    <row r="425" spans="1:6" x14ac:dyDescent="0.3">
      <c r="A425" s="16" t="s">
        <v>13462</v>
      </c>
      <c r="B425" s="13">
        <v>4.2</v>
      </c>
      <c r="C425" s="13"/>
      <c r="D425" s="33">
        <v>424</v>
      </c>
      <c r="E425" t="s">
        <v>13462</v>
      </c>
      <c r="F425">
        <v>4.2</v>
      </c>
    </row>
    <row r="426" spans="1:6" x14ac:dyDescent="0.3">
      <c r="A426" s="16" t="s">
        <v>13463</v>
      </c>
      <c r="B426" s="13">
        <v>4.2</v>
      </c>
      <c r="C426" s="13"/>
      <c r="D426" s="33">
        <v>425</v>
      </c>
      <c r="E426" t="s">
        <v>13463</v>
      </c>
      <c r="F426">
        <v>4.2</v>
      </c>
    </row>
    <row r="427" spans="1:6" x14ac:dyDescent="0.3">
      <c r="A427" s="16" t="s">
        <v>13477</v>
      </c>
      <c r="B427" s="13">
        <v>4.2</v>
      </c>
      <c r="C427" s="13"/>
      <c r="D427" s="33">
        <v>426</v>
      </c>
      <c r="E427" t="s">
        <v>13477</v>
      </c>
      <c r="F427">
        <v>4.2</v>
      </c>
    </row>
    <row r="428" spans="1:6" x14ac:dyDescent="0.3">
      <c r="A428" s="16" t="s">
        <v>13461</v>
      </c>
      <c r="B428" s="13">
        <v>4.2</v>
      </c>
      <c r="C428" s="13"/>
      <c r="D428" s="33">
        <v>427</v>
      </c>
      <c r="E428" t="s">
        <v>13461</v>
      </c>
      <c r="F428">
        <v>4.2</v>
      </c>
    </row>
    <row r="429" spans="1:6" x14ac:dyDescent="0.3">
      <c r="A429" s="16" t="s">
        <v>13481</v>
      </c>
      <c r="B429" s="13">
        <v>4.2</v>
      </c>
      <c r="C429" s="13"/>
      <c r="D429" s="33">
        <v>428</v>
      </c>
      <c r="E429" t="s">
        <v>13481</v>
      </c>
      <c r="F429">
        <v>4.2</v>
      </c>
    </row>
    <row r="430" spans="1:6" x14ac:dyDescent="0.3">
      <c r="A430" s="16" t="s">
        <v>13468</v>
      </c>
      <c r="B430" s="13">
        <v>4.2</v>
      </c>
      <c r="C430" s="13"/>
      <c r="D430" s="33">
        <v>429</v>
      </c>
      <c r="E430" t="s">
        <v>13468</v>
      </c>
      <c r="F430">
        <v>4.2</v>
      </c>
    </row>
    <row r="431" spans="1:6" x14ac:dyDescent="0.3">
      <c r="A431" s="16" t="s">
        <v>13487</v>
      </c>
      <c r="B431" s="13">
        <v>4.2</v>
      </c>
      <c r="C431" s="13"/>
      <c r="D431" s="33">
        <v>430</v>
      </c>
      <c r="E431" t="s">
        <v>13487</v>
      </c>
      <c r="F431">
        <v>4.2</v>
      </c>
    </row>
    <row r="432" spans="1:6" x14ac:dyDescent="0.3">
      <c r="A432" s="16" t="s">
        <v>13465</v>
      </c>
      <c r="B432" s="13">
        <v>4.2</v>
      </c>
      <c r="C432" s="13"/>
      <c r="D432" s="33">
        <v>431</v>
      </c>
      <c r="E432" t="s">
        <v>13465</v>
      </c>
      <c r="F432">
        <v>4.2</v>
      </c>
    </row>
    <row r="433" spans="1:6" x14ac:dyDescent="0.3">
      <c r="A433" s="16" t="s">
        <v>13460</v>
      </c>
      <c r="B433" s="13">
        <v>4.2</v>
      </c>
      <c r="C433" s="13"/>
      <c r="D433" s="33">
        <v>432</v>
      </c>
      <c r="E433" t="s">
        <v>13460</v>
      </c>
      <c r="F433">
        <v>4.2</v>
      </c>
    </row>
    <row r="434" spans="1:6" x14ac:dyDescent="0.3">
      <c r="A434" s="16" t="s">
        <v>13467</v>
      </c>
      <c r="B434" s="13">
        <v>4.2</v>
      </c>
      <c r="C434" s="13"/>
      <c r="D434" s="33">
        <v>433</v>
      </c>
      <c r="E434" t="s">
        <v>13467</v>
      </c>
      <c r="F434">
        <v>4.2</v>
      </c>
    </row>
    <row r="435" spans="1:6" x14ac:dyDescent="0.3">
      <c r="A435" s="16" t="s">
        <v>13471</v>
      </c>
      <c r="B435" s="13">
        <v>4.2</v>
      </c>
      <c r="C435" s="13"/>
      <c r="D435" s="33">
        <v>434</v>
      </c>
      <c r="E435" t="s">
        <v>13471</v>
      </c>
      <c r="F435">
        <v>4.2</v>
      </c>
    </row>
    <row r="436" spans="1:6" x14ac:dyDescent="0.3">
      <c r="A436" s="16" t="s">
        <v>13478</v>
      </c>
      <c r="B436" s="13">
        <v>4.2</v>
      </c>
      <c r="C436" s="13"/>
      <c r="D436" s="33">
        <v>435</v>
      </c>
      <c r="E436" t="s">
        <v>13478</v>
      </c>
      <c r="F436">
        <v>4.2</v>
      </c>
    </row>
    <row r="437" spans="1:6" x14ac:dyDescent="0.3">
      <c r="A437" s="16" t="s">
        <v>13496</v>
      </c>
      <c r="B437" s="13">
        <v>4.2</v>
      </c>
      <c r="C437" s="13"/>
      <c r="D437" s="33">
        <v>436</v>
      </c>
      <c r="E437" t="s">
        <v>13496</v>
      </c>
      <c r="F437">
        <v>4.2</v>
      </c>
    </row>
    <row r="438" spans="1:6" x14ac:dyDescent="0.3">
      <c r="A438" s="16" t="s">
        <v>13470</v>
      </c>
      <c r="B438" s="13">
        <v>4.2</v>
      </c>
      <c r="C438" s="13"/>
      <c r="D438" s="33">
        <v>437</v>
      </c>
      <c r="E438" t="s">
        <v>13470</v>
      </c>
      <c r="F438">
        <v>4.2</v>
      </c>
    </row>
    <row r="439" spans="1:6" x14ac:dyDescent="0.3">
      <c r="A439" s="16" t="s">
        <v>13499</v>
      </c>
      <c r="B439" s="13">
        <v>4.2</v>
      </c>
      <c r="C439" s="13"/>
      <c r="D439" s="33">
        <v>438</v>
      </c>
      <c r="E439" t="s">
        <v>13499</v>
      </c>
      <c r="F439">
        <v>4.2</v>
      </c>
    </row>
    <row r="440" spans="1:6" x14ac:dyDescent="0.3">
      <c r="A440" s="16" t="s">
        <v>13472</v>
      </c>
      <c r="B440" s="13">
        <v>4.2</v>
      </c>
      <c r="C440" s="13"/>
      <c r="D440" s="33">
        <v>439</v>
      </c>
      <c r="E440" t="s">
        <v>13472</v>
      </c>
      <c r="F440">
        <v>4.2</v>
      </c>
    </row>
    <row r="441" spans="1:6" x14ac:dyDescent="0.3">
      <c r="A441" s="16" t="s">
        <v>13464</v>
      </c>
      <c r="B441" s="13">
        <v>4.2</v>
      </c>
      <c r="C441" s="13"/>
      <c r="D441" s="33">
        <v>440</v>
      </c>
      <c r="E441" t="s">
        <v>13464</v>
      </c>
      <c r="F441">
        <v>4.2</v>
      </c>
    </row>
    <row r="442" spans="1:6" x14ac:dyDescent="0.3">
      <c r="A442" s="16" t="s">
        <v>13474</v>
      </c>
      <c r="B442" s="13">
        <v>4.2</v>
      </c>
      <c r="C442" s="13"/>
      <c r="D442" s="33">
        <v>441</v>
      </c>
      <c r="E442" t="s">
        <v>13474</v>
      </c>
      <c r="F442">
        <v>4.2</v>
      </c>
    </row>
    <row r="443" spans="1:6" x14ac:dyDescent="0.3">
      <c r="A443" s="16" t="s">
        <v>13452</v>
      </c>
      <c r="B443" s="13">
        <v>4.2</v>
      </c>
      <c r="C443" s="13"/>
      <c r="D443" s="33">
        <v>442</v>
      </c>
      <c r="E443" t="s">
        <v>13452</v>
      </c>
      <c r="F443">
        <v>4.2</v>
      </c>
    </row>
    <row r="444" spans="1:6" x14ac:dyDescent="0.3">
      <c r="A444" s="16" t="s">
        <v>8347</v>
      </c>
      <c r="B444" s="13">
        <v>4.2</v>
      </c>
      <c r="C444" s="13"/>
      <c r="D444" s="33">
        <v>443</v>
      </c>
      <c r="E444" t="s">
        <v>8347</v>
      </c>
      <c r="F444">
        <v>4.2</v>
      </c>
    </row>
    <row r="445" spans="1:6" x14ac:dyDescent="0.3">
      <c r="A445" s="16" t="s">
        <v>13466</v>
      </c>
      <c r="B445" s="13">
        <v>4.2</v>
      </c>
      <c r="C445" s="13"/>
      <c r="D445" s="33">
        <v>444</v>
      </c>
      <c r="E445" t="s">
        <v>13466</v>
      </c>
      <c r="F445">
        <v>4.2</v>
      </c>
    </row>
    <row r="446" spans="1:6" x14ac:dyDescent="0.3">
      <c r="A446" s="16" t="s">
        <v>13486</v>
      </c>
      <c r="B446" s="13">
        <v>4.2</v>
      </c>
      <c r="C446" s="13"/>
      <c r="D446" s="33">
        <v>445</v>
      </c>
      <c r="E446" t="s">
        <v>13486</v>
      </c>
      <c r="F446">
        <v>4.2</v>
      </c>
    </row>
    <row r="447" spans="1:6" x14ac:dyDescent="0.3">
      <c r="A447" s="16" t="s">
        <v>13458</v>
      </c>
      <c r="B447" s="13">
        <v>4.2</v>
      </c>
      <c r="C447" s="13"/>
      <c r="D447" s="33">
        <v>446</v>
      </c>
      <c r="E447" t="s">
        <v>13458</v>
      </c>
      <c r="F447">
        <v>4.2</v>
      </c>
    </row>
    <row r="448" spans="1:6" x14ac:dyDescent="0.3">
      <c r="A448" s="16" t="s">
        <v>13480</v>
      </c>
      <c r="B448" s="13">
        <v>4.2</v>
      </c>
      <c r="C448" s="13"/>
      <c r="D448" s="33">
        <v>447</v>
      </c>
      <c r="E448" t="s">
        <v>13480</v>
      </c>
      <c r="F448">
        <v>4.2</v>
      </c>
    </row>
    <row r="449" spans="1:6" x14ac:dyDescent="0.3">
      <c r="A449" s="16" t="s">
        <v>4308</v>
      </c>
      <c r="B449" s="13">
        <v>4.2</v>
      </c>
      <c r="C449" s="13"/>
      <c r="D449" s="33">
        <v>448</v>
      </c>
      <c r="E449" t="s">
        <v>4308</v>
      </c>
      <c r="F449">
        <v>4.2</v>
      </c>
    </row>
    <row r="450" spans="1:6" x14ac:dyDescent="0.3">
      <c r="A450" s="16" t="s">
        <v>13482</v>
      </c>
      <c r="B450" s="13">
        <v>4.2</v>
      </c>
      <c r="C450" s="13"/>
      <c r="D450" s="33">
        <v>449</v>
      </c>
      <c r="E450" t="s">
        <v>13482</v>
      </c>
      <c r="F450">
        <v>4.2</v>
      </c>
    </row>
    <row r="451" spans="1:6" x14ac:dyDescent="0.3">
      <c r="A451" s="16" t="s">
        <v>13454</v>
      </c>
      <c r="B451" s="13">
        <v>4.2</v>
      </c>
      <c r="C451" s="13"/>
      <c r="D451" s="33">
        <v>450</v>
      </c>
      <c r="E451" t="s">
        <v>13454</v>
      </c>
      <c r="F451">
        <v>4.2</v>
      </c>
    </row>
    <row r="452" spans="1:6" x14ac:dyDescent="0.3">
      <c r="A452" s="16" t="s">
        <v>13484</v>
      </c>
      <c r="B452" s="13">
        <v>4.2</v>
      </c>
      <c r="C452" s="13"/>
      <c r="D452" s="33">
        <v>451</v>
      </c>
      <c r="E452" t="s">
        <v>13484</v>
      </c>
      <c r="F452">
        <v>4.2</v>
      </c>
    </row>
    <row r="453" spans="1:6" x14ac:dyDescent="0.3">
      <c r="A453" s="16" t="s">
        <v>13469</v>
      </c>
      <c r="B453" s="13">
        <v>4.2</v>
      </c>
      <c r="C453" s="13"/>
      <c r="D453" s="33">
        <v>452</v>
      </c>
      <c r="E453" t="s">
        <v>13469</v>
      </c>
      <c r="F453">
        <v>4.2</v>
      </c>
    </row>
    <row r="454" spans="1:6" x14ac:dyDescent="0.3">
      <c r="A454" s="16" t="s">
        <v>13488</v>
      </c>
      <c r="B454" s="13">
        <v>4.2</v>
      </c>
      <c r="C454" s="13"/>
      <c r="D454" s="33">
        <v>453</v>
      </c>
      <c r="E454" t="s">
        <v>13488</v>
      </c>
      <c r="F454">
        <v>4.2</v>
      </c>
    </row>
    <row r="455" spans="1:6" x14ac:dyDescent="0.3">
      <c r="A455" s="16" t="s">
        <v>13476</v>
      </c>
      <c r="B455" s="13">
        <v>4.2</v>
      </c>
      <c r="C455" s="13"/>
      <c r="D455" s="33">
        <v>454</v>
      </c>
      <c r="E455" t="s">
        <v>13476</v>
      </c>
      <c r="F455">
        <v>4.2</v>
      </c>
    </row>
    <row r="456" spans="1:6" x14ac:dyDescent="0.3">
      <c r="A456" s="16" t="s">
        <v>9912</v>
      </c>
      <c r="B456" s="13">
        <v>4.2</v>
      </c>
      <c r="C456" s="13"/>
      <c r="D456" s="33">
        <v>455</v>
      </c>
      <c r="E456" t="s">
        <v>9912</v>
      </c>
      <c r="F456">
        <v>4.2</v>
      </c>
    </row>
    <row r="457" spans="1:6" x14ac:dyDescent="0.3">
      <c r="A457" s="16" t="s">
        <v>13453</v>
      </c>
      <c r="B457" s="13">
        <v>4.2</v>
      </c>
      <c r="C457" s="13"/>
      <c r="D457" s="33">
        <v>456</v>
      </c>
      <c r="E457" t="s">
        <v>13453</v>
      </c>
      <c r="F457">
        <v>4.2</v>
      </c>
    </row>
    <row r="458" spans="1:6" x14ac:dyDescent="0.3">
      <c r="A458" s="16" t="s">
        <v>13491</v>
      </c>
      <c r="B458" s="13">
        <v>4.2</v>
      </c>
      <c r="C458" s="13"/>
      <c r="D458" s="33">
        <v>457</v>
      </c>
      <c r="E458" t="s">
        <v>13491</v>
      </c>
      <c r="F458">
        <v>4.2</v>
      </c>
    </row>
    <row r="459" spans="1:6" x14ac:dyDescent="0.3">
      <c r="A459" s="16" t="s">
        <v>13455</v>
      </c>
      <c r="B459" s="13">
        <v>4.2</v>
      </c>
      <c r="C459" s="13"/>
      <c r="D459" s="33">
        <v>458</v>
      </c>
      <c r="E459" t="s">
        <v>13455</v>
      </c>
      <c r="F459">
        <v>4.2</v>
      </c>
    </row>
    <row r="460" spans="1:6" x14ac:dyDescent="0.3">
      <c r="A460" s="16" t="s">
        <v>13493</v>
      </c>
      <c r="B460" s="13">
        <v>4.2</v>
      </c>
      <c r="C460" s="13"/>
      <c r="D460" s="33">
        <v>459</v>
      </c>
      <c r="E460" t="s">
        <v>13493</v>
      </c>
      <c r="F460">
        <v>4.2</v>
      </c>
    </row>
    <row r="461" spans="1:6" x14ac:dyDescent="0.3">
      <c r="A461" s="16" t="s">
        <v>13473</v>
      </c>
      <c r="B461" s="13">
        <v>4.2</v>
      </c>
      <c r="C461" s="13"/>
      <c r="D461" s="33">
        <v>460</v>
      </c>
      <c r="E461" t="s">
        <v>13473</v>
      </c>
      <c r="F461">
        <v>4.2</v>
      </c>
    </row>
    <row r="462" spans="1:6" x14ac:dyDescent="0.3">
      <c r="A462" s="16" t="s">
        <v>13495</v>
      </c>
      <c r="B462" s="13">
        <v>4.2</v>
      </c>
      <c r="C462" s="13"/>
      <c r="D462" s="33">
        <v>461</v>
      </c>
      <c r="E462" t="s">
        <v>13495</v>
      </c>
      <c r="F462">
        <v>4.2</v>
      </c>
    </row>
    <row r="463" spans="1:6" x14ac:dyDescent="0.3">
      <c r="A463" s="16" t="s">
        <v>13475</v>
      </c>
      <c r="B463" s="13">
        <v>4.2</v>
      </c>
      <c r="C463" s="13"/>
      <c r="D463" s="33">
        <v>462</v>
      </c>
      <c r="E463" t="s">
        <v>13475</v>
      </c>
      <c r="F463">
        <v>4.2</v>
      </c>
    </row>
    <row r="464" spans="1:6" x14ac:dyDescent="0.3">
      <c r="A464" s="16" t="s">
        <v>13497</v>
      </c>
      <c r="B464" s="13">
        <v>4.2</v>
      </c>
      <c r="C464" s="13"/>
      <c r="D464" s="33">
        <v>463</v>
      </c>
      <c r="E464" t="s">
        <v>13497</v>
      </c>
      <c r="F464">
        <v>4.2</v>
      </c>
    </row>
    <row r="465" spans="1:6" x14ac:dyDescent="0.3">
      <c r="A465" s="16" t="s">
        <v>13485</v>
      </c>
      <c r="B465" s="13">
        <v>4.2</v>
      </c>
      <c r="C465" s="13"/>
      <c r="D465" s="33">
        <v>464</v>
      </c>
      <c r="E465" t="s">
        <v>13485</v>
      </c>
      <c r="F465">
        <v>4.2</v>
      </c>
    </row>
    <row r="466" spans="1:6" x14ac:dyDescent="0.3">
      <c r="A466" s="16" t="s">
        <v>1677</v>
      </c>
      <c r="B466" s="13">
        <v>4.2</v>
      </c>
      <c r="C466" s="13"/>
      <c r="D466" s="33">
        <v>465</v>
      </c>
      <c r="E466" t="s">
        <v>1677</v>
      </c>
      <c r="F466">
        <v>4.2</v>
      </c>
    </row>
    <row r="467" spans="1:6" x14ac:dyDescent="0.3">
      <c r="A467" s="16" t="s">
        <v>13501</v>
      </c>
      <c r="B467" s="13">
        <v>4.2</v>
      </c>
      <c r="C467" s="13"/>
      <c r="D467" s="33">
        <v>466</v>
      </c>
      <c r="E467" t="s">
        <v>13501</v>
      </c>
      <c r="F467">
        <v>4.2</v>
      </c>
    </row>
    <row r="468" spans="1:6" x14ac:dyDescent="0.3">
      <c r="A468" s="16" t="s">
        <v>13502</v>
      </c>
      <c r="B468" s="13">
        <v>4.2</v>
      </c>
      <c r="C468" s="13"/>
      <c r="D468" s="33">
        <v>467</v>
      </c>
      <c r="E468" t="s">
        <v>13502</v>
      </c>
      <c r="F468">
        <v>4.2</v>
      </c>
    </row>
    <row r="469" spans="1:6" x14ac:dyDescent="0.3">
      <c r="A469" s="16" t="s">
        <v>3625</v>
      </c>
      <c r="B469" s="13">
        <v>4.2</v>
      </c>
      <c r="C469" s="13"/>
      <c r="D469" s="33">
        <v>468</v>
      </c>
      <c r="E469" t="s">
        <v>3625</v>
      </c>
      <c r="F469">
        <v>4.2</v>
      </c>
    </row>
    <row r="470" spans="1:6" x14ac:dyDescent="0.3">
      <c r="A470" s="16" t="s">
        <v>13511</v>
      </c>
      <c r="B470" s="13">
        <v>4.2</v>
      </c>
      <c r="C470" s="13"/>
      <c r="D470" s="33">
        <v>469</v>
      </c>
      <c r="E470" t="s">
        <v>13511</v>
      </c>
      <c r="F470">
        <v>4.2</v>
      </c>
    </row>
    <row r="471" spans="1:6" x14ac:dyDescent="0.3">
      <c r="A471" s="16" t="s">
        <v>13503</v>
      </c>
      <c r="B471" s="13">
        <v>4.2</v>
      </c>
      <c r="C471" s="13"/>
      <c r="D471" s="33">
        <v>470</v>
      </c>
      <c r="E471" t="s">
        <v>13503</v>
      </c>
      <c r="F471">
        <v>4.2</v>
      </c>
    </row>
    <row r="472" spans="1:6" x14ac:dyDescent="0.3">
      <c r="A472" s="16" t="s">
        <v>13538</v>
      </c>
      <c r="B472" s="13">
        <v>4.2</v>
      </c>
      <c r="C472" s="13"/>
      <c r="D472" s="33">
        <v>471</v>
      </c>
      <c r="E472" t="s">
        <v>13538</v>
      </c>
      <c r="F472">
        <v>4.2</v>
      </c>
    </row>
    <row r="473" spans="1:6" x14ac:dyDescent="0.3">
      <c r="A473" s="16" t="s">
        <v>9060</v>
      </c>
      <c r="B473" s="13">
        <v>4.2</v>
      </c>
      <c r="C473" s="13"/>
      <c r="D473" s="33">
        <v>472</v>
      </c>
      <c r="E473" t="s">
        <v>9060</v>
      </c>
      <c r="F473">
        <v>4.2</v>
      </c>
    </row>
    <row r="474" spans="1:6" x14ac:dyDescent="0.3">
      <c r="A474" s="16" t="s">
        <v>13537</v>
      </c>
      <c r="B474" s="13">
        <v>4.2</v>
      </c>
      <c r="C474" s="13"/>
      <c r="D474" s="33">
        <v>473</v>
      </c>
      <c r="E474" t="s">
        <v>13537</v>
      </c>
      <c r="F474">
        <v>4.2</v>
      </c>
    </row>
    <row r="475" spans="1:6" x14ac:dyDescent="0.3">
      <c r="A475" s="16" t="s">
        <v>13508</v>
      </c>
      <c r="B475" s="13">
        <v>4.2</v>
      </c>
      <c r="C475" s="13"/>
      <c r="D475" s="33">
        <v>474</v>
      </c>
      <c r="E475" t="s">
        <v>13508</v>
      </c>
      <c r="F475">
        <v>4.2</v>
      </c>
    </row>
    <row r="476" spans="1:6" x14ac:dyDescent="0.3">
      <c r="A476" s="16" t="s">
        <v>9964</v>
      </c>
      <c r="B476" s="13">
        <v>4.2</v>
      </c>
      <c r="C476" s="13"/>
      <c r="D476" s="33">
        <v>475</v>
      </c>
      <c r="E476" t="s">
        <v>9964</v>
      </c>
      <c r="F476">
        <v>4.2</v>
      </c>
    </row>
    <row r="477" spans="1:6" x14ac:dyDescent="0.3">
      <c r="A477" s="16" t="s">
        <v>13509</v>
      </c>
      <c r="B477" s="13">
        <v>4.2</v>
      </c>
      <c r="C477" s="13"/>
      <c r="D477" s="33">
        <v>476</v>
      </c>
      <c r="E477" t="s">
        <v>13509</v>
      </c>
      <c r="F477">
        <v>4.2</v>
      </c>
    </row>
    <row r="478" spans="1:6" x14ac:dyDescent="0.3">
      <c r="A478" s="16" t="s">
        <v>13504</v>
      </c>
      <c r="B478" s="13">
        <v>4.2</v>
      </c>
      <c r="C478" s="13"/>
      <c r="D478" s="33">
        <v>477</v>
      </c>
      <c r="E478" t="s">
        <v>13504</v>
      </c>
      <c r="F478">
        <v>4.2</v>
      </c>
    </row>
    <row r="479" spans="1:6" x14ac:dyDescent="0.3">
      <c r="A479" s="16" t="s">
        <v>12522</v>
      </c>
      <c r="B479" s="13">
        <v>4.2</v>
      </c>
      <c r="C479" s="13"/>
      <c r="D479" s="33">
        <v>478</v>
      </c>
      <c r="E479" t="s">
        <v>12522</v>
      </c>
      <c r="F479">
        <v>4.2</v>
      </c>
    </row>
    <row r="480" spans="1:6" x14ac:dyDescent="0.3">
      <c r="A480" s="16" t="s">
        <v>13510</v>
      </c>
      <c r="B480" s="13">
        <v>4.2</v>
      </c>
      <c r="C480" s="13"/>
      <c r="D480" s="33">
        <v>479</v>
      </c>
      <c r="E480" t="s">
        <v>13510</v>
      </c>
      <c r="F480">
        <v>4.2</v>
      </c>
    </row>
    <row r="481" spans="1:6" x14ac:dyDescent="0.3">
      <c r="A481" s="16" t="s">
        <v>13532</v>
      </c>
      <c r="B481" s="13">
        <v>4.2</v>
      </c>
      <c r="C481" s="13"/>
      <c r="D481" s="33">
        <v>480</v>
      </c>
      <c r="E481" t="s">
        <v>13532</v>
      </c>
      <c r="F481">
        <v>4.2</v>
      </c>
    </row>
    <row r="482" spans="1:6" x14ac:dyDescent="0.3">
      <c r="A482" s="16" t="s">
        <v>13507</v>
      </c>
      <c r="B482" s="13">
        <v>4.2</v>
      </c>
      <c r="C482" s="13"/>
      <c r="D482" s="33">
        <v>481</v>
      </c>
      <c r="E482" t="s">
        <v>13507</v>
      </c>
      <c r="F482">
        <v>4.2</v>
      </c>
    </row>
    <row r="483" spans="1:6" x14ac:dyDescent="0.3">
      <c r="A483" s="16" t="s">
        <v>13512</v>
      </c>
      <c r="B483" s="13">
        <v>4.2</v>
      </c>
      <c r="C483" s="13"/>
      <c r="D483" s="33">
        <v>482</v>
      </c>
      <c r="E483" t="s">
        <v>13512</v>
      </c>
      <c r="F483">
        <v>4.2</v>
      </c>
    </row>
    <row r="484" spans="1:6" x14ac:dyDescent="0.3">
      <c r="A484" s="16" t="s">
        <v>11696</v>
      </c>
      <c r="B484" s="13">
        <v>4.2</v>
      </c>
      <c r="C484" s="13"/>
      <c r="D484" s="33">
        <v>483</v>
      </c>
      <c r="E484" t="s">
        <v>11696</v>
      </c>
      <c r="F484">
        <v>4.2</v>
      </c>
    </row>
    <row r="485" spans="1:6" x14ac:dyDescent="0.3">
      <c r="A485" s="16" t="s">
        <v>13531</v>
      </c>
      <c r="B485" s="13">
        <v>4.2</v>
      </c>
      <c r="C485" s="13"/>
      <c r="D485" s="33">
        <v>484</v>
      </c>
      <c r="E485" t="s">
        <v>13531</v>
      </c>
      <c r="F485">
        <v>4.2</v>
      </c>
    </row>
    <row r="486" spans="1:6" x14ac:dyDescent="0.3">
      <c r="A486" s="16" t="s">
        <v>13515</v>
      </c>
      <c r="B486" s="13">
        <v>4.2</v>
      </c>
      <c r="C486" s="13"/>
      <c r="D486" s="33">
        <v>485</v>
      </c>
      <c r="E486" t="s">
        <v>13515</v>
      </c>
      <c r="F486">
        <v>4.2</v>
      </c>
    </row>
    <row r="487" spans="1:6" x14ac:dyDescent="0.3">
      <c r="A487" s="16" t="s">
        <v>13516</v>
      </c>
      <c r="B487" s="13">
        <v>4.2</v>
      </c>
      <c r="C487" s="13"/>
      <c r="D487" s="33">
        <v>486</v>
      </c>
      <c r="E487" t="s">
        <v>13516</v>
      </c>
      <c r="F487">
        <v>4.2</v>
      </c>
    </row>
    <row r="488" spans="1:6" x14ac:dyDescent="0.3">
      <c r="A488" s="16" t="s">
        <v>13517</v>
      </c>
      <c r="B488" s="13">
        <v>4.2</v>
      </c>
      <c r="C488" s="13"/>
      <c r="D488" s="33">
        <v>487</v>
      </c>
      <c r="E488" t="s">
        <v>13517</v>
      </c>
      <c r="F488">
        <v>4.2</v>
      </c>
    </row>
    <row r="489" spans="1:6" x14ac:dyDescent="0.3">
      <c r="A489" s="16" t="s">
        <v>13519</v>
      </c>
      <c r="B489" s="13">
        <v>4.2</v>
      </c>
      <c r="C489" s="13"/>
      <c r="D489" s="33">
        <v>488</v>
      </c>
      <c r="E489" t="s">
        <v>13519</v>
      </c>
      <c r="F489">
        <v>4.2</v>
      </c>
    </row>
    <row r="490" spans="1:6" x14ac:dyDescent="0.3">
      <c r="A490" s="16" t="s">
        <v>9407</v>
      </c>
      <c r="B490" s="13">
        <v>4.2</v>
      </c>
      <c r="C490" s="13"/>
      <c r="D490" s="33">
        <v>489</v>
      </c>
      <c r="E490" t="s">
        <v>9407</v>
      </c>
      <c r="F490">
        <v>4.2</v>
      </c>
    </row>
    <row r="491" spans="1:6" x14ac:dyDescent="0.3">
      <c r="A491" s="16" t="s">
        <v>13521</v>
      </c>
      <c r="B491" s="13">
        <v>4.2</v>
      </c>
      <c r="C491" s="13"/>
      <c r="D491" s="33">
        <v>490</v>
      </c>
      <c r="E491" t="s">
        <v>13521</v>
      </c>
      <c r="F491">
        <v>4.2</v>
      </c>
    </row>
    <row r="492" spans="1:6" x14ac:dyDescent="0.3">
      <c r="A492" s="16" t="s">
        <v>13523</v>
      </c>
      <c r="B492" s="13">
        <v>4.2</v>
      </c>
      <c r="C492" s="13"/>
      <c r="D492" s="33">
        <v>491</v>
      </c>
      <c r="E492" t="s">
        <v>13523</v>
      </c>
      <c r="F492">
        <v>4.2</v>
      </c>
    </row>
    <row r="493" spans="1:6" x14ac:dyDescent="0.3">
      <c r="A493" s="16" t="s">
        <v>12392</v>
      </c>
      <c r="B493" s="13">
        <v>4.2</v>
      </c>
      <c r="C493" s="13"/>
      <c r="D493" s="33">
        <v>492</v>
      </c>
      <c r="E493" t="s">
        <v>12392</v>
      </c>
      <c r="F493">
        <v>4.2</v>
      </c>
    </row>
    <row r="494" spans="1:6" x14ac:dyDescent="0.3">
      <c r="A494" s="16" t="s">
        <v>13524</v>
      </c>
      <c r="B494" s="13">
        <v>4.2</v>
      </c>
      <c r="C494" s="13"/>
      <c r="D494" s="33">
        <v>493</v>
      </c>
      <c r="E494" t="s">
        <v>13524</v>
      </c>
      <c r="F494">
        <v>4.2</v>
      </c>
    </row>
    <row r="495" spans="1:6" x14ac:dyDescent="0.3">
      <c r="A495" s="16" t="s">
        <v>13522</v>
      </c>
      <c r="B495" s="13">
        <v>4.2</v>
      </c>
      <c r="C495" s="13"/>
      <c r="D495" s="33">
        <v>494</v>
      </c>
      <c r="E495" t="s">
        <v>13522</v>
      </c>
      <c r="F495">
        <v>4.2</v>
      </c>
    </row>
    <row r="496" spans="1:6" x14ac:dyDescent="0.3">
      <c r="A496" s="16" t="s">
        <v>13520</v>
      </c>
      <c r="B496" s="13">
        <v>4.2</v>
      </c>
      <c r="C496" s="13"/>
      <c r="D496" s="33">
        <v>495</v>
      </c>
      <c r="E496" t="s">
        <v>13520</v>
      </c>
      <c r="F496">
        <v>4.2</v>
      </c>
    </row>
    <row r="497" spans="1:6" x14ac:dyDescent="0.3">
      <c r="A497" s="16" t="s">
        <v>13534</v>
      </c>
      <c r="B497" s="13">
        <v>4.2</v>
      </c>
      <c r="C497" s="13"/>
      <c r="D497" s="33">
        <v>496</v>
      </c>
      <c r="E497" t="s">
        <v>13534</v>
      </c>
      <c r="F497">
        <v>4.2</v>
      </c>
    </row>
    <row r="498" spans="1:6" x14ac:dyDescent="0.3">
      <c r="A498" s="16" t="s">
        <v>13525</v>
      </c>
      <c r="B498" s="13">
        <v>4.2</v>
      </c>
      <c r="C498" s="13"/>
      <c r="D498" s="33">
        <v>497</v>
      </c>
      <c r="E498" t="s">
        <v>13525</v>
      </c>
      <c r="F498">
        <v>4.2</v>
      </c>
    </row>
    <row r="499" spans="1:6" x14ac:dyDescent="0.3">
      <c r="A499" s="16" t="s">
        <v>13526</v>
      </c>
      <c r="B499" s="13">
        <v>4.2</v>
      </c>
      <c r="C499" s="13"/>
      <c r="D499" s="33">
        <v>498</v>
      </c>
      <c r="E499" t="s">
        <v>13526</v>
      </c>
      <c r="F499">
        <v>4.2</v>
      </c>
    </row>
    <row r="500" spans="1:6" x14ac:dyDescent="0.3">
      <c r="A500" s="16" t="s">
        <v>13527</v>
      </c>
      <c r="B500" s="13">
        <v>4.2</v>
      </c>
      <c r="C500" s="13"/>
      <c r="D500" s="33">
        <v>499</v>
      </c>
      <c r="E500" t="s">
        <v>13527</v>
      </c>
      <c r="F500">
        <v>4.2</v>
      </c>
    </row>
    <row r="501" spans="1:6" x14ac:dyDescent="0.3">
      <c r="A501" s="16" t="s">
        <v>13528</v>
      </c>
      <c r="B501" s="13">
        <v>4.2</v>
      </c>
      <c r="C501" s="13"/>
      <c r="D501" s="33">
        <v>500</v>
      </c>
      <c r="E501" t="s">
        <v>13528</v>
      </c>
      <c r="F501">
        <v>4.2</v>
      </c>
    </row>
    <row r="502" spans="1:6" x14ac:dyDescent="0.3">
      <c r="A502" s="16" t="s">
        <v>13529</v>
      </c>
      <c r="B502" s="13">
        <v>4.2</v>
      </c>
      <c r="C502" s="13"/>
      <c r="D502" s="33">
        <v>501</v>
      </c>
      <c r="E502" t="s">
        <v>13529</v>
      </c>
      <c r="F502">
        <v>4.2</v>
      </c>
    </row>
    <row r="503" spans="1:6" x14ac:dyDescent="0.3">
      <c r="A503" s="16" t="s">
        <v>13518</v>
      </c>
      <c r="B503" s="13">
        <v>4.2</v>
      </c>
      <c r="C503" s="13"/>
      <c r="D503" s="33">
        <v>502</v>
      </c>
      <c r="E503" t="s">
        <v>13518</v>
      </c>
      <c r="F503">
        <v>4.2</v>
      </c>
    </row>
    <row r="504" spans="1:6" x14ac:dyDescent="0.3">
      <c r="A504" s="16" t="s">
        <v>13505</v>
      </c>
      <c r="B504" s="13">
        <v>4.2</v>
      </c>
      <c r="C504" s="13"/>
      <c r="D504" s="33">
        <v>503</v>
      </c>
      <c r="E504" t="s">
        <v>13505</v>
      </c>
      <c r="F504">
        <v>4.2</v>
      </c>
    </row>
    <row r="505" spans="1:6" x14ac:dyDescent="0.3">
      <c r="A505" s="16" t="s">
        <v>13530</v>
      </c>
      <c r="B505" s="13">
        <v>4.2</v>
      </c>
      <c r="C505" s="13"/>
      <c r="D505" s="33">
        <v>504</v>
      </c>
      <c r="E505" t="s">
        <v>13530</v>
      </c>
      <c r="F505">
        <v>4.2</v>
      </c>
    </row>
    <row r="506" spans="1:6" x14ac:dyDescent="0.3">
      <c r="A506" s="16" t="s">
        <v>8398</v>
      </c>
      <c r="B506" s="13">
        <v>4.2</v>
      </c>
      <c r="C506" s="13"/>
      <c r="D506" s="33">
        <v>505</v>
      </c>
      <c r="E506" t="s">
        <v>8398</v>
      </c>
      <c r="F506">
        <v>4.2</v>
      </c>
    </row>
    <row r="507" spans="1:6" x14ac:dyDescent="0.3">
      <c r="A507" s="16" t="s">
        <v>13533</v>
      </c>
      <c r="B507" s="13">
        <v>4.2</v>
      </c>
      <c r="C507" s="13"/>
      <c r="D507" s="33">
        <v>506</v>
      </c>
      <c r="E507" t="s">
        <v>13533</v>
      </c>
      <c r="F507">
        <v>4.2</v>
      </c>
    </row>
    <row r="508" spans="1:6" x14ac:dyDescent="0.3">
      <c r="A508" s="16" t="s">
        <v>13506</v>
      </c>
      <c r="B508" s="13">
        <v>4.2</v>
      </c>
      <c r="C508" s="13"/>
      <c r="D508" s="33">
        <v>507</v>
      </c>
      <c r="E508" t="s">
        <v>13506</v>
      </c>
      <c r="F508">
        <v>4.2</v>
      </c>
    </row>
    <row r="509" spans="1:6" x14ac:dyDescent="0.3">
      <c r="A509" s="16" t="s">
        <v>13535</v>
      </c>
      <c r="B509" s="13">
        <v>4.2</v>
      </c>
      <c r="C509" s="13"/>
      <c r="D509" s="33">
        <v>508</v>
      </c>
      <c r="E509" t="s">
        <v>13535</v>
      </c>
      <c r="F509">
        <v>4.2</v>
      </c>
    </row>
    <row r="510" spans="1:6" x14ac:dyDescent="0.3">
      <c r="A510" s="16" t="s">
        <v>13536</v>
      </c>
      <c r="B510" s="13">
        <v>4.2</v>
      </c>
      <c r="C510" s="13"/>
      <c r="D510" s="33">
        <v>509</v>
      </c>
      <c r="E510" t="s">
        <v>13536</v>
      </c>
      <c r="F510">
        <v>4.2</v>
      </c>
    </row>
    <row r="511" spans="1:6" x14ac:dyDescent="0.3">
      <c r="A511" s="16" t="s">
        <v>13514</v>
      </c>
      <c r="B511" s="13">
        <v>4.2</v>
      </c>
      <c r="C511" s="13"/>
      <c r="D511" s="33">
        <v>510</v>
      </c>
      <c r="E511" t="s">
        <v>13514</v>
      </c>
      <c r="F511">
        <v>4.2</v>
      </c>
    </row>
    <row r="512" spans="1:6" x14ac:dyDescent="0.3">
      <c r="A512" s="16" t="s">
        <v>13513</v>
      </c>
      <c r="B512" s="13">
        <v>4.2</v>
      </c>
      <c r="C512" s="13"/>
      <c r="D512" s="33">
        <v>511</v>
      </c>
      <c r="E512" t="s">
        <v>13513</v>
      </c>
      <c r="F512">
        <v>4.2</v>
      </c>
    </row>
    <row r="513" spans="1:6" x14ac:dyDescent="0.3">
      <c r="A513" s="16" t="s">
        <v>13539</v>
      </c>
      <c r="B513" s="13">
        <v>4.2</v>
      </c>
      <c r="C513" s="13"/>
      <c r="D513" s="33">
        <v>512</v>
      </c>
      <c r="E513" t="s">
        <v>13539</v>
      </c>
      <c r="F513">
        <v>4.2</v>
      </c>
    </row>
    <row r="514" spans="1:6" x14ac:dyDescent="0.3">
      <c r="A514" s="16" t="s">
        <v>13540</v>
      </c>
      <c r="B514" s="13">
        <v>4.2</v>
      </c>
      <c r="C514" s="13"/>
      <c r="D514" s="33">
        <v>513</v>
      </c>
      <c r="E514" t="s">
        <v>13540</v>
      </c>
      <c r="F514">
        <v>4.2</v>
      </c>
    </row>
    <row r="515" spans="1:6" x14ac:dyDescent="0.3">
      <c r="A515" s="16" t="s">
        <v>13548</v>
      </c>
      <c r="B515" s="13">
        <v>4.2</v>
      </c>
      <c r="C515" s="13"/>
      <c r="D515" s="33">
        <v>514</v>
      </c>
      <c r="E515" t="s">
        <v>13548</v>
      </c>
      <c r="F515">
        <v>4.2</v>
      </c>
    </row>
    <row r="516" spans="1:6" x14ac:dyDescent="0.3">
      <c r="A516" s="16" t="s">
        <v>13545</v>
      </c>
      <c r="B516" s="13">
        <v>4.2</v>
      </c>
      <c r="C516" s="13"/>
      <c r="D516" s="33">
        <v>515</v>
      </c>
      <c r="E516" t="s">
        <v>13545</v>
      </c>
      <c r="F516">
        <v>4.2</v>
      </c>
    </row>
    <row r="517" spans="1:6" x14ac:dyDescent="0.3">
      <c r="A517" s="16" t="s">
        <v>13561</v>
      </c>
      <c r="B517" s="13">
        <v>4.2</v>
      </c>
      <c r="C517" s="13"/>
      <c r="D517" s="33">
        <v>516</v>
      </c>
      <c r="E517" t="s">
        <v>13561</v>
      </c>
      <c r="F517">
        <v>4.2</v>
      </c>
    </row>
    <row r="518" spans="1:6" x14ac:dyDescent="0.3">
      <c r="A518" s="16" t="s">
        <v>13547</v>
      </c>
      <c r="B518" s="13">
        <v>4.2</v>
      </c>
      <c r="C518" s="13"/>
      <c r="D518" s="33">
        <v>517</v>
      </c>
      <c r="E518" t="s">
        <v>13547</v>
      </c>
      <c r="F518">
        <v>4.2</v>
      </c>
    </row>
    <row r="519" spans="1:6" x14ac:dyDescent="0.3">
      <c r="A519" s="16" t="s">
        <v>13556</v>
      </c>
      <c r="B519" s="13">
        <v>4.2</v>
      </c>
      <c r="C519" s="13"/>
      <c r="D519" s="33">
        <v>518</v>
      </c>
      <c r="E519" t="s">
        <v>13556</v>
      </c>
      <c r="F519">
        <v>4.2</v>
      </c>
    </row>
    <row r="520" spans="1:6" x14ac:dyDescent="0.3">
      <c r="A520" s="16" t="s">
        <v>12683</v>
      </c>
      <c r="B520" s="13">
        <v>4.2</v>
      </c>
      <c r="C520" s="13"/>
      <c r="D520" s="33">
        <v>519</v>
      </c>
      <c r="E520" t="s">
        <v>12683</v>
      </c>
      <c r="F520">
        <v>4.2</v>
      </c>
    </row>
    <row r="521" spans="1:6" x14ac:dyDescent="0.3">
      <c r="A521" s="16" t="s">
        <v>13558</v>
      </c>
      <c r="B521" s="13">
        <v>4.2</v>
      </c>
      <c r="C521" s="13"/>
      <c r="D521" s="33">
        <v>520</v>
      </c>
      <c r="E521" t="s">
        <v>13558</v>
      </c>
      <c r="F521">
        <v>4.2</v>
      </c>
    </row>
    <row r="522" spans="1:6" x14ac:dyDescent="0.3">
      <c r="A522" s="16" t="s">
        <v>13565</v>
      </c>
      <c r="B522" s="13">
        <v>4.2</v>
      </c>
      <c r="C522" s="13"/>
      <c r="D522" s="33">
        <v>521</v>
      </c>
      <c r="E522" t="s">
        <v>13565</v>
      </c>
      <c r="F522">
        <v>4.2</v>
      </c>
    </row>
    <row r="523" spans="1:6" x14ac:dyDescent="0.3">
      <c r="A523" s="16" t="s">
        <v>8907</v>
      </c>
      <c r="B523" s="13">
        <v>4.2</v>
      </c>
      <c r="C523" s="13"/>
      <c r="D523" s="33">
        <v>522</v>
      </c>
      <c r="E523" t="s">
        <v>8907</v>
      </c>
      <c r="F523">
        <v>4.2</v>
      </c>
    </row>
    <row r="524" spans="1:6" x14ac:dyDescent="0.3">
      <c r="A524" s="16" t="s">
        <v>13567</v>
      </c>
      <c r="B524" s="13">
        <v>4.2</v>
      </c>
      <c r="C524" s="13"/>
      <c r="D524" s="33">
        <v>523</v>
      </c>
      <c r="E524" t="s">
        <v>13567</v>
      </c>
      <c r="F524">
        <v>4.2</v>
      </c>
    </row>
    <row r="525" spans="1:6" x14ac:dyDescent="0.3">
      <c r="A525" s="16" t="s">
        <v>13562</v>
      </c>
      <c r="B525" s="13">
        <v>4.2</v>
      </c>
      <c r="C525" s="13"/>
      <c r="D525" s="33">
        <v>524</v>
      </c>
      <c r="E525" t="s">
        <v>13562</v>
      </c>
      <c r="F525">
        <v>4.2</v>
      </c>
    </row>
    <row r="526" spans="1:6" x14ac:dyDescent="0.3">
      <c r="A526" s="16" t="s">
        <v>13546</v>
      </c>
      <c r="B526" s="13">
        <v>4.2</v>
      </c>
      <c r="C526" s="13"/>
      <c r="D526" s="33">
        <v>525</v>
      </c>
      <c r="E526" t="s">
        <v>13546</v>
      </c>
      <c r="F526">
        <v>4.2</v>
      </c>
    </row>
    <row r="527" spans="1:6" x14ac:dyDescent="0.3">
      <c r="A527" s="16" t="s">
        <v>13557</v>
      </c>
      <c r="B527" s="13">
        <v>4.2</v>
      </c>
      <c r="C527" s="13"/>
      <c r="D527" s="33">
        <v>526</v>
      </c>
      <c r="E527" t="s">
        <v>13557</v>
      </c>
      <c r="F527">
        <v>4.2</v>
      </c>
    </row>
    <row r="528" spans="1:6" x14ac:dyDescent="0.3">
      <c r="A528" s="16" t="s">
        <v>5708</v>
      </c>
      <c r="B528" s="13">
        <v>4.2</v>
      </c>
      <c r="C528" s="13"/>
      <c r="D528" s="33">
        <v>527</v>
      </c>
      <c r="E528" t="s">
        <v>5708</v>
      </c>
      <c r="F528">
        <v>4.2</v>
      </c>
    </row>
    <row r="529" spans="1:6" x14ac:dyDescent="0.3">
      <c r="A529" s="16" t="s">
        <v>13574</v>
      </c>
      <c r="B529" s="13">
        <v>4.2</v>
      </c>
      <c r="C529" s="13"/>
      <c r="D529" s="33">
        <v>528</v>
      </c>
      <c r="E529" t="s">
        <v>13574</v>
      </c>
      <c r="F529">
        <v>4.2</v>
      </c>
    </row>
    <row r="530" spans="1:6" x14ac:dyDescent="0.3">
      <c r="A530" s="16" t="s">
        <v>13555</v>
      </c>
      <c r="B530" s="13">
        <v>4.2</v>
      </c>
      <c r="C530" s="13"/>
      <c r="D530" s="33">
        <v>529</v>
      </c>
      <c r="E530" t="s">
        <v>13555</v>
      </c>
      <c r="F530">
        <v>4.2</v>
      </c>
    </row>
    <row r="531" spans="1:6" x14ac:dyDescent="0.3">
      <c r="A531" s="16" t="s">
        <v>13554</v>
      </c>
      <c r="B531" s="13">
        <v>4.2</v>
      </c>
      <c r="C531" s="13"/>
      <c r="D531" s="33">
        <v>530</v>
      </c>
      <c r="E531" t="s">
        <v>13554</v>
      </c>
      <c r="F531">
        <v>4.2</v>
      </c>
    </row>
    <row r="532" spans="1:6" x14ac:dyDescent="0.3">
      <c r="A532" s="16" t="s">
        <v>13568</v>
      </c>
      <c r="B532" s="13">
        <v>4.2</v>
      </c>
      <c r="C532" s="13"/>
      <c r="D532" s="33">
        <v>531</v>
      </c>
      <c r="E532" t="s">
        <v>13568</v>
      </c>
      <c r="F532">
        <v>4.2</v>
      </c>
    </row>
    <row r="533" spans="1:6" x14ac:dyDescent="0.3">
      <c r="A533" s="16" t="s">
        <v>10378</v>
      </c>
      <c r="B533" s="13">
        <v>4.2</v>
      </c>
      <c r="C533" s="13"/>
      <c r="D533" s="33">
        <v>532</v>
      </c>
      <c r="E533" t="s">
        <v>10378</v>
      </c>
      <c r="F533">
        <v>4.2</v>
      </c>
    </row>
    <row r="534" spans="1:6" x14ac:dyDescent="0.3">
      <c r="A534" s="16" t="s">
        <v>13543</v>
      </c>
      <c r="B534" s="13">
        <v>4.2</v>
      </c>
      <c r="C534" s="13"/>
      <c r="D534" s="33">
        <v>533</v>
      </c>
      <c r="E534" t="s">
        <v>13543</v>
      </c>
      <c r="F534">
        <v>4.2</v>
      </c>
    </row>
    <row r="535" spans="1:6" x14ac:dyDescent="0.3">
      <c r="A535" s="16" t="s">
        <v>13544</v>
      </c>
      <c r="B535" s="13">
        <v>4.2</v>
      </c>
      <c r="C535" s="13"/>
      <c r="D535" s="33">
        <v>534</v>
      </c>
      <c r="E535" t="s">
        <v>13544</v>
      </c>
      <c r="F535">
        <v>4.2</v>
      </c>
    </row>
    <row r="536" spans="1:6" x14ac:dyDescent="0.3">
      <c r="A536" s="16" t="s">
        <v>13549</v>
      </c>
      <c r="B536" s="13">
        <v>4.2</v>
      </c>
      <c r="C536" s="13"/>
      <c r="D536" s="33">
        <v>535</v>
      </c>
      <c r="E536" t="s">
        <v>13549</v>
      </c>
      <c r="F536">
        <v>4.2</v>
      </c>
    </row>
    <row r="537" spans="1:6" x14ac:dyDescent="0.3">
      <c r="A537" s="16" t="s">
        <v>13541</v>
      </c>
      <c r="B537" s="13">
        <v>4.2</v>
      </c>
      <c r="C537" s="13"/>
      <c r="D537" s="33">
        <v>536</v>
      </c>
      <c r="E537" t="s">
        <v>13541</v>
      </c>
      <c r="F537">
        <v>4.2</v>
      </c>
    </row>
    <row r="538" spans="1:6" x14ac:dyDescent="0.3">
      <c r="A538" s="16" t="s">
        <v>8454</v>
      </c>
      <c r="B538" s="13">
        <v>4.2</v>
      </c>
      <c r="C538" s="13"/>
      <c r="D538" s="33">
        <v>537</v>
      </c>
      <c r="E538" t="s">
        <v>8454</v>
      </c>
      <c r="F538">
        <v>4.2</v>
      </c>
    </row>
    <row r="539" spans="1:6" x14ac:dyDescent="0.3">
      <c r="A539" s="16" t="s">
        <v>13551</v>
      </c>
      <c r="B539" s="13">
        <v>4.2</v>
      </c>
      <c r="C539" s="13"/>
      <c r="D539" s="33">
        <v>538</v>
      </c>
      <c r="E539" t="s">
        <v>13551</v>
      </c>
      <c r="F539">
        <v>4.2</v>
      </c>
    </row>
    <row r="540" spans="1:6" x14ac:dyDescent="0.3">
      <c r="A540" s="16" t="s">
        <v>4961</v>
      </c>
      <c r="B540" s="13">
        <v>4.2</v>
      </c>
      <c r="C540" s="13"/>
      <c r="D540" s="33">
        <v>539</v>
      </c>
      <c r="E540" t="s">
        <v>4961</v>
      </c>
      <c r="F540">
        <v>4.2</v>
      </c>
    </row>
    <row r="541" spans="1:6" x14ac:dyDescent="0.3">
      <c r="A541" s="16" t="s">
        <v>13570</v>
      </c>
      <c r="B541" s="13">
        <v>4.2</v>
      </c>
      <c r="C541" s="13"/>
      <c r="D541" s="33">
        <v>540</v>
      </c>
      <c r="E541" t="s">
        <v>13570</v>
      </c>
      <c r="F541">
        <v>4.2</v>
      </c>
    </row>
    <row r="542" spans="1:6" x14ac:dyDescent="0.3">
      <c r="A542" s="16" t="s">
        <v>13572</v>
      </c>
      <c r="B542" s="13">
        <v>4.2</v>
      </c>
      <c r="C542" s="13"/>
      <c r="D542" s="33">
        <v>541</v>
      </c>
      <c r="E542" t="s">
        <v>13572</v>
      </c>
      <c r="F542">
        <v>4.2</v>
      </c>
    </row>
    <row r="543" spans="1:6" x14ac:dyDescent="0.3">
      <c r="A543" s="16" t="s">
        <v>13553</v>
      </c>
      <c r="B543" s="13">
        <v>4.2</v>
      </c>
      <c r="C543" s="13"/>
      <c r="D543" s="33">
        <v>542</v>
      </c>
      <c r="E543" t="s">
        <v>13553</v>
      </c>
      <c r="F543">
        <v>4.2</v>
      </c>
    </row>
    <row r="544" spans="1:6" x14ac:dyDescent="0.3">
      <c r="A544" s="16" t="s">
        <v>13571</v>
      </c>
      <c r="B544" s="13">
        <v>4.2</v>
      </c>
      <c r="C544" s="13"/>
      <c r="D544" s="33">
        <v>543</v>
      </c>
      <c r="E544" t="s">
        <v>13571</v>
      </c>
      <c r="F544">
        <v>4.2</v>
      </c>
    </row>
    <row r="545" spans="1:6" x14ac:dyDescent="0.3">
      <c r="A545" s="16" t="s">
        <v>13575</v>
      </c>
      <c r="B545" s="13">
        <v>4.2</v>
      </c>
      <c r="C545" s="13"/>
      <c r="D545" s="33">
        <v>544</v>
      </c>
      <c r="E545" t="s">
        <v>13575</v>
      </c>
      <c r="F545">
        <v>4.2</v>
      </c>
    </row>
    <row r="546" spans="1:6" x14ac:dyDescent="0.3">
      <c r="A546" s="16" t="s">
        <v>13573</v>
      </c>
      <c r="B546" s="13">
        <v>4.2</v>
      </c>
      <c r="C546" s="13"/>
      <c r="D546" s="33">
        <v>545</v>
      </c>
      <c r="E546" t="s">
        <v>13573</v>
      </c>
      <c r="F546">
        <v>4.2</v>
      </c>
    </row>
    <row r="547" spans="1:6" x14ac:dyDescent="0.3">
      <c r="A547" s="16" t="s">
        <v>12793</v>
      </c>
      <c r="B547" s="13">
        <v>4.2</v>
      </c>
      <c r="C547" s="13"/>
      <c r="D547" s="33">
        <v>546</v>
      </c>
      <c r="E547" t="s">
        <v>12793</v>
      </c>
      <c r="F547">
        <v>4.2</v>
      </c>
    </row>
    <row r="548" spans="1:6" x14ac:dyDescent="0.3">
      <c r="A548" s="16" t="s">
        <v>13577</v>
      </c>
      <c r="B548" s="13">
        <v>4.2</v>
      </c>
      <c r="C548" s="13"/>
      <c r="D548" s="33">
        <v>547</v>
      </c>
      <c r="E548" t="s">
        <v>13577</v>
      </c>
      <c r="F548">
        <v>4.2</v>
      </c>
    </row>
    <row r="549" spans="1:6" x14ac:dyDescent="0.3">
      <c r="A549" s="16" t="s">
        <v>13576</v>
      </c>
      <c r="B549" s="13">
        <v>4.2</v>
      </c>
      <c r="C549" s="13"/>
      <c r="D549" s="33">
        <v>548</v>
      </c>
      <c r="E549" t="s">
        <v>13576</v>
      </c>
      <c r="F549">
        <v>4.2</v>
      </c>
    </row>
    <row r="550" spans="1:6" x14ac:dyDescent="0.3">
      <c r="A550" s="16" t="s">
        <v>13542</v>
      </c>
      <c r="B550" s="13">
        <v>4.2</v>
      </c>
      <c r="C550" s="13"/>
      <c r="D550" s="33">
        <v>549</v>
      </c>
      <c r="E550" t="s">
        <v>13542</v>
      </c>
      <c r="F550">
        <v>4.2</v>
      </c>
    </row>
    <row r="551" spans="1:6" x14ac:dyDescent="0.3">
      <c r="A551" s="16" t="s">
        <v>13550</v>
      </c>
      <c r="B551" s="13">
        <v>4.2</v>
      </c>
      <c r="C551" s="13"/>
      <c r="D551" s="33">
        <v>550</v>
      </c>
      <c r="E551" t="s">
        <v>13550</v>
      </c>
      <c r="F551">
        <v>4.2</v>
      </c>
    </row>
    <row r="552" spans="1:6" x14ac:dyDescent="0.3">
      <c r="A552" s="16" t="s">
        <v>13560</v>
      </c>
      <c r="B552" s="13">
        <v>4.2</v>
      </c>
      <c r="C552" s="13"/>
      <c r="D552" s="33">
        <v>551</v>
      </c>
      <c r="E552" t="s">
        <v>13560</v>
      </c>
      <c r="F552">
        <v>4.2</v>
      </c>
    </row>
    <row r="553" spans="1:6" x14ac:dyDescent="0.3">
      <c r="A553" s="16" t="s">
        <v>2336</v>
      </c>
      <c r="B553" s="13">
        <v>4.2</v>
      </c>
      <c r="C553" s="13"/>
      <c r="D553" s="33">
        <v>552</v>
      </c>
      <c r="E553" t="s">
        <v>2336</v>
      </c>
      <c r="F553">
        <v>4.2</v>
      </c>
    </row>
    <row r="554" spans="1:6" x14ac:dyDescent="0.3">
      <c r="A554" s="16" t="s">
        <v>1152</v>
      </c>
      <c r="B554" s="13">
        <v>4.2</v>
      </c>
      <c r="C554" s="13"/>
      <c r="D554" s="33">
        <v>553</v>
      </c>
      <c r="E554" t="s">
        <v>1152</v>
      </c>
      <c r="F554">
        <v>4.2</v>
      </c>
    </row>
    <row r="555" spans="1:6" x14ac:dyDescent="0.3">
      <c r="A555" s="16" t="s">
        <v>13559</v>
      </c>
      <c r="B555" s="13">
        <v>4.2</v>
      </c>
      <c r="C555" s="13"/>
      <c r="D555" s="33">
        <v>554</v>
      </c>
      <c r="E555" t="s">
        <v>13559</v>
      </c>
      <c r="F555">
        <v>4.2</v>
      </c>
    </row>
    <row r="556" spans="1:6" x14ac:dyDescent="0.3">
      <c r="A556" s="16" t="s">
        <v>13563</v>
      </c>
      <c r="B556" s="13">
        <v>4.2</v>
      </c>
      <c r="C556" s="13"/>
      <c r="D556" s="33">
        <v>555</v>
      </c>
      <c r="E556" t="s">
        <v>13563</v>
      </c>
      <c r="F556">
        <v>4.2</v>
      </c>
    </row>
    <row r="557" spans="1:6" x14ac:dyDescent="0.3">
      <c r="A557" s="16" t="s">
        <v>13569</v>
      </c>
      <c r="B557" s="13">
        <v>4.2</v>
      </c>
      <c r="C557" s="13"/>
      <c r="D557" s="33">
        <v>556</v>
      </c>
      <c r="E557" t="s">
        <v>13569</v>
      </c>
      <c r="F557">
        <v>4.2</v>
      </c>
    </row>
    <row r="558" spans="1:6" x14ac:dyDescent="0.3">
      <c r="A558" s="16" t="s">
        <v>13552</v>
      </c>
      <c r="B558" s="13">
        <v>4.2</v>
      </c>
      <c r="C558" s="13"/>
      <c r="D558" s="33">
        <v>557</v>
      </c>
      <c r="E558" t="s">
        <v>13552</v>
      </c>
      <c r="F558">
        <v>4.2</v>
      </c>
    </row>
    <row r="559" spans="1:6" x14ac:dyDescent="0.3">
      <c r="A559" s="16" t="s">
        <v>13564</v>
      </c>
      <c r="B559" s="13">
        <v>4.2</v>
      </c>
      <c r="C559" s="13"/>
      <c r="D559" s="33">
        <v>558</v>
      </c>
      <c r="E559" t="s">
        <v>13564</v>
      </c>
      <c r="F559">
        <v>4.2</v>
      </c>
    </row>
    <row r="560" spans="1:6" x14ac:dyDescent="0.3">
      <c r="A560" s="16" t="s">
        <v>13566</v>
      </c>
      <c r="B560" s="13">
        <v>4.2</v>
      </c>
      <c r="C560" s="13"/>
      <c r="D560" s="33">
        <v>559</v>
      </c>
      <c r="E560" t="s">
        <v>13566</v>
      </c>
      <c r="F560">
        <v>4.2</v>
      </c>
    </row>
    <row r="561" spans="1:6" x14ac:dyDescent="0.3">
      <c r="A561" s="16" t="s">
        <v>13601</v>
      </c>
      <c r="B561" s="13">
        <v>4.2</v>
      </c>
      <c r="C561" s="13"/>
      <c r="D561" s="33">
        <v>560</v>
      </c>
      <c r="E561" t="s">
        <v>13601</v>
      </c>
      <c r="F561">
        <v>4.2</v>
      </c>
    </row>
    <row r="562" spans="1:6" x14ac:dyDescent="0.3">
      <c r="A562" s="16" t="s">
        <v>13612</v>
      </c>
      <c r="B562" s="13">
        <v>4.2</v>
      </c>
      <c r="C562" s="13"/>
      <c r="D562" s="33">
        <v>561</v>
      </c>
      <c r="E562" t="s">
        <v>13612</v>
      </c>
      <c r="F562">
        <v>4.2</v>
      </c>
    </row>
    <row r="563" spans="1:6" x14ac:dyDescent="0.3">
      <c r="A563" s="16" t="s">
        <v>8495</v>
      </c>
      <c r="B563" s="13">
        <v>4.2</v>
      </c>
      <c r="C563" s="13"/>
      <c r="D563" s="33">
        <v>562</v>
      </c>
      <c r="E563" t="s">
        <v>8495</v>
      </c>
      <c r="F563">
        <v>4.2</v>
      </c>
    </row>
    <row r="564" spans="1:6" x14ac:dyDescent="0.3">
      <c r="A564" s="16" t="s">
        <v>13620</v>
      </c>
      <c r="B564" s="13">
        <v>4.2</v>
      </c>
      <c r="C564" s="13"/>
      <c r="D564" s="33">
        <v>563</v>
      </c>
      <c r="E564" t="s">
        <v>13620</v>
      </c>
      <c r="F564">
        <v>4.2</v>
      </c>
    </row>
    <row r="565" spans="1:6" x14ac:dyDescent="0.3">
      <c r="A565" s="16" t="s">
        <v>13584</v>
      </c>
      <c r="B565" s="13">
        <v>4.2</v>
      </c>
      <c r="C565" s="13"/>
      <c r="D565" s="33">
        <v>564</v>
      </c>
      <c r="E565" t="s">
        <v>13584</v>
      </c>
      <c r="F565">
        <v>4.2</v>
      </c>
    </row>
    <row r="566" spans="1:6" x14ac:dyDescent="0.3">
      <c r="A566" s="16" t="s">
        <v>13590</v>
      </c>
      <c r="B566" s="13">
        <v>4.2</v>
      </c>
      <c r="C566" s="13"/>
      <c r="D566" s="33">
        <v>565</v>
      </c>
      <c r="E566" t="s">
        <v>13590</v>
      </c>
      <c r="F566">
        <v>4.2</v>
      </c>
    </row>
    <row r="567" spans="1:6" x14ac:dyDescent="0.3">
      <c r="A567" s="16" t="s">
        <v>13586</v>
      </c>
      <c r="B567" s="13">
        <v>4.2</v>
      </c>
      <c r="C567" s="13"/>
      <c r="D567" s="33">
        <v>566</v>
      </c>
      <c r="E567" t="s">
        <v>13586</v>
      </c>
      <c r="F567">
        <v>4.2</v>
      </c>
    </row>
    <row r="568" spans="1:6" x14ac:dyDescent="0.3">
      <c r="A568" s="16" t="s">
        <v>13594</v>
      </c>
      <c r="B568" s="13">
        <v>4.2</v>
      </c>
      <c r="C568" s="13"/>
      <c r="D568" s="33">
        <v>567</v>
      </c>
      <c r="E568" t="s">
        <v>13594</v>
      </c>
      <c r="F568">
        <v>4.2</v>
      </c>
    </row>
    <row r="569" spans="1:6" x14ac:dyDescent="0.3">
      <c r="A569" s="16" t="s">
        <v>13619</v>
      </c>
      <c r="B569" s="13">
        <v>4.2</v>
      </c>
      <c r="C569" s="13"/>
      <c r="D569" s="33">
        <v>568</v>
      </c>
      <c r="E569" t="s">
        <v>13619</v>
      </c>
      <c r="F569">
        <v>4.2</v>
      </c>
    </row>
    <row r="570" spans="1:6" x14ac:dyDescent="0.3">
      <c r="A570" s="16" t="s">
        <v>13582</v>
      </c>
      <c r="B570" s="13">
        <v>4.2</v>
      </c>
      <c r="C570" s="13"/>
      <c r="D570" s="33">
        <v>569</v>
      </c>
      <c r="E570" t="s">
        <v>13582</v>
      </c>
      <c r="F570">
        <v>4.2</v>
      </c>
    </row>
    <row r="571" spans="1:6" x14ac:dyDescent="0.3">
      <c r="A571" s="16" t="s">
        <v>13587</v>
      </c>
      <c r="B571" s="13">
        <v>4.2</v>
      </c>
      <c r="C571" s="13"/>
      <c r="D571" s="33">
        <v>570</v>
      </c>
      <c r="E571" t="s">
        <v>13587</v>
      </c>
      <c r="F571">
        <v>4.2</v>
      </c>
    </row>
    <row r="572" spans="1:6" x14ac:dyDescent="0.3">
      <c r="A572" s="16" t="s">
        <v>13578</v>
      </c>
      <c r="B572" s="13">
        <v>4.2</v>
      </c>
      <c r="C572" s="13"/>
      <c r="D572" s="33">
        <v>571</v>
      </c>
      <c r="E572" t="s">
        <v>13578</v>
      </c>
      <c r="F572">
        <v>4.2</v>
      </c>
    </row>
    <row r="573" spans="1:6" x14ac:dyDescent="0.3">
      <c r="A573" s="16" t="s">
        <v>2275</v>
      </c>
      <c r="B573" s="13">
        <v>4.2</v>
      </c>
      <c r="C573" s="13"/>
      <c r="D573" s="33">
        <v>572</v>
      </c>
      <c r="E573" t="s">
        <v>2275</v>
      </c>
      <c r="F573">
        <v>4.2</v>
      </c>
    </row>
    <row r="574" spans="1:6" x14ac:dyDescent="0.3">
      <c r="A574" s="16" t="s">
        <v>13589</v>
      </c>
      <c r="B574" s="13">
        <v>4.2</v>
      </c>
      <c r="C574" s="13"/>
      <c r="D574" s="33">
        <v>573</v>
      </c>
      <c r="E574" t="s">
        <v>13589</v>
      </c>
      <c r="F574">
        <v>4.2</v>
      </c>
    </row>
    <row r="575" spans="1:6" x14ac:dyDescent="0.3">
      <c r="A575" s="16" t="s">
        <v>13591</v>
      </c>
      <c r="B575" s="13">
        <v>4.2</v>
      </c>
      <c r="C575" s="13"/>
      <c r="D575" s="33">
        <v>574</v>
      </c>
      <c r="E575" t="s">
        <v>13591</v>
      </c>
      <c r="F575">
        <v>4.2</v>
      </c>
    </row>
    <row r="576" spans="1:6" x14ac:dyDescent="0.3">
      <c r="A576" s="16" t="s">
        <v>13608</v>
      </c>
      <c r="B576" s="13">
        <v>4.2</v>
      </c>
      <c r="C576" s="13"/>
      <c r="D576" s="33">
        <v>575</v>
      </c>
      <c r="E576" t="s">
        <v>13608</v>
      </c>
      <c r="F576">
        <v>4.2</v>
      </c>
    </row>
    <row r="577" spans="1:6" x14ac:dyDescent="0.3">
      <c r="A577" s="16" t="s">
        <v>13593</v>
      </c>
      <c r="B577" s="13">
        <v>4.2</v>
      </c>
      <c r="C577" s="13"/>
      <c r="D577" s="33">
        <v>576</v>
      </c>
      <c r="E577" t="s">
        <v>13593</v>
      </c>
      <c r="F577">
        <v>4.2</v>
      </c>
    </row>
    <row r="578" spans="1:6" x14ac:dyDescent="0.3">
      <c r="A578" s="16" t="s">
        <v>13585</v>
      </c>
      <c r="B578" s="13">
        <v>4.2</v>
      </c>
      <c r="C578" s="13"/>
      <c r="D578" s="33">
        <v>577</v>
      </c>
      <c r="E578" t="s">
        <v>13585</v>
      </c>
      <c r="F578">
        <v>4.2</v>
      </c>
    </row>
    <row r="579" spans="1:6" x14ac:dyDescent="0.3">
      <c r="A579" s="16" t="s">
        <v>13595</v>
      </c>
      <c r="B579" s="13">
        <v>4.2</v>
      </c>
      <c r="C579" s="13"/>
      <c r="D579" s="33">
        <v>578</v>
      </c>
      <c r="E579" t="s">
        <v>13595</v>
      </c>
      <c r="F579">
        <v>4.2</v>
      </c>
    </row>
    <row r="580" spans="1:6" x14ac:dyDescent="0.3">
      <c r="A580" s="16" t="s">
        <v>13610</v>
      </c>
      <c r="B580" s="13">
        <v>4.2</v>
      </c>
      <c r="C580" s="13"/>
      <c r="D580" s="33">
        <v>579</v>
      </c>
      <c r="E580" t="s">
        <v>13610</v>
      </c>
      <c r="F580">
        <v>4.2</v>
      </c>
    </row>
    <row r="581" spans="1:6" x14ac:dyDescent="0.3">
      <c r="A581" s="16" t="s">
        <v>13583</v>
      </c>
      <c r="B581" s="13">
        <v>4.2</v>
      </c>
      <c r="C581" s="13"/>
      <c r="D581" s="33">
        <v>580</v>
      </c>
      <c r="E581" t="s">
        <v>13583</v>
      </c>
      <c r="F581">
        <v>4.2</v>
      </c>
    </row>
    <row r="582" spans="1:6" x14ac:dyDescent="0.3">
      <c r="A582" s="16" t="s">
        <v>13581</v>
      </c>
      <c r="B582" s="13">
        <v>4.2</v>
      </c>
      <c r="C582" s="13"/>
      <c r="D582" s="33">
        <v>581</v>
      </c>
      <c r="E582" t="s">
        <v>13581</v>
      </c>
      <c r="F582">
        <v>4.2</v>
      </c>
    </row>
    <row r="583" spans="1:6" x14ac:dyDescent="0.3">
      <c r="A583" s="16" t="s">
        <v>13617</v>
      </c>
      <c r="B583" s="13">
        <v>4.2</v>
      </c>
      <c r="C583" s="13"/>
      <c r="D583" s="33">
        <v>582</v>
      </c>
      <c r="E583" t="s">
        <v>13617</v>
      </c>
      <c r="F583">
        <v>4.2</v>
      </c>
    </row>
    <row r="584" spans="1:6" x14ac:dyDescent="0.3">
      <c r="A584" s="16" t="s">
        <v>13599</v>
      </c>
      <c r="B584" s="13">
        <v>4.2</v>
      </c>
      <c r="C584" s="13"/>
      <c r="D584" s="33">
        <v>583</v>
      </c>
      <c r="E584" t="s">
        <v>13599</v>
      </c>
      <c r="F584">
        <v>4.2</v>
      </c>
    </row>
    <row r="585" spans="1:6" x14ac:dyDescent="0.3">
      <c r="A585" s="16" t="s">
        <v>10681</v>
      </c>
      <c r="B585" s="13">
        <v>4.2</v>
      </c>
      <c r="C585" s="13"/>
      <c r="D585" s="33">
        <v>584</v>
      </c>
      <c r="E585" t="s">
        <v>10681</v>
      </c>
      <c r="F585">
        <v>4.2</v>
      </c>
    </row>
    <row r="586" spans="1:6" x14ac:dyDescent="0.3">
      <c r="A586" s="16" t="s">
        <v>13597</v>
      </c>
      <c r="B586" s="13">
        <v>4.2</v>
      </c>
      <c r="C586" s="13"/>
      <c r="D586" s="33">
        <v>585</v>
      </c>
      <c r="E586" t="s">
        <v>13597</v>
      </c>
      <c r="F586">
        <v>4.2</v>
      </c>
    </row>
    <row r="587" spans="1:6" x14ac:dyDescent="0.3">
      <c r="A587" s="16" t="s">
        <v>13604</v>
      </c>
      <c r="B587" s="13">
        <v>4.2</v>
      </c>
      <c r="C587" s="13"/>
      <c r="D587" s="33">
        <v>586</v>
      </c>
      <c r="E587" t="s">
        <v>13604</v>
      </c>
      <c r="F587">
        <v>4.2</v>
      </c>
    </row>
    <row r="588" spans="1:6" x14ac:dyDescent="0.3">
      <c r="A588" s="16" t="s">
        <v>13588</v>
      </c>
      <c r="B588" s="13">
        <v>4.2</v>
      </c>
      <c r="C588" s="13"/>
      <c r="D588" s="33">
        <v>587</v>
      </c>
      <c r="E588" t="s">
        <v>13588</v>
      </c>
      <c r="F588">
        <v>4.2</v>
      </c>
    </row>
    <row r="589" spans="1:6" x14ac:dyDescent="0.3">
      <c r="A589" s="16" t="s">
        <v>13606</v>
      </c>
      <c r="B589" s="13">
        <v>4.2</v>
      </c>
      <c r="C589" s="13"/>
      <c r="D589" s="33">
        <v>588</v>
      </c>
      <c r="E589" t="s">
        <v>13606</v>
      </c>
      <c r="F589">
        <v>4.2</v>
      </c>
    </row>
    <row r="590" spans="1:6" x14ac:dyDescent="0.3">
      <c r="A590" s="16" t="s">
        <v>13603</v>
      </c>
      <c r="B590" s="13">
        <v>4.2</v>
      </c>
      <c r="C590" s="13"/>
      <c r="D590" s="33">
        <v>589</v>
      </c>
      <c r="E590" t="s">
        <v>13603</v>
      </c>
      <c r="F590">
        <v>4.2</v>
      </c>
    </row>
    <row r="591" spans="1:6" x14ac:dyDescent="0.3">
      <c r="A591" s="16" t="s">
        <v>13607</v>
      </c>
      <c r="B591" s="13">
        <v>4.2</v>
      </c>
      <c r="C591" s="13"/>
      <c r="D591" s="33">
        <v>590</v>
      </c>
      <c r="E591" t="s">
        <v>13607</v>
      </c>
      <c r="F591">
        <v>4.2</v>
      </c>
    </row>
    <row r="592" spans="1:6" x14ac:dyDescent="0.3">
      <c r="A592" s="16" t="s">
        <v>11305</v>
      </c>
      <c r="B592" s="13">
        <v>4.2</v>
      </c>
      <c r="C592" s="13"/>
      <c r="D592" s="33">
        <v>591</v>
      </c>
      <c r="E592" t="s">
        <v>11305</v>
      </c>
      <c r="F592">
        <v>4.2</v>
      </c>
    </row>
    <row r="593" spans="1:6" x14ac:dyDescent="0.3">
      <c r="A593" s="16" t="s">
        <v>13596</v>
      </c>
      <c r="B593" s="13">
        <v>4.2</v>
      </c>
      <c r="C593" s="13"/>
      <c r="D593" s="33">
        <v>592</v>
      </c>
      <c r="E593" t="s">
        <v>13596</v>
      </c>
      <c r="F593">
        <v>4.2</v>
      </c>
    </row>
    <row r="594" spans="1:6" x14ac:dyDescent="0.3">
      <c r="A594" s="16" t="s">
        <v>13605</v>
      </c>
      <c r="B594" s="13">
        <v>4.2</v>
      </c>
      <c r="C594" s="13"/>
      <c r="D594" s="33">
        <v>593</v>
      </c>
      <c r="E594" t="s">
        <v>13605</v>
      </c>
      <c r="F594">
        <v>4.2</v>
      </c>
    </row>
    <row r="595" spans="1:6" x14ac:dyDescent="0.3">
      <c r="A595" s="16" t="s">
        <v>13609</v>
      </c>
      <c r="B595" s="13">
        <v>4.2</v>
      </c>
      <c r="C595" s="13"/>
      <c r="D595" s="33">
        <v>594</v>
      </c>
      <c r="E595" t="s">
        <v>13609</v>
      </c>
      <c r="F595">
        <v>4.2</v>
      </c>
    </row>
    <row r="596" spans="1:6" x14ac:dyDescent="0.3">
      <c r="A596" s="16" t="s">
        <v>13592</v>
      </c>
      <c r="B596" s="13">
        <v>4.2</v>
      </c>
      <c r="C596" s="13"/>
      <c r="D596" s="33">
        <v>595</v>
      </c>
      <c r="E596" t="s">
        <v>13592</v>
      </c>
      <c r="F596">
        <v>4.2</v>
      </c>
    </row>
    <row r="597" spans="1:6" x14ac:dyDescent="0.3">
      <c r="A597" s="16" t="s">
        <v>13613</v>
      </c>
      <c r="B597" s="13">
        <v>4.2</v>
      </c>
      <c r="C597" s="13"/>
      <c r="D597" s="33">
        <v>596</v>
      </c>
      <c r="E597" t="s">
        <v>13613</v>
      </c>
      <c r="F597">
        <v>4.2</v>
      </c>
    </row>
    <row r="598" spans="1:6" x14ac:dyDescent="0.3">
      <c r="A598" s="16" t="s">
        <v>13614</v>
      </c>
      <c r="B598" s="13">
        <v>4.2</v>
      </c>
      <c r="C598" s="13"/>
      <c r="D598" s="33">
        <v>597</v>
      </c>
      <c r="E598" t="s">
        <v>13614</v>
      </c>
      <c r="F598">
        <v>4.2</v>
      </c>
    </row>
    <row r="599" spans="1:6" x14ac:dyDescent="0.3">
      <c r="A599" s="16" t="s">
        <v>13615</v>
      </c>
      <c r="B599" s="13">
        <v>4.2</v>
      </c>
      <c r="C599" s="13"/>
      <c r="D599" s="33">
        <v>598</v>
      </c>
      <c r="E599" t="s">
        <v>13615</v>
      </c>
      <c r="F599">
        <v>4.2</v>
      </c>
    </row>
    <row r="600" spans="1:6" x14ac:dyDescent="0.3">
      <c r="A600" s="16" t="s">
        <v>13580</v>
      </c>
      <c r="B600" s="13">
        <v>4.2</v>
      </c>
      <c r="C600" s="13"/>
      <c r="D600" s="33">
        <v>599</v>
      </c>
      <c r="E600" t="s">
        <v>13580</v>
      </c>
      <c r="F600">
        <v>4.2</v>
      </c>
    </row>
    <row r="601" spans="1:6" x14ac:dyDescent="0.3">
      <c r="A601" s="16" t="s">
        <v>9171</v>
      </c>
      <c r="B601" s="13">
        <v>4.2</v>
      </c>
      <c r="C601" s="13"/>
      <c r="D601" s="33">
        <v>600</v>
      </c>
      <c r="E601" t="s">
        <v>9171</v>
      </c>
      <c r="F601">
        <v>4.2</v>
      </c>
    </row>
    <row r="602" spans="1:6" x14ac:dyDescent="0.3">
      <c r="A602" s="16" t="s">
        <v>13616</v>
      </c>
      <c r="B602" s="13">
        <v>4.2</v>
      </c>
      <c r="C602" s="13"/>
      <c r="D602" s="33">
        <v>601</v>
      </c>
      <c r="E602" t="s">
        <v>13616</v>
      </c>
      <c r="F602">
        <v>4.2</v>
      </c>
    </row>
    <row r="603" spans="1:6" x14ac:dyDescent="0.3">
      <c r="A603" s="16" t="s">
        <v>13618</v>
      </c>
      <c r="B603" s="13">
        <v>4.2</v>
      </c>
      <c r="C603" s="13"/>
      <c r="D603" s="33">
        <v>602</v>
      </c>
      <c r="E603" t="s">
        <v>13618</v>
      </c>
      <c r="F603">
        <v>4.2</v>
      </c>
    </row>
    <row r="604" spans="1:6" x14ac:dyDescent="0.3">
      <c r="A604" s="16" t="s">
        <v>13579</v>
      </c>
      <c r="B604" s="13">
        <v>4.2</v>
      </c>
      <c r="C604" s="13"/>
      <c r="D604" s="33">
        <v>603</v>
      </c>
      <c r="E604" t="s">
        <v>13579</v>
      </c>
      <c r="F604">
        <v>4.2</v>
      </c>
    </row>
    <row r="605" spans="1:6" x14ac:dyDescent="0.3">
      <c r="A605" s="16" t="s">
        <v>13600</v>
      </c>
      <c r="B605" s="13">
        <v>4.2</v>
      </c>
      <c r="C605" s="13"/>
      <c r="D605" s="33">
        <v>604</v>
      </c>
      <c r="E605" t="s">
        <v>13600</v>
      </c>
      <c r="F605">
        <v>4.2</v>
      </c>
    </row>
    <row r="606" spans="1:6" x14ac:dyDescent="0.3">
      <c r="A606" s="16" t="s">
        <v>7620</v>
      </c>
      <c r="B606" s="13">
        <v>4.2</v>
      </c>
      <c r="C606" s="13"/>
      <c r="D606" s="33">
        <v>605</v>
      </c>
      <c r="E606" t="s">
        <v>7620</v>
      </c>
      <c r="F606">
        <v>4.2</v>
      </c>
    </row>
    <row r="607" spans="1:6" x14ac:dyDescent="0.3">
      <c r="A607" s="16" t="s">
        <v>13621</v>
      </c>
      <c r="B607" s="13">
        <v>4.2</v>
      </c>
      <c r="C607" s="13"/>
      <c r="D607" s="33">
        <v>606</v>
      </c>
      <c r="E607" t="s">
        <v>13621</v>
      </c>
      <c r="F607">
        <v>4.2</v>
      </c>
    </row>
    <row r="608" spans="1:6" x14ac:dyDescent="0.3">
      <c r="A608" s="16" t="s">
        <v>13602</v>
      </c>
      <c r="B608" s="13">
        <v>4.2</v>
      </c>
      <c r="C608" s="13"/>
      <c r="D608" s="33">
        <v>607</v>
      </c>
      <c r="E608" t="s">
        <v>13602</v>
      </c>
      <c r="F608">
        <v>4.2</v>
      </c>
    </row>
    <row r="609" spans="1:6" x14ac:dyDescent="0.3">
      <c r="A609" s="16" t="s">
        <v>13622</v>
      </c>
      <c r="B609" s="13">
        <v>4.2</v>
      </c>
      <c r="C609" s="13"/>
      <c r="D609" s="33">
        <v>608</v>
      </c>
      <c r="E609" t="s">
        <v>13622</v>
      </c>
      <c r="F609">
        <v>4.2</v>
      </c>
    </row>
    <row r="610" spans="1:6" x14ac:dyDescent="0.3">
      <c r="A610" s="16" t="s">
        <v>13498</v>
      </c>
      <c r="B610" s="13">
        <v>4.1500000000000004</v>
      </c>
      <c r="C610" s="13"/>
      <c r="D610" s="33">
        <v>609</v>
      </c>
      <c r="E610" t="s">
        <v>13498</v>
      </c>
      <c r="F610">
        <v>4.1500000000000004</v>
      </c>
    </row>
    <row r="611" spans="1:6" x14ac:dyDescent="0.3">
      <c r="A611" s="16" t="s">
        <v>13611</v>
      </c>
      <c r="B611" s="13">
        <v>4.1500000000000004</v>
      </c>
      <c r="C611" s="13"/>
      <c r="D611" s="33">
        <v>610</v>
      </c>
      <c r="E611" t="s">
        <v>13611</v>
      </c>
      <c r="F611">
        <v>4.1500000000000004</v>
      </c>
    </row>
    <row r="612" spans="1:6" x14ac:dyDescent="0.3">
      <c r="A612" s="16" t="s">
        <v>13598</v>
      </c>
      <c r="B612" s="13">
        <v>4.1500000000000004</v>
      </c>
      <c r="C612" s="13"/>
      <c r="D612" s="33">
        <v>611</v>
      </c>
      <c r="E612" t="s">
        <v>13598</v>
      </c>
      <c r="F612">
        <v>4.1500000000000004</v>
      </c>
    </row>
    <row r="613" spans="1:6" x14ac:dyDescent="0.3">
      <c r="A613" s="16" t="s">
        <v>13651</v>
      </c>
      <c r="B613" s="13">
        <v>4.0999999999999996</v>
      </c>
      <c r="C613" s="13"/>
      <c r="D613" s="33">
        <v>612</v>
      </c>
      <c r="E613" t="s">
        <v>13651</v>
      </c>
      <c r="F613">
        <v>4.0999999999999996</v>
      </c>
    </row>
    <row r="614" spans="1:6" x14ac:dyDescent="0.3">
      <c r="A614" s="16" t="s">
        <v>13631</v>
      </c>
      <c r="B614" s="13">
        <v>4.0999999999999996</v>
      </c>
      <c r="C614" s="13"/>
      <c r="D614" s="33">
        <v>613</v>
      </c>
      <c r="E614" t="s">
        <v>13631</v>
      </c>
      <c r="F614">
        <v>4.0999999999999996</v>
      </c>
    </row>
    <row r="615" spans="1:6" x14ac:dyDescent="0.3">
      <c r="A615" s="16" t="s">
        <v>13627</v>
      </c>
      <c r="B615" s="13">
        <v>4.0999999999999996</v>
      </c>
      <c r="C615" s="13"/>
      <c r="D615" s="33">
        <v>614</v>
      </c>
      <c r="E615" t="s">
        <v>13627</v>
      </c>
      <c r="F615">
        <v>4.0999999999999996</v>
      </c>
    </row>
    <row r="616" spans="1:6" x14ac:dyDescent="0.3">
      <c r="A616" s="16" t="s">
        <v>13646</v>
      </c>
      <c r="B616" s="13">
        <v>4.0999999999999996</v>
      </c>
      <c r="C616" s="13"/>
      <c r="D616" s="33">
        <v>615</v>
      </c>
      <c r="E616" t="s">
        <v>13646</v>
      </c>
      <c r="F616">
        <v>4.0999999999999996</v>
      </c>
    </row>
    <row r="617" spans="1:6" x14ac:dyDescent="0.3">
      <c r="A617" s="16" t="s">
        <v>13647</v>
      </c>
      <c r="B617" s="13">
        <v>4.0999999999999996</v>
      </c>
      <c r="C617" s="13"/>
      <c r="D617" s="33">
        <v>616</v>
      </c>
      <c r="E617" t="s">
        <v>13647</v>
      </c>
      <c r="F617">
        <v>4.0999999999999996</v>
      </c>
    </row>
    <row r="618" spans="1:6" x14ac:dyDescent="0.3">
      <c r="A618" s="16" t="s">
        <v>13640</v>
      </c>
      <c r="B618" s="13">
        <v>4.0999999999999996</v>
      </c>
      <c r="C618" s="13"/>
      <c r="D618" s="33">
        <v>617</v>
      </c>
      <c r="E618" t="s">
        <v>13640</v>
      </c>
      <c r="F618">
        <v>4.0999999999999996</v>
      </c>
    </row>
    <row r="619" spans="1:6" x14ac:dyDescent="0.3">
      <c r="A619" s="16" t="s">
        <v>13654</v>
      </c>
      <c r="B619" s="13">
        <v>4.0999999999999996</v>
      </c>
      <c r="C619" s="13"/>
      <c r="D619" s="33">
        <v>618</v>
      </c>
      <c r="E619" t="s">
        <v>13654</v>
      </c>
      <c r="F619">
        <v>4.0999999999999996</v>
      </c>
    </row>
    <row r="620" spans="1:6" x14ac:dyDescent="0.3">
      <c r="A620" s="16" t="s">
        <v>13635</v>
      </c>
      <c r="B620" s="13">
        <v>4.0999999999999996</v>
      </c>
      <c r="C620" s="13"/>
      <c r="D620" s="33">
        <v>619</v>
      </c>
      <c r="E620" t="s">
        <v>13635</v>
      </c>
      <c r="F620">
        <v>4.0999999999999996</v>
      </c>
    </row>
    <row r="621" spans="1:6" x14ac:dyDescent="0.3">
      <c r="A621" s="16" t="s">
        <v>11738</v>
      </c>
      <c r="B621" s="13">
        <v>4.0999999999999996</v>
      </c>
      <c r="C621" s="13"/>
      <c r="D621" s="33">
        <v>620</v>
      </c>
      <c r="E621" t="s">
        <v>11738</v>
      </c>
      <c r="F621">
        <v>4.0999999999999996</v>
      </c>
    </row>
    <row r="622" spans="1:6" x14ac:dyDescent="0.3">
      <c r="A622" s="16" t="s">
        <v>13632</v>
      </c>
      <c r="B622" s="13">
        <v>4.0999999999999996</v>
      </c>
      <c r="C622" s="13"/>
      <c r="D622" s="33">
        <v>621</v>
      </c>
      <c r="E622" t="s">
        <v>13632</v>
      </c>
      <c r="F622">
        <v>4.0999999999999996</v>
      </c>
    </row>
    <row r="623" spans="1:6" x14ac:dyDescent="0.3">
      <c r="A623" s="16" t="s">
        <v>13634</v>
      </c>
      <c r="B623" s="13">
        <v>4.0999999999999996</v>
      </c>
      <c r="C623" s="13"/>
      <c r="D623" s="33">
        <v>622</v>
      </c>
      <c r="E623" t="s">
        <v>13634</v>
      </c>
      <c r="F623">
        <v>4.0999999999999996</v>
      </c>
    </row>
    <row r="624" spans="1:6" x14ac:dyDescent="0.3">
      <c r="A624" s="16" t="s">
        <v>13639</v>
      </c>
      <c r="B624" s="13">
        <v>4.0999999999999996</v>
      </c>
      <c r="C624" s="13"/>
      <c r="D624" s="33">
        <v>623</v>
      </c>
      <c r="E624" t="s">
        <v>13639</v>
      </c>
      <c r="F624">
        <v>4.0999999999999996</v>
      </c>
    </row>
    <row r="625" spans="1:6" x14ac:dyDescent="0.3">
      <c r="A625" s="16" t="s">
        <v>13624</v>
      </c>
      <c r="B625" s="13">
        <v>4.0999999999999996</v>
      </c>
      <c r="C625" s="13"/>
      <c r="D625" s="33">
        <v>624</v>
      </c>
      <c r="E625" t="s">
        <v>13624</v>
      </c>
      <c r="F625">
        <v>4.0999999999999996</v>
      </c>
    </row>
    <row r="626" spans="1:6" x14ac:dyDescent="0.3">
      <c r="A626" s="16" t="s">
        <v>13643</v>
      </c>
      <c r="B626" s="13">
        <v>4.0999999999999996</v>
      </c>
      <c r="C626" s="13"/>
      <c r="D626" s="33">
        <v>625</v>
      </c>
      <c r="E626" t="s">
        <v>13643</v>
      </c>
      <c r="F626">
        <v>4.0999999999999996</v>
      </c>
    </row>
    <row r="627" spans="1:6" x14ac:dyDescent="0.3">
      <c r="A627" s="16" t="s">
        <v>13652</v>
      </c>
      <c r="B627" s="13">
        <v>4.0999999999999996</v>
      </c>
      <c r="C627" s="13"/>
      <c r="D627" s="33">
        <v>626</v>
      </c>
      <c r="E627" t="s">
        <v>13652</v>
      </c>
      <c r="F627">
        <v>4.0999999999999996</v>
      </c>
    </row>
    <row r="628" spans="1:6" x14ac:dyDescent="0.3">
      <c r="A628" s="16" t="s">
        <v>13630</v>
      </c>
      <c r="B628" s="13">
        <v>4.0999999999999996</v>
      </c>
      <c r="C628" s="13"/>
      <c r="D628" s="33">
        <v>627</v>
      </c>
      <c r="E628" t="s">
        <v>13630</v>
      </c>
      <c r="F628">
        <v>4.0999999999999996</v>
      </c>
    </row>
    <row r="629" spans="1:6" x14ac:dyDescent="0.3">
      <c r="A629" s="16" t="s">
        <v>13656</v>
      </c>
      <c r="B629" s="13">
        <v>4.0999999999999996</v>
      </c>
      <c r="C629" s="13"/>
      <c r="D629" s="33">
        <v>628</v>
      </c>
      <c r="E629" t="s">
        <v>13656</v>
      </c>
      <c r="F629">
        <v>4.0999999999999996</v>
      </c>
    </row>
    <row r="630" spans="1:6" x14ac:dyDescent="0.3">
      <c r="A630" s="16" t="s">
        <v>13638</v>
      </c>
      <c r="B630" s="13">
        <v>4.0999999999999996</v>
      </c>
      <c r="C630" s="13"/>
      <c r="D630" s="33">
        <v>629</v>
      </c>
      <c r="E630" t="s">
        <v>13638</v>
      </c>
      <c r="F630">
        <v>4.0999999999999996</v>
      </c>
    </row>
    <row r="631" spans="1:6" x14ac:dyDescent="0.3">
      <c r="A631" s="16" t="s">
        <v>13641</v>
      </c>
      <c r="B631" s="13">
        <v>4.0999999999999996</v>
      </c>
      <c r="C631" s="13"/>
      <c r="D631" s="33">
        <v>630</v>
      </c>
      <c r="E631" t="s">
        <v>13641</v>
      </c>
      <c r="F631">
        <v>4.0999999999999996</v>
      </c>
    </row>
    <row r="632" spans="1:6" x14ac:dyDescent="0.3">
      <c r="A632" s="16" t="s">
        <v>13629</v>
      </c>
      <c r="B632" s="13">
        <v>4.0999999999999996</v>
      </c>
      <c r="C632" s="13"/>
      <c r="D632" s="33">
        <v>631</v>
      </c>
      <c r="E632" t="s">
        <v>13629</v>
      </c>
      <c r="F632">
        <v>4.0999999999999996</v>
      </c>
    </row>
    <row r="633" spans="1:6" x14ac:dyDescent="0.3">
      <c r="A633" s="16" t="s">
        <v>13626</v>
      </c>
      <c r="B633" s="13">
        <v>4.0999999999999996</v>
      </c>
      <c r="C633" s="13"/>
      <c r="D633" s="33">
        <v>632</v>
      </c>
      <c r="E633" t="s">
        <v>13626</v>
      </c>
      <c r="F633">
        <v>4.0999999999999996</v>
      </c>
    </row>
    <row r="634" spans="1:6" x14ac:dyDescent="0.3">
      <c r="A634" s="16" t="s">
        <v>13650</v>
      </c>
      <c r="B634" s="13">
        <v>4.0999999999999996</v>
      </c>
      <c r="C634" s="13"/>
      <c r="D634" s="33">
        <v>633</v>
      </c>
      <c r="E634" t="s">
        <v>13650</v>
      </c>
      <c r="F634">
        <v>4.0999999999999996</v>
      </c>
    </row>
    <row r="635" spans="1:6" x14ac:dyDescent="0.3">
      <c r="A635" s="16" t="s">
        <v>10632</v>
      </c>
      <c r="B635" s="13">
        <v>4.0999999999999996</v>
      </c>
      <c r="C635" s="13"/>
      <c r="D635" s="33">
        <v>634</v>
      </c>
      <c r="E635" t="s">
        <v>10632</v>
      </c>
      <c r="F635">
        <v>4.0999999999999996</v>
      </c>
    </row>
    <row r="636" spans="1:6" x14ac:dyDescent="0.3">
      <c r="A636" s="16" t="s">
        <v>13644</v>
      </c>
      <c r="B636" s="13">
        <v>4.0999999999999996</v>
      </c>
      <c r="C636" s="13"/>
      <c r="D636" s="33">
        <v>635</v>
      </c>
      <c r="E636" t="s">
        <v>13644</v>
      </c>
      <c r="F636">
        <v>4.0999999999999996</v>
      </c>
    </row>
    <row r="637" spans="1:6" x14ac:dyDescent="0.3">
      <c r="A637" s="16" t="s">
        <v>13642</v>
      </c>
      <c r="B637" s="13">
        <v>4.0999999999999996</v>
      </c>
      <c r="C637" s="13"/>
      <c r="D637" s="33">
        <v>636</v>
      </c>
      <c r="E637" t="s">
        <v>13642</v>
      </c>
      <c r="F637">
        <v>4.0999999999999996</v>
      </c>
    </row>
    <row r="638" spans="1:6" x14ac:dyDescent="0.3">
      <c r="A638" s="16" t="s">
        <v>13633</v>
      </c>
      <c r="B638" s="13">
        <v>4.0999999999999996</v>
      </c>
      <c r="C638" s="13"/>
      <c r="D638" s="33">
        <v>637</v>
      </c>
      <c r="E638" t="s">
        <v>13633</v>
      </c>
      <c r="F638">
        <v>4.0999999999999996</v>
      </c>
    </row>
    <row r="639" spans="1:6" x14ac:dyDescent="0.3">
      <c r="A639" s="16" t="s">
        <v>13655</v>
      </c>
      <c r="B639" s="13">
        <v>4.0999999999999996</v>
      </c>
      <c r="C639" s="13"/>
      <c r="D639" s="33">
        <v>638</v>
      </c>
      <c r="E639" t="s">
        <v>13655</v>
      </c>
      <c r="F639">
        <v>4.0999999999999996</v>
      </c>
    </row>
    <row r="640" spans="1:6" x14ac:dyDescent="0.3">
      <c r="A640" s="16" t="s">
        <v>13649</v>
      </c>
      <c r="B640" s="13">
        <v>4.0999999999999996</v>
      </c>
      <c r="C640" s="13"/>
      <c r="D640" s="33">
        <v>639</v>
      </c>
      <c r="E640" t="s">
        <v>13649</v>
      </c>
      <c r="F640">
        <v>4.0999999999999996</v>
      </c>
    </row>
    <row r="641" spans="1:6" x14ac:dyDescent="0.3">
      <c r="A641" s="16" t="s">
        <v>4141</v>
      </c>
      <c r="B641" s="13">
        <v>4.0999999999999996</v>
      </c>
      <c r="C641" s="13"/>
      <c r="D641" s="33">
        <v>640</v>
      </c>
      <c r="E641" t="s">
        <v>4141</v>
      </c>
      <c r="F641">
        <v>4.0999999999999996</v>
      </c>
    </row>
    <row r="642" spans="1:6" x14ac:dyDescent="0.3">
      <c r="A642" s="16" t="s">
        <v>13625</v>
      </c>
      <c r="B642" s="13">
        <v>4.0999999999999996</v>
      </c>
      <c r="C642" s="13"/>
      <c r="D642" s="33">
        <v>641</v>
      </c>
      <c r="E642" t="s">
        <v>13625</v>
      </c>
      <c r="F642">
        <v>4.0999999999999996</v>
      </c>
    </row>
    <row r="643" spans="1:6" x14ac:dyDescent="0.3">
      <c r="A643" s="16" t="s">
        <v>13653</v>
      </c>
      <c r="B643" s="13">
        <v>4.0999999999999996</v>
      </c>
      <c r="C643" s="13"/>
      <c r="D643" s="33">
        <v>642</v>
      </c>
      <c r="E643" t="s">
        <v>13653</v>
      </c>
      <c r="F643">
        <v>4.0999999999999996</v>
      </c>
    </row>
    <row r="644" spans="1:6" x14ac:dyDescent="0.3">
      <c r="A644" s="16" t="s">
        <v>13645</v>
      </c>
      <c r="B644" s="13">
        <v>4.0999999999999996</v>
      </c>
      <c r="C644" s="13"/>
      <c r="D644" s="33">
        <v>643</v>
      </c>
      <c r="E644" t="s">
        <v>13645</v>
      </c>
      <c r="F644">
        <v>4.0999999999999996</v>
      </c>
    </row>
    <row r="645" spans="1:6" x14ac:dyDescent="0.3">
      <c r="A645" s="16" t="s">
        <v>13657</v>
      </c>
      <c r="B645" s="13">
        <v>4.0999999999999996</v>
      </c>
      <c r="C645" s="13"/>
      <c r="D645" s="33">
        <v>644</v>
      </c>
      <c r="E645" t="s">
        <v>13657</v>
      </c>
      <c r="F645">
        <v>4.0999999999999996</v>
      </c>
    </row>
    <row r="646" spans="1:6" x14ac:dyDescent="0.3">
      <c r="A646" s="16" t="s">
        <v>13637</v>
      </c>
      <c r="B646" s="13">
        <v>4.0999999999999996</v>
      </c>
      <c r="C646" s="13"/>
      <c r="D646" s="33">
        <v>645</v>
      </c>
      <c r="E646" t="s">
        <v>13637</v>
      </c>
      <c r="F646">
        <v>4.0999999999999996</v>
      </c>
    </row>
    <row r="647" spans="1:6" x14ac:dyDescent="0.3">
      <c r="A647" s="16" t="s">
        <v>13658</v>
      </c>
      <c r="B647" s="13">
        <v>4.0999999999999996</v>
      </c>
      <c r="C647" s="13"/>
      <c r="D647" s="33">
        <v>646</v>
      </c>
      <c r="E647" t="s">
        <v>13658</v>
      </c>
      <c r="F647">
        <v>4.0999999999999996</v>
      </c>
    </row>
    <row r="648" spans="1:6" x14ac:dyDescent="0.3">
      <c r="A648" s="16" t="s">
        <v>9674</v>
      </c>
      <c r="B648" s="13">
        <v>4.0999999999999996</v>
      </c>
      <c r="C648" s="13"/>
      <c r="D648" s="33">
        <v>647</v>
      </c>
      <c r="E648" t="s">
        <v>9674</v>
      </c>
      <c r="F648">
        <v>4.0999999999999996</v>
      </c>
    </row>
    <row r="649" spans="1:6" x14ac:dyDescent="0.3">
      <c r="A649" s="16" t="s">
        <v>13628</v>
      </c>
      <c r="B649" s="13">
        <v>4.0999999999999996</v>
      </c>
      <c r="C649" s="13"/>
      <c r="D649" s="33">
        <v>648</v>
      </c>
      <c r="E649" t="s">
        <v>13628</v>
      </c>
      <c r="F649">
        <v>4.0999999999999996</v>
      </c>
    </row>
    <row r="650" spans="1:6" x14ac:dyDescent="0.3">
      <c r="A650" s="16" t="s">
        <v>13623</v>
      </c>
      <c r="B650" s="13">
        <v>4.0999999999999996</v>
      </c>
      <c r="C650" s="13"/>
      <c r="D650" s="33">
        <v>649</v>
      </c>
      <c r="E650" t="s">
        <v>13623</v>
      </c>
      <c r="F650">
        <v>4.0999999999999996</v>
      </c>
    </row>
    <row r="651" spans="1:6" x14ac:dyDescent="0.3">
      <c r="A651" s="16" t="s">
        <v>13648</v>
      </c>
      <c r="B651" s="13">
        <v>4.0999999999999996</v>
      </c>
      <c r="C651" s="13"/>
      <c r="D651" s="33">
        <v>650</v>
      </c>
      <c r="E651" t="s">
        <v>13648</v>
      </c>
      <c r="F651">
        <v>4.0999999999999996</v>
      </c>
    </row>
    <row r="652" spans="1:6" x14ac:dyDescent="0.3">
      <c r="A652" s="16" t="s">
        <v>13636</v>
      </c>
      <c r="B652" s="13">
        <v>4.0999999999999996</v>
      </c>
      <c r="C652" s="13"/>
      <c r="D652" s="33">
        <v>651</v>
      </c>
      <c r="E652" t="s">
        <v>13636</v>
      </c>
      <c r="F652">
        <v>4.0999999999999996</v>
      </c>
    </row>
    <row r="653" spans="1:6" x14ac:dyDescent="0.3">
      <c r="A653" s="16" t="s">
        <v>13686</v>
      </c>
      <c r="B653" s="13">
        <v>4.0999999999999996</v>
      </c>
      <c r="C653" s="13"/>
      <c r="D653" s="33">
        <v>652</v>
      </c>
      <c r="E653" t="s">
        <v>13686</v>
      </c>
      <c r="F653">
        <v>4.0999999999999996</v>
      </c>
    </row>
    <row r="654" spans="1:6" x14ac:dyDescent="0.3">
      <c r="A654" s="16" t="s">
        <v>13660</v>
      </c>
      <c r="B654" s="13">
        <v>4.0999999999999996</v>
      </c>
      <c r="C654" s="13"/>
      <c r="D654" s="33">
        <v>653</v>
      </c>
      <c r="E654" t="s">
        <v>13660</v>
      </c>
      <c r="F654">
        <v>4.0999999999999996</v>
      </c>
    </row>
    <row r="655" spans="1:6" x14ac:dyDescent="0.3">
      <c r="A655" s="16" t="s">
        <v>13675</v>
      </c>
      <c r="B655" s="13">
        <v>4.0999999999999996</v>
      </c>
      <c r="C655" s="13"/>
      <c r="D655" s="33">
        <v>654</v>
      </c>
      <c r="E655" t="s">
        <v>13675</v>
      </c>
      <c r="F655">
        <v>4.0999999999999996</v>
      </c>
    </row>
    <row r="656" spans="1:6" x14ac:dyDescent="0.3">
      <c r="A656" s="16" t="s">
        <v>13665</v>
      </c>
      <c r="B656" s="13">
        <v>4.0999999999999996</v>
      </c>
      <c r="C656" s="13"/>
      <c r="D656" s="33">
        <v>655</v>
      </c>
      <c r="E656" t="s">
        <v>13665</v>
      </c>
      <c r="F656">
        <v>4.0999999999999996</v>
      </c>
    </row>
    <row r="657" spans="1:6" x14ac:dyDescent="0.3">
      <c r="A657" s="16" t="s">
        <v>13663</v>
      </c>
      <c r="B657" s="13">
        <v>4.0999999999999996</v>
      </c>
      <c r="C657" s="13"/>
      <c r="D657" s="33">
        <v>656</v>
      </c>
      <c r="E657" t="s">
        <v>13663</v>
      </c>
      <c r="F657">
        <v>4.0999999999999996</v>
      </c>
    </row>
    <row r="658" spans="1:6" x14ac:dyDescent="0.3">
      <c r="A658" s="16" t="s">
        <v>8677</v>
      </c>
      <c r="B658" s="13">
        <v>4.0999999999999996</v>
      </c>
      <c r="C658" s="13"/>
      <c r="D658" s="33">
        <v>657</v>
      </c>
      <c r="E658" t="s">
        <v>8677</v>
      </c>
      <c r="F658">
        <v>4.0999999999999996</v>
      </c>
    </row>
    <row r="659" spans="1:6" x14ac:dyDescent="0.3">
      <c r="A659" s="16" t="s">
        <v>13690</v>
      </c>
      <c r="B659" s="13">
        <v>4.0999999999999996</v>
      </c>
      <c r="C659" s="13"/>
      <c r="D659" s="33">
        <v>658</v>
      </c>
      <c r="E659" t="s">
        <v>13690</v>
      </c>
      <c r="F659">
        <v>4.0999999999999996</v>
      </c>
    </row>
    <row r="660" spans="1:6" x14ac:dyDescent="0.3">
      <c r="A660" s="16" t="s">
        <v>13668</v>
      </c>
      <c r="B660" s="13">
        <v>4.0999999999999996</v>
      </c>
      <c r="C660" s="13"/>
      <c r="D660" s="33">
        <v>659</v>
      </c>
      <c r="E660" t="s">
        <v>13668</v>
      </c>
      <c r="F660">
        <v>4.0999999999999996</v>
      </c>
    </row>
    <row r="661" spans="1:6" x14ac:dyDescent="0.3">
      <c r="A661" s="16" t="s">
        <v>13684</v>
      </c>
      <c r="B661" s="13">
        <v>4.0999999999999996</v>
      </c>
      <c r="C661" s="13"/>
      <c r="D661" s="33">
        <v>660</v>
      </c>
      <c r="E661" t="s">
        <v>13684</v>
      </c>
      <c r="F661">
        <v>4.0999999999999996</v>
      </c>
    </row>
    <row r="662" spans="1:6" x14ac:dyDescent="0.3">
      <c r="A662" s="16" t="s">
        <v>13670</v>
      </c>
      <c r="B662" s="13">
        <v>4.0999999999999996</v>
      </c>
      <c r="C662" s="13"/>
      <c r="D662" s="33">
        <v>661</v>
      </c>
      <c r="E662" t="s">
        <v>13670</v>
      </c>
      <c r="F662">
        <v>4.0999999999999996</v>
      </c>
    </row>
    <row r="663" spans="1:6" x14ac:dyDescent="0.3">
      <c r="A663" s="16" t="s">
        <v>13667</v>
      </c>
      <c r="B663" s="13">
        <v>4.0999999999999996</v>
      </c>
      <c r="C663" s="13"/>
      <c r="D663" s="33">
        <v>662</v>
      </c>
      <c r="E663" t="s">
        <v>13667</v>
      </c>
      <c r="F663">
        <v>4.0999999999999996</v>
      </c>
    </row>
    <row r="664" spans="1:6" x14ac:dyDescent="0.3">
      <c r="A664" s="16" t="s">
        <v>13672</v>
      </c>
      <c r="B664" s="13">
        <v>4.0999999999999996</v>
      </c>
      <c r="C664" s="13"/>
      <c r="D664" s="33">
        <v>663</v>
      </c>
      <c r="E664" t="s">
        <v>13672</v>
      </c>
      <c r="F664">
        <v>4.0999999999999996</v>
      </c>
    </row>
    <row r="665" spans="1:6" x14ac:dyDescent="0.3">
      <c r="A665" s="16" t="s">
        <v>13673</v>
      </c>
      <c r="B665" s="13">
        <v>4.0999999999999996</v>
      </c>
      <c r="C665" s="13"/>
      <c r="D665" s="33">
        <v>664</v>
      </c>
      <c r="E665" t="s">
        <v>13673</v>
      </c>
      <c r="F665">
        <v>4.0999999999999996</v>
      </c>
    </row>
    <row r="666" spans="1:6" x14ac:dyDescent="0.3">
      <c r="A666" s="16" t="s">
        <v>13674</v>
      </c>
      <c r="B666" s="13">
        <v>4.0999999999999996</v>
      </c>
      <c r="C666" s="13"/>
      <c r="D666" s="33">
        <v>665</v>
      </c>
      <c r="E666" t="s">
        <v>13674</v>
      </c>
      <c r="F666">
        <v>4.0999999999999996</v>
      </c>
    </row>
    <row r="667" spans="1:6" x14ac:dyDescent="0.3">
      <c r="A667" s="16" t="s">
        <v>13691</v>
      </c>
      <c r="B667" s="13">
        <v>4.0999999999999996</v>
      </c>
      <c r="C667" s="13"/>
      <c r="D667" s="33">
        <v>666</v>
      </c>
      <c r="E667" t="s">
        <v>13691</v>
      </c>
      <c r="F667">
        <v>4.0999999999999996</v>
      </c>
    </row>
    <row r="668" spans="1:6" x14ac:dyDescent="0.3">
      <c r="A668" s="16" t="s">
        <v>13676</v>
      </c>
      <c r="B668" s="13">
        <v>4.0999999999999996</v>
      </c>
      <c r="C668" s="13"/>
      <c r="D668" s="33">
        <v>667</v>
      </c>
      <c r="E668" t="s">
        <v>13676</v>
      </c>
      <c r="F668">
        <v>4.0999999999999996</v>
      </c>
    </row>
    <row r="669" spans="1:6" x14ac:dyDescent="0.3">
      <c r="A669" s="16" t="s">
        <v>13677</v>
      </c>
      <c r="B669" s="13">
        <v>4.0999999999999996</v>
      </c>
      <c r="C669" s="13"/>
      <c r="D669" s="33">
        <v>668</v>
      </c>
      <c r="E669" t="s">
        <v>13677</v>
      </c>
      <c r="F669">
        <v>4.0999999999999996</v>
      </c>
    </row>
    <row r="670" spans="1:6" x14ac:dyDescent="0.3">
      <c r="A670" s="16" t="s">
        <v>7088</v>
      </c>
      <c r="B670" s="13">
        <v>4.0999999999999996</v>
      </c>
      <c r="C670" s="13"/>
      <c r="D670" s="33">
        <v>669</v>
      </c>
      <c r="E670" t="s">
        <v>7088</v>
      </c>
      <c r="F670">
        <v>4.0999999999999996</v>
      </c>
    </row>
    <row r="671" spans="1:6" x14ac:dyDescent="0.3">
      <c r="A671" s="16" t="s">
        <v>13666</v>
      </c>
      <c r="B671" s="13">
        <v>4.0999999999999996</v>
      </c>
      <c r="C671" s="13"/>
      <c r="D671" s="33">
        <v>670</v>
      </c>
      <c r="E671" t="s">
        <v>13666</v>
      </c>
      <c r="F671">
        <v>4.0999999999999996</v>
      </c>
    </row>
    <row r="672" spans="1:6" x14ac:dyDescent="0.3">
      <c r="A672" s="16" t="s">
        <v>13679</v>
      </c>
      <c r="B672" s="13">
        <v>4.0999999999999996</v>
      </c>
      <c r="C672" s="13"/>
      <c r="D672" s="33">
        <v>671</v>
      </c>
      <c r="E672" t="s">
        <v>13679</v>
      </c>
      <c r="F672">
        <v>4.0999999999999996</v>
      </c>
    </row>
    <row r="673" spans="1:6" x14ac:dyDescent="0.3">
      <c r="A673" s="16" t="s">
        <v>13662</v>
      </c>
      <c r="B673" s="13">
        <v>4.0999999999999996</v>
      </c>
      <c r="C673" s="13"/>
      <c r="D673" s="33">
        <v>672</v>
      </c>
      <c r="E673" t="s">
        <v>13662</v>
      </c>
      <c r="F673">
        <v>4.0999999999999996</v>
      </c>
    </row>
    <row r="674" spans="1:6" x14ac:dyDescent="0.3">
      <c r="A674" s="16" t="s">
        <v>13681</v>
      </c>
      <c r="B674" s="13">
        <v>4.0999999999999996</v>
      </c>
      <c r="C674" s="13"/>
      <c r="D674" s="33">
        <v>673</v>
      </c>
      <c r="E674" t="s">
        <v>13681</v>
      </c>
      <c r="F674">
        <v>4.0999999999999996</v>
      </c>
    </row>
    <row r="675" spans="1:6" x14ac:dyDescent="0.3">
      <c r="A675" s="16" t="s">
        <v>13678</v>
      </c>
      <c r="B675" s="13">
        <v>4.0999999999999996</v>
      </c>
      <c r="C675" s="13"/>
      <c r="D675" s="33">
        <v>674</v>
      </c>
      <c r="E675" t="s">
        <v>13678</v>
      </c>
      <c r="F675">
        <v>4.0999999999999996</v>
      </c>
    </row>
    <row r="676" spans="1:6" x14ac:dyDescent="0.3">
      <c r="A676" s="16" t="s">
        <v>13683</v>
      </c>
      <c r="B676" s="13">
        <v>4.0999999999999996</v>
      </c>
      <c r="C676" s="13"/>
      <c r="D676" s="33">
        <v>675</v>
      </c>
      <c r="E676" t="s">
        <v>13683</v>
      </c>
      <c r="F676">
        <v>4.0999999999999996</v>
      </c>
    </row>
    <row r="677" spans="1:6" x14ac:dyDescent="0.3">
      <c r="A677" s="16" t="s">
        <v>13680</v>
      </c>
      <c r="B677" s="13">
        <v>4.0999999999999996</v>
      </c>
      <c r="C677" s="13"/>
      <c r="D677" s="33">
        <v>676</v>
      </c>
      <c r="E677" t="s">
        <v>13680</v>
      </c>
      <c r="F677">
        <v>4.0999999999999996</v>
      </c>
    </row>
    <row r="678" spans="1:6" x14ac:dyDescent="0.3">
      <c r="A678" s="16" t="s">
        <v>13685</v>
      </c>
      <c r="B678" s="13">
        <v>4.0999999999999996</v>
      </c>
      <c r="C678" s="13"/>
      <c r="D678" s="33">
        <v>677</v>
      </c>
      <c r="E678" t="s">
        <v>13685</v>
      </c>
      <c r="F678">
        <v>4.0999999999999996</v>
      </c>
    </row>
    <row r="679" spans="1:6" x14ac:dyDescent="0.3">
      <c r="A679" s="16" t="s">
        <v>13669</v>
      </c>
      <c r="B679" s="13">
        <v>4.0999999999999996</v>
      </c>
      <c r="C679" s="13"/>
      <c r="D679" s="33">
        <v>678</v>
      </c>
      <c r="E679" t="s">
        <v>13669</v>
      </c>
      <c r="F679">
        <v>4.0999999999999996</v>
      </c>
    </row>
    <row r="680" spans="1:6" x14ac:dyDescent="0.3">
      <c r="A680" s="16" t="s">
        <v>9489</v>
      </c>
      <c r="B680" s="13">
        <v>4.0999999999999996</v>
      </c>
      <c r="C680" s="13"/>
      <c r="D680" s="33">
        <v>679</v>
      </c>
      <c r="E680" t="s">
        <v>9489</v>
      </c>
      <c r="F680">
        <v>4.0999999999999996</v>
      </c>
    </row>
    <row r="681" spans="1:6" x14ac:dyDescent="0.3">
      <c r="A681" s="16" t="s">
        <v>13659</v>
      </c>
      <c r="B681" s="13">
        <v>4.0999999999999996</v>
      </c>
      <c r="C681" s="13"/>
      <c r="D681" s="33">
        <v>680</v>
      </c>
      <c r="E681" t="s">
        <v>13659</v>
      </c>
      <c r="F681">
        <v>4.0999999999999996</v>
      </c>
    </row>
    <row r="682" spans="1:6" x14ac:dyDescent="0.3">
      <c r="A682" s="16" t="s">
        <v>13688</v>
      </c>
      <c r="B682" s="13">
        <v>4.0999999999999996</v>
      </c>
      <c r="C682" s="13"/>
      <c r="D682" s="33">
        <v>681</v>
      </c>
      <c r="E682" t="s">
        <v>13688</v>
      </c>
      <c r="F682">
        <v>4.0999999999999996</v>
      </c>
    </row>
    <row r="683" spans="1:6" x14ac:dyDescent="0.3">
      <c r="A683" s="16" t="s">
        <v>13687</v>
      </c>
      <c r="B683" s="13">
        <v>4.0999999999999996</v>
      </c>
      <c r="C683" s="13"/>
      <c r="D683" s="33">
        <v>682</v>
      </c>
      <c r="E683" t="s">
        <v>13687</v>
      </c>
      <c r="F683">
        <v>4.0999999999999996</v>
      </c>
    </row>
    <row r="684" spans="1:6" x14ac:dyDescent="0.3">
      <c r="A684" s="16" t="s">
        <v>13689</v>
      </c>
      <c r="B684" s="13">
        <v>4.0999999999999996</v>
      </c>
      <c r="C684" s="13"/>
      <c r="D684" s="33">
        <v>683</v>
      </c>
      <c r="E684" t="s">
        <v>13689</v>
      </c>
      <c r="F684">
        <v>4.0999999999999996</v>
      </c>
    </row>
    <row r="685" spans="1:6" x14ac:dyDescent="0.3">
      <c r="A685" s="16" t="s">
        <v>12984</v>
      </c>
      <c r="B685" s="13">
        <v>4.0999999999999996</v>
      </c>
      <c r="C685" s="13"/>
      <c r="D685" s="33">
        <v>684</v>
      </c>
      <c r="E685" t="s">
        <v>12984</v>
      </c>
      <c r="F685">
        <v>4.0999999999999996</v>
      </c>
    </row>
    <row r="686" spans="1:6" x14ac:dyDescent="0.3">
      <c r="A686" s="16" t="s">
        <v>8297</v>
      </c>
      <c r="B686" s="13">
        <v>4.0999999999999996</v>
      </c>
      <c r="C686" s="13"/>
      <c r="D686" s="33">
        <v>685</v>
      </c>
      <c r="E686" t="s">
        <v>8297</v>
      </c>
      <c r="F686">
        <v>4.0999999999999996</v>
      </c>
    </row>
    <row r="687" spans="1:6" x14ac:dyDescent="0.3">
      <c r="A687" s="16" t="s">
        <v>13661</v>
      </c>
      <c r="B687" s="13">
        <v>4.0999999999999996</v>
      </c>
      <c r="C687" s="13"/>
      <c r="D687" s="33">
        <v>686</v>
      </c>
      <c r="E687" t="s">
        <v>13661</v>
      </c>
      <c r="F687">
        <v>4.0999999999999996</v>
      </c>
    </row>
    <row r="688" spans="1:6" x14ac:dyDescent="0.3">
      <c r="A688" s="16" t="s">
        <v>13696</v>
      </c>
      <c r="B688" s="13">
        <v>4.0999999999999996</v>
      </c>
      <c r="C688" s="13"/>
      <c r="D688" s="33">
        <v>687</v>
      </c>
      <c r="E688" t="s">
        <v>13696</v>
      </c>
      <c r="F688">
        <v>4.0999999999999996</v>
      </c>
    </row>
    <row r="689" spans="1:6" x14ac:dyDescent="0.3">
      <c r="A689" s="16" t="s">
        <v>13697</v>
      </c>
      <c r="B689" s="13">
        <v>4.0999999999999996</v>
      </c>
      <c r="C689" s="13"/>
      <c r="D689" s="33">
        <v>688</v>
      </c>
      <c r="E689" t="s">
        <v>13697</v>
      </c>
      <c r="F689">
        <v>4.0999999999999996</v>
      </c>
    </row>
    <row r="690" spans="1:6" x14ac:dyDescent="0.3">
      <c r="A690" s="16" t="s">
        <v>13692</v>
      </c>
      <c r="B690" s="13">
        <v>4.0999999999999996</v>
      </c>
      <c r="C690" s="13"/>
      <c r="D690" s="33">
        <v>689</v>
      </c>
      <c r="E690" t="s">
        <v>13692</v>
      </c>
      <c r="F690">
        <v>4.0999999999999996</v>
      </c>
    </row>
    <row r="691" spans="1:6" x14ac:dyDescent="0.3">
      <c r="A691" s="16" t="s">
        <v>13693</v>
      </c>
      <c r="B691" s="13">
        <v>4.0999999999999996</v>
      </c>
      <c r="C691" s="13"/>
      <c r="D691" s="33">
        <v>690</v>
      </c>
      <c r="E691" t="s">
        <v>13693</v>
      </c>
      <c r="F691">
        <v>4.0999999999999996</v>
      </c>
    </row>
    <row r="692" spans="1:6" x14ac:dyDescent="0.3">
      <c r="A692" s="16" t="s">
        <v>13694</v>
      </c>
      <c r="B692" s="13">
        <v>4.0999999999999996</v>
      </c>
      <c r="C692" s="13"/>
      <c r="D692" s="33">
        <v>691</v>
      </c>
      <c r="E692" t="s">
        <v>13694</v>
      </c>
      <c r="F692">
        <v>4.0999999999999996</v>
      </c>
    </row>
    <row r="693" spans="1:6" x14ac:dyDescent="0.3">
      <c r="A693" s="16" t="s">
        <v>13695</v>
      </c>
      <c r="B693" s="13">
        <v>4.0999999999999996</v>
      </c>
      <c r="C693" s="13"/>
      <c r="D693" s="33">
        <v>692</v>
      </c>
      <c r="E693" t="s">
        <v>13695</v>
      </c>
      <c r="F693">
        <v>4.0999999999999996</v>
      </c>
    </row>
    <row r="694" spans="1:6" x14ac:dyDescent="0.3">
      <c r="A694" s="16" t="s">
        <v>13698</v>
      </c>
      <c r="B694" s="13">
        <v>4.0999999999999996</v>
      </c>
      <c r="C694" s="13"/>
      <c r="D694" s="33">
        <v>693</v>
      </c>
      <c r="E694" t="s">
        <v>13698</v>
      </c>
      <c r="F694">
        <v>4.0999999999999996</v>
      </c>
    </row>
    <row r="695" spans="1:6" x14ac:dyDescent="0.3">
      <c r="A695" s="16" t="s">
        <v>13708</v>
      </c>
      <c r="B695" s="13">
        <v>4.0999999999999996</v>
      </c>
      <c r="C695" s="13"/>
      <c r="D695" s="33">
        <v>694</v>
      </c>
      <c r="E695" t="s">
        <v>13708</v>
      </c>
      <c r="F695">
        <v>4.0999999999999996</v>
      </c>
    </row>
    <row r="696" spans="1:6" x14ac:dyDescent="0.3">
      <c r="A696" s="16" t="s">
        <v>13700</v>
      </c>
      <c r="B696" s="13">
        <v>4.0999999999999996</v>
      </c>
      <c r="C696" s="13"/>
      <c r="D696" s="33">
        <v>695</v>
      </c>
      <c r="E696" t="s">
        <v>13700</v>
      </c>
      <c r="F696">
        <v>4.0999999999999996</v>
      </c>
    </row>
    <row r="697" spans="1:6" x14ac:dyDescent="0.3">
      <c r="A697" s="16" t="s">
        <v>9874</v>
      </c>
      <c r="B697" s="13">
        <v>4.0999999999999996</v>
      </c>
      <c r="C697" s="13"/>
      <c r="D697" s="33">
        <v>696</v>
      </c>
      <c r="E697" t="s">
        <v>9874</v>
      </c>
      <c r="F697">
        <v>4.0999999999999996</v>
      </c>
    </row>
    <row r="698" spans="1:6" x14ac:dyDescent="0.3">
      <c r="A698" s="16" t="s">
        <v>13702</v>
      </c>
      <c r="B698" s="13">
        <v>4.0999999999999996</v>
      </c>
      <c r="C698" s="13"/>
      <c r="D698" s="33">
        <v>697</v>
      </c>
      <c r="E698" t="s">
        <v>13702</v>
      </c>
      <c r="F698">
        <v>4.0999999999999996</v>
      </c>
    </row>
    <row r="699" spans="1:6" x14ac:dyDescent="0.3">
      <c r="A699" s="16" t="s">
        <v>13699</v>
      </c>
      <c r="B699" s="13">
        <v>4.0999999999999996</v>
      </c>
      <c r="C699" s="13"/>
      <c r="D699" s="33">
        <v>698</v>
      </c>
      <c r="E699" t="s">
        <v>13699</v>
      </c>
      <c r="F699">
        <v>4.0999999999999996</v>
      </c>
    </row>
    <row r="700" spans="1:6" x14ac:dyDescent="0.3">
      <c r="A700" s="16" t="s">
        <v>13682</v>
      </c>
      <c r="B700" s="13">
        <v>4.0999999999999996</v>
      </c>
      <c r="C700" s="13"/>
      <c r="D700" s="33">
        <v>699</v>
      </c>
      <c r="E700" t="s">
        <v>13682</v>
      </c>
      <c r="F700">
        <v>4.0999999999999996</v>
      </c>
    </row>
    <row r="701" spans="1:6" x14ac:dyDescent="0.3">
      <c r="A701" s="16" t="s">
        <v>13701</v>
      </c>
      <c r="B701" s="13">
        <v>4.0999999999999996</v>
      </c>
      <c r="C701" s="13"/>
      <c r="D701" s="33">
        <v>700</v>
      </c>
      <c r="E701" t="s">
        <v>13701</v>
      </c>
      <c r="F701">
        <v>4.0999999999999996</v>
      </c>
    </row>
    <row r="702" spans="1:6" x14ac:dyDescent="0.3">
      <c r="A702" s="16" t="s">
        <v>13704</v>
      </c>
      <c r="B702" s="13">
        <v>4.0999999999999996</v>
      </c>
      <c r="C702" s="13"/>
      <c r="D702" s="33">
        <v>701</v>
      </c>
      <c r="E702" t="s">
        <v>13704</v>
      </c>
      <c r="F702">
        <v>4.0999999999999996</v>
      </c>
    </row>
    <row r="703" spans="1:6" x14ac:dyDescent="0.3">
      <c r="A703" s="16" t="s">
        <v>13703</v>
      </c>
      <c r="B703" s="13">
        <v>4.0999999999999996</v>
      </c>
      <c r="C703" s="13"/>
      <c r="D703" s="33">
        <v>702</v>
      </c>
      <c r="E703" t="s">
        <v>13703</v>
      </c>
      <c r="F703">
        <v>4.0999999999999996</v>
      </c>
    </row>
    <row r="704" spans="1:6" x14ac:dyDescent="0.3">
      <c r="A704" s="16" t="s">
        <v>13706</v>
      </c>
      <c r="B704" s="13">
        <v>4.0999999999999996</v>
      </c>
      <c r="C704" s="13"/>
      <c r="D704" s="33">
        <v>703</v>
      </c>
      <c r="E704" t="s">
        <v>13706</v>
      </c>
      <c r="F704">
        <v>4.0999999999999996</v>
      </c>
    </row>
    <row r="705" spans="1:6" x14ac:dyDescent="0.3">
      <c r="A705" s="16" t="s">
        <v>13705</v>
      </c>
      <c r="B705" s="13">
        <v>4.0999999999999996</v>
      </c>
      <c r="C705" s="13"/>
      <c r="D705" s="33">
        <v>704</v>
      </c>
      <c r="E705" t="s">
        <v>13705</v>
      </c>
      <c r="F705">
        <v>4.0999999999999996</v>
      </c>
    </row>
    <row r="706" spans="1:6" x14ac:dyDescent="0.3">
      <c r="A706" s="16" t="s">
        <v>13709</v>
      </c>
      <c r="B706" s="13">
        <v>4.0999999999999996</v>
      </c>
      <c r="C706" s="13"/>
      <c r="D706" s="33">
        <v>705</v>
      </c>
      <c r="E706" t="s">
        <v>13709</v>
      </c>
      <c r="F706">
        <v>4.0999999999999996</v>
      </c>
    </row>
    <row r="707" spans="1:6" x14ac:dyDescent="0.3">
      <c r="A707" s="16" t="s">
        <v>13707</v>
      </c>
      <c r="B707" s="13">
        <v>4.0999999999999996</v>
      </c>
      <c r="C707" s="13"/>
      <c r="D707" s="33">
        <v>706</v>
      </c>
      <c r="E707" t="s">
        <v>13707</v>
      </c>
      <c r="F707">
        <v>4.0999999999999996</v>
      </c>
    </row>
    <row r="708" spans="1:6" x14ac:dyDescent="0.3">
      <c r="A708" s="16" t="s">
        <v>13664</v>
      </c>
      <c r="B708" s="13">
        <v>4.0999999999999996</v>
      </c>
      <c r="C708" s="13"/>
      <c r="D708" s="33">
        <v>707</v>
      </c>
      <c r="E708" t="s">
        <v>13664</v>
      </c>
      <c r="F708">
        <v>4.0999999999999996</v>
      </c>
    </row>
    <row r="709" spans="1:6" x14ac:dyDescent="0.3">
      <c r="A709" s="16" t="s">
        <v>13671</v>
      </c>
      <c r="B709" s="13">
        <v>4.0999999999999996</v>
      </c>
      <c r="C709" s="13"/>
      <c r="D709" s="33">
        <v>708</v>
      </c>
      <c r="E709" t="s">
        <v>13671</v>
      </c>
      <c r="F709">
        <v>4.0999999999999996</v>
      </c>
    </row>
    <row r="710" spans="1:6" x14ac:dyDescent="0.3">
      <c r="A710" s="16" t="s">
        <v>13726</v>
      </c>
      <c r="B710" s="13">
        <v>4.0999999999999996</v>
      </c>
      <c r="C710" s="13"/>
      <c r="D710" s="33">
        <v>709</v>
      </c>
      <c r="E710" t="s">
        <v>13726</v>
      </c>
      <c r="F710">
        <v>4.0999999999999996</v>
      </c>
    </row>
    <row r="711" spans="1:6" x14ac:dyDescent="0.3">
      <c r="A711" s="16" t="s">
        <v>13757</v>
      </c>
      <c r="B711" s="13">
        <v>4.0999999999999996</v>
      </c>
      <c r="C711" s="13"/>
      <c r="D711" s="33">
        <v>710</v>
      </c>
      <c r="E711" t="s">
        <v>13757</v>
      </c>
      <c r="F711">
        <v>4.0999999999999996</v>
      </c>
    </row>
    <row r="712" spans="1:6" x14ac:dyDescent="0.3">
      <c r="A712" s="16" t="s">
        <v>13761</v>
      </c>
      <c r="B712" s="13">
        <v>4.0999999999999996</v>
      </c>
      <c r="C712" s="13"/>
      <c r="D712" s="33">
        <v>711</v>
      </c>
      <c r="E712" t="s">
        <v>13761</v>
      </c>
      <c r="F712">
        <v>4.0999999999999996</v>
      </c>
    </row>
    <row r="713" spans="1:6" x14ac:dyDescent="0.3">
      <c r="A713" s="16" t="s">
        <v>13733</v>
      </c>
      <c r="B713" s="13">
        <v>4.0999999999999996</v>
      </c>
      <c r="C713" s="13"/>
      <c r="D713" s="33">
        <v>712</v>
      </c>
      <c r="E713" t="s">
        <v>13733</v>
      </c>
      <c r="F713">
        <v>4.0999999999999996</v>
      </c>
    </row>
    <row r="714" spans="1:6" x14ac:dyDescent="0.3">
      <c r="A714" s="16" t="s">
        <v>13725</v>
      </c>
      <c r="B714" s="13">
        <v>4.0999999999999996</v>
      </c>
      <c r="C714" s="13"/>
      <c r="D714" s="33">
        <v>713</v>
      </c>
      <c r="E714" t="s">
        <v>13725</v>
      </c>
      <c r="F714">
        <v>4.0999999999999996</v>
      </c>
    </row>
    <row r="715" spans="1:6" x14ac:dyDescent="0.3">
      <c r="A715" s="16" t="s">
        <v>13750</v>
      </c>
      <c r="B715" s="13">
        <v>4.0999999999999996</v>
      </c>
      <c r="C715" s="13"/>
      <c r="D715" s="33">
        <v>714</v>
      </c>
      <c r="E715" t="s">
        <v>13750</v>
      </c>
      <c r="F715">
        <v>4.0999999999999996</v>
      </c>
    </row>
    <row r="716" spans="1:6" x14ac:dyDescent="0.3">
      <c r="A716" s="16" t="s">
        <v>13748</v>
      </c>
      <c r="B716" s="13">
        <v>4.0999999999999996</v>
      </c>
      <c r="C716" s="13"/>
      <c r="D716" s="33">
        <v>715</v>
      </c>
      <c r="E716" t="s">
        <v>13748</v>
      </c>
      <c r="F716">
        <v>4.0999999999999996</v>
      </c>
    </row>
    <row r="717" spans="1:6" x14ac:dyDescent="0.3">
      <c r="A717" s="16" t="s">
        <v>13737</v>
      </c>
      <c r="B717" s="13">
        <v>4.0999999999999996</v>
      </c>
      <c r="C717" s="13"/>
      <c r="D717" s="33">
        <v>716</v>
      </c>
      <c r="E717" t="s">
        <v>13737</v>
      </c>
      <c r="F717">
        <v>4.0999999999999996</v>
      </c>
    </row>
    <row r="718" spans="1:6" x14ac:dyDescent="0.3">
      <c r="A718" s="16" t="s">
        <v>13755</v>
      </c>
      <c r="B718" s="13">
        <v>4.0999999999999996</v>
      </c>
      <c r="C718" s="13"/>
      <c r="D718" s="33">
        <v>717</v>
      </c>
      <c r="E718" t="s">
        <v>13755</v>
      </c>
      <c r="F718">
        <v>4.0999999999999996</v>
      </c>
    </row>
    <row r="719" spans="1:6" x14ac:dyDescent="0.3">
      <c r="A719" s="16" t="s">
        <v>13729</v>
      </c>
      <c r="B719" s="13">
        <v>4.0999999999999996</v>
      </c>
      <c r="C719" s="13"/>
      <c r="D719" s="33">
        <v>718</v>
      </c>
      <c r="E719" t="s">
        <v>13729</v>
      </c>
      <c r="F719">
        <v>4.0999999999999996</v>
      </c>
    </row>
    <row r="720" spans="1:6" x14ac:dyDescent="0.3">
      <c r="A720" s="16" t="s">
        <v>13721</v>
      </c>
      <c r="B720" s="13">
        <v>4.0999999999999996</v>
      </c>
      <c r="C720" s="13"/>
      <c r="D720" s="33">
        <v>719</v>
      </c>
      <c r="E720" t="s">
        <v>13721</v>
      </c>
      <c r="F720">
        <v>4.0999999999999996</v>
      </c>
    </row>
    <row r="721" spans="1:6" x14ac:dyDescent="0.3">
      <c r="A721" s="16" t="s">
        <v>13756</v>
      </c>
      <c r="B721" s="13">
        <v>4.0999999999999996</v>
      </c>
      <c r="C721" s="13"/>
      <c r="D721" s="33">
        <v>720</v>
      </c>
      <c r="E721" t="s">
        <v>13756</v>
      </c>
      <c r="F721">
        <v>4.0999999999999996</v>
      </c>
    </row>
    <row r="722" spans="1:6" x14ac:dyDescent="0.3">
      <c r="A722" s="16" t="s">
        <v>13713</v>
      </c>
      <c r="B722" s="13">
        <v>4.0999999999999996</v>
      </c>
      <c r="C722" s="13"/>
      <c r="D722" s="33">
        <v>721</v>
      </c>
      <c r="E722" t="s">
        <v>13713</v>
      </c>
      <c r="F722">
        <v>4.0999999999999996</v>
      </c>
    </row>
    <row r="723" spans="1:6" x14ac:dyDescent="0.3">
      <c r="A723" s="16" t="s">
        <v>13716</v>
      </c>
      <c r="B723" s="13">
        <v>4.0999999999999996</v>
      </c>
      <c r="C723" s="13"/>
      <c r="D723" s="33">
        <v>722</v>
      </c>
      <c r="E723" t="s">
        <v>13716</v>
      </c>
      <c r="F723">
        <v>4.0999999999999996</v>
      </c>
    </row>
    <row r="724" spans="1:6" x14ac:dyDescent="0.3">
      <c r="A724" s="16" t="s">
        <v>13715</v>
      </c>
      <c r="B724" s="13">
        <v>4.0999999999999996</v>
      </c>
      <c r="C724" s="13"/>
      <c r="D724" s="33">
        <v>723</v>
      </c>
      <c r="E724" t="s">
        <v>13715</v>
      </c>
      <c r="F724">
        <v>4.0999999999999996</v>
      </c>
    </row>
    <row r="725" spans="1:6" x14ac:dyDescent="0.3">
      <c r="A725" s="16" t="s">
        <v>13744</v>
      </c>
      <c r="B725" s="13">
        <v>4.0999999999999996</v>
      </c>
      <c r="C725" s="13"/>
      <c r="D725" s="33">
        <v>724</v>
      </c>
      <c r="E725" t="s">
        <v>13744</v>
      </c>
      <c r="F725">
        <v>4.0999999999999996</v>
      </c>
    </row>
    <row r="726" spans="1:6" x14ac:dyDescent="0.3">
      <c r="A726" s="16" t="s">
        <v>13717</v>
      </c>
      <c r="B726" s="13">
        <v>4.0999999999999996</v>
      </c>
      <c r="C726" s="13"/>
      <c r="D726" s="33">
        <v>725</v>
      </c>
      <c r="E726" t="s">
        <v>13717</v>
      </c>
      <c r="F726">
        <v>4.0999999999999996</v>
      </c>
    </row>
    <row r="727" spans="1:6" x14ac:dyDescent="0.3">
      <c r="A727" s="16" t="s">
        <v>13746</v>
      </c>
      <c r="B727" s="13">
        <v>4.0999999999999996</v>
      </c>
      <c r="C727" s="13"/>
      <c r="D727" s="33">
        <v>726</v>
      </c>
      <c r="E727" t="s">
        <v>13746</v>
      </c>
      <c r="F727">
        <v>4.0999999999999996</v>
      </c>
    </row>
    <row r="728" spans="1:6" x14ac:dyDescent="0.3">
      <c r="A728" s="16" t="s">
        <v>13754</v>
      </c>
      <c r="B728" s="13">
        <v>4.0999999999999996</v>
      </c>
      <c r="C728" s="13"/>
      <c r="D728" s="33">
        <v>727</v>
      </c>
      <c r="E728" t="s">
        <v>13754</v>
      </c>
      <c r="F728">
        <v>4.0999999999999996</v>
      </c>
    </row>
    <row r="729" spans="1:6" x14ac:dyDescent="0.3">
      <c r="A729" s="16" t="s">
        <v>13747</v>
      </c>
      <c r="B729" s="13">
        <v>4.0999999999999996</v>
      </c>
      <c r="C729" s="13"/>
      <c r="D729" s="33">
        <v>728</v>
      </c>
      <c r="E729" t="s">
        <v>13747</v>
      </c>
      <c r="F729">
        <v>4.0999999999999996</v>
      </c>
    </row>
    <row r="730" spans="1:6" x14ac:dyDescent="0.3">
      <c r="A730" s="16" t="s">
        <v>13723</v>
      </c>
      <c r="B730" s="13">
        <v>4.0999999999999996</v>
      </c>
      <c r="C730" s="13"/>
      <c r="D730" s="33">
        <v>729</v>
      </c>
      <c r="E730" t="s">
        <v>13723</v>
      </c>
      <c r="F730">
        <v>4.0999999999999996</v>
      </c>
    </row>
    <row r="731" spans="1:6" x14ac:dyDescent="0.3">
      <c r="A731" s="16" t="s">
        <v>13749</v>
      </c>
      <c r="B731" s="13">
        <v>4.0999999999999996</v>
      </c>
      <c r="C731" s="13"/>
      <c r="D731" s="33">
        <v>730</v>
      </c>
      <c r="E731" t="s">
        <v>13749</v>
      </c>
      <c r="F731">
        <v>4.0999999999999996</v>
      </c>
    </row>
    <row r="732" spans="1:6" x14ac:dyDescent="0.3">
      <c r="A732" s="16" t="s">
        <v>13759</v>
      </c>
      <c r="B732" s="13">
        <v>4.0999999999999996</v>
      </c>
      <c r="C732" s="13"/>
      <c r="D732" s="33">
        <v>731</v>
      </c>
      <c r="E732" t="s">
        <v>13759</v>
      </c>
      <c r="F732">
        <v>4.0999999999999996</v>
      </c>
    </row>
    <row r="733" spans="1:6" x14ac:dyDescent="0.3">
      <c r="A733" s="16" t="s">
        <v>13751</v>
      </c>
      <c r="B733" s="13">
        <v>4.0999999999999996</v>
      </c>
      <c r="C733" s="13"/>
      <c r="D733" s="33">
        <v>732</v>
      </c>
      <c r="E733" t="s">
        <v>13751</v>
      </c>
      <c r="F733">
        <v>4.0999999999999996</v>
      </c>
    </row>
    <row r="734" spans="1:6" x14ac:dyDescent="0.3">
      <c r="A734" s="16" t="s">
        <v>13727</v>
      </c>
      <c r="B734" s="13">
        <v>4.0999999999999996</v>
      </c>
      <c r="C734" s="13"/>
      <c r="D734" s="33">
        <v>733</v>
      </c>
      <c r="E734" t="s">
        <v>13727</v>
      </c>
      <c r="F734">
        <v>4.0999999999999996</v>
      </c>
    </row>
    <row r="735" spans="1:6" x14ac:dyDescent="0.3">
      <c r="A735" s="16" t="s">
        <v>13753</v>
      </c>
      <c r="B735" s="13">
        <v>4.0999999999999996</v>
      </c>
      <c r="C735" s="13"/>
      <c r="D735" s="33">
        <v>734</v>
      </c>
      <c r="E735" t="s">
        <v>13753</v>
      </c>
      <c r="F735">
        <v>4.0999999999999996</v>
      </c>
    </row>
    <row r="736" spans="1:6" x14ac:dyDescent="0.3">
      <c r="A736" s="16" t="s">
        <v>13722</v>
      </c>
      <c r="B736" s="13">
        <v>4.0999999999999996</v>
      </c>
      <c r="C736" s="13"/>
      <c r="D736" s="33">
        <v>735</v>
      </c>
      <c r="E736" t="s">
        <v>13722</v>
      </c>
      <c r="F736">
        <v>4.0999999999999996</v>
      </c>
    </row>
    <row r="737" spans="1:6" x14ac:dyDescent="0.3">
      <c r="A737" s="16" t="s">
        <v>13740</v>
      </c>
      <c r="B737" s="13">
        <v>4.0999999999999996</v>
      </c>
      <c r="C737" s="13"/>
      <c r="D737" s="33">
        <v>736</v>
      </c>
      <c r="E737" t="s">
        <v>13740</v>
      </c>
      <c r="F737">
        <v>4.0999999999999996</v>
      </c>
    </row>
    <row r="738" spans="1:6" x14ac:dyDescent="0.3">
      <c r="A738" s="16" t="s">
        <v>13745</v>
      </c>
      <c r="B738" s="13">
        <v>4.0999999999999996</v>
      </c>
      <c r="C738" s="13"/>
      <c r="D738" s="33">
        <v>737</v>
      </c>
      <c r="E738" t="s">
        <v>13745</v>
      </c>
      <c r="F738">
        <v>4.0999999999999996</v>
      </c>
    </row>
    <row r="739" spans="1:6" x14ac:dyDescent="0.3">
      <c r="A739" s="16" t="s">
        <v>13728</v>
      </c>
      <c r="B739" s="13">
        <v>4.0999999999999996</v>
      </c>
      <c r="C739" s="13"/>
      <c r="D739" s="33">
        <v>738</v>
      </c>
      <c r="E739" t="s">
        <v>13728</v>
      </c>
      <c r="F739">
        <v>4.0999999999999996</v>
      </c>
    </row>
    <row r="740" spans="1:6" x14ac:dyDescent="0.3">
      <c r="A740" s="16" t="s">
        <v>13758</v>
      </c>
      <c r="B740" s="13">
        <v>4.0999999999999996</v>
      </c>
      <c r="C740" s="13"/>
      <c r="D740" s="33">
        <v>739</v>
      </c>
      <c r="E740" t="s">
        <v>13758</v>
      </c>
      <c r="F740">
        <v>4.0999999999999996</v>
      </c>
    </row>
    <row r="741" spans="1:6" x14ac:dyDescent="0.3">
      <c r="A741" s="16" t="s">
        <v>13714</v>
      </c>
      <c r="B741" s="13">
        <v>4.0999999999999996</v>
      </c>
      <c r="C741" s="13"/>
      <c r="D741" s="33">
        <v>740</v>
      </c>
      <c r="E741" t="s">
        <v>13714</v>
      </c>
      <c r="F741">
        <v>4.0999999999999996</v>
      </c>
    </row>
    <row r="742" spans="1:6" x14ac:dyDescent="0.3">
      <c r="A742" s="16" t="s">
        <v>13711</v>
      </c>
      <c r="B742" s="13">
        <v>4.0999999999999996</v>
      </c>
      <c r="C742" s="13"/>
      <c r="D742" s="33">
        <v>741</v>
      </c>
      <c r="E742" t="s">
        <v>13711</v>
      </c>
      <c r="F742">
        <v>4.0999999999999996</v>
      </c>
    </row>
    <row r="743" spans="1:6" x14ac:dyDescent="0.3">
      <c r="A743" s="16" t="s">
        <v>13735</v>
      </c>
      <c r="B743" s="13">
        <v>4.0999999999999996</v>
      </c>
      <c r="C743" s="13"/>
      <c r="D743" s="33">
        <v>742</v>
      </c>
      <c r="E743" t="s">
        <v>13735</v>
      </c>
      <c r="F743">
        <v>4.0999999999999996</v>
      </c>
    </row>
    <row r="744" spans="1:6" x14ac:dyDescent="0.3">
      <c r="A744" s="16" t="s">
        <v>12773</v>
      </c>
      <c r="B744" s="13">
        <v>4.0999999999999996</v>
      </c>
      <c r="C744" s="13"/>
      <c r="D744" s="33">
        <v>743</v>
      </c>
      <c r="E744" t="s">
        <v>12773</v>
      </c>
      <c r="F744">
        <v>4.0999999999999996</v>
      </c>
    </row>
    <row r="745" spans="1:6" x14ac:dyDescent="0.3">
      <c r="A745" s="16" t="s">
        <v>13710</v>
      </c>
      <c r="B745" s="13">
        <v>4.0999999999999996</v>
      </c>
      <c r="C745" s="13"/>
      <c r="D745" s="33">
        <v>744</v>
      </c>
      <c r="E745" t="s">
        <v>13710</v>
      </c>
      <c r="F745">
        <v>4.0999999999999996</v>
      </c>
    </row>
    <row r="746" spans="1:6" x14ac:dyDescent="0.3">
      <c r="A746" s="16" t="s">
        <v>13760</v>
      </c>
      <c r="B746" s="13">
        <v>4.0999999999999996</v>
      </c>
      <c r="C746" s="13"/>
      <c r="D746" s="33">
        <v>745</v>
      </c>
      <c r="E746" t="s">
        <v>13760</v>
      </c>
      <c r="F746">
        <v>4.0999999999999996</v>
      </c>
    </row>
    <row r="747" spans="1:6" x14ac:dyDescent="0.3">
      <c r="A747" s="16" t="s">
        <v>13734</v>
      </c>
      <c r="B747" s="13">
        <v>4.0999999999999996</v>
      </c>
      <c r="C747" s="13"/>
      <c r="D747" s="33">
        <v>746</v>
      </c>
      <c r="E747" t="s">
        <v>13734</v>
      </c>
      <c r="F747">
        <v>4.0999999999999996</v>
      </c>
    </row>
    <row r="748" spans="1:6" x14ac:dyDescent="0.3">
      <c r="A748" s="16" t="s">
        <v>446</v>
      </c>
      <c r="B748" s="13">
        <v>4.0999999999999996</v>
      </c>
      <c r="C748" s="13"/>
      <c r="D748" s="33">
        <v>747</v>
      </c>
      <c r="E748" t="s">
        <v>446</v>
      </c>
      <c r="F748">
        <v>4.0999999999999996</v>
      </c>
    </row>
    <row r="749" spans="1:6" x14ac:dyDescent="0.3">
      <c r="A749" s="16" t="s">
        <v>13718</v>
      </c>
      <c r="B749" s="13">
        <v>4.0999999999999996</v>
      </c>
      <c r="C749" s="13"/>
      <c r="D749" s="33">
        <v>748</v>
      </c>
      <c r="E749" t="s">
        <v>13718</v>
      </c>
      <c r="F749">
        <v>4.0999999999999996</v>
      </c>
    </row>
    <row r="750" spans="1:6" x14ac:dyDescent="0.3">
      <c r="A750" s="16" t="s">
        <v>13732</v>
      </c>
      <c r="B750" s="13">
        <v>4.0999999999999996</v>
      </c>
      <c r="C750" s="13"/>
      <c r="D750" s="33">
        <v>749</v>
      </c>
      <c r="E750" t="s">
        <v>13732</v>
      </c>
      <c r="F750">
        <v>4.0999999999999996</v>
      </c>
    </row>
    <row r="751" spans="1:6" x14ac:dyDescent="0.3">
      <c r="A751" s="16" t="s">
        <v>13736</v>
      </c>
      <c r="B751" s="13">
        <v>4.0999999999999996</v>
      </c>
      <c r="C751" s="13"/>
      <c r="D751" s="33">
        <v>750</v>
      </c>
      <c r="E751" t="s">
        <v>13736</v>
      </c>
      <c r="F751">
        <v>4.0999999999999996</v>
      </c>
    </row>
    <row r="752" spans="1:6" x14ac:dyDescent="0.3">
      <c r="A752" s="16" t="s">
        <v>13739</v>
      </c>
      <c r="B752" s="13">
        <v>4.0999999999999996</v>
      </c>
      <c r="C752" s="13"/>
      <c r="D752" s="33">
        <v>751</v>
      </c>
      <c r="E752" t="s">
        <v>13739</v>
      </c>
      <c r="F752">
        <v>4.0999999999999996</v>
      </c>
    </row>
    <row r="753" spans="1:6" x14ac:dyDescent="0.3">
      <c r="A753" s="16" t="s">
        <v>13752</v>
      </c>
      <c r="B753" s="13">
        <v>4.0999999999999996</v>
      </c>
      <c r="C753" s="13"/>
      <c r="D753" s="33">
        <v>752</v>
      </c>
      <c r="E753" t="s">
        <v>13752</v>
      </c>
      <c r="F753">
        <v>4.0999999999999996</v>
      </c>
    </row>
    <row r="754" spans="1:6" x14ac:dyDescent="0.3">
      <c r="A754" s="16" t="s">
        <v>13720</v>
      </c>
      <c r="B754" s="13">
        <v>4.0999999999999996</v>
      </c>
      <c r="C754" s="13"/>
      <c r="D754" s="33">
        <v>753</v>
      </c>
      <c r="E754" t="s">
        <v>13720</v>
      </c>
      <c r="F754">
        <v>4.0999999999999996</v>
      </c>
    </row>
    <row r="755" spans="1:6" x14ac:dyDescent="0.3">
      <c r="A755" s="16" t="s">
        <v>13738</v>
      </c>
      <c r="B755" s="13">
        <v>4.0999999999999996</v>
      </c>
      <c r="C755" s="13"/>
      <c r="D755" s="33">
        <v>754</v>
      </c>
      <c r="E755" t="s">
        <v>13738</v>
      </c>
      <c r="F755">
        <v>4.0999999999999996</v>
      </c>
    </row>
    <row r="756" spans="1:6" x14ac:dyDescent="0.3">
      <c r="A756" s="16" t="s">
        <v>13719</v>
      </c>
      <c r="B756" s="13">
        <v>4.0999999999999996</v>
      </c>
      <c r="C756" s="13"/>
      <c r="D756" s="33">
        <v>755</v>
      </c>
      <c r="E756" t="s">
        <v>13719</v>
      </c>
      <c r="F756">
        <v>4.0999999999999996</v>
      </c>
    </row>
    <row r="757" spans="1:6" x14ac:dyDescent="0.3">
      <c r="A757" s="16" t="s">
        <v>13724</v>
      </c>
      <c r="B757" s="13">
        <v>4.0999999999999996</v>
      </c>
      <c r="C757" s="13"/>
      <c r="D757" s="33">
        <v>756</v>
      </c>
      <c r="E757" t="s">
        <v>13724</v>
      </c>
      <c r="F757">
        <v>4.0999999999999996</v>
      </c>
    </row>
    <row r="758" spans="1:6" x14ac:dyDescent="0.3">
      <c r="A758" s="16" t="s">
        <v>10440</v>
      </c>
      <c r="B758" s="13">
        <v>4.0999999999999996</v>
      </c>
      <c r="C758" s="13"/>
      <c r="D758" s="33">
        <v>757</v>
      </c>
      <c r="E758" t="s">
        <v>10440</v>
      </c>
      <c r="F758">
        <v>4.0999999999999996</v>
      </c>
    </row>
    <row r="759" spans="1:6" x14ac:dyDescent="0.3">
      <c r="A759" s="16" t="s">
        <v>11195</v>
      </c>
      <c r="B759" s="13">
        <v>4.0999999999999996</v>
      </c>
      <c r="C759" s="13"/>
      <c r="D759" s="33">
        <v>758</v>
      </c>
      <c r="E759" t="s">
        <v>11195</v>
      </c>
      <c r="F759">
        <v>4.0999999999999996</v>
      </c>
    </row>
    <row r="760" spans="1:6" x14ac:dyDescent="0.3">
      <c r="A760" s="16" t="s">
        <v>13762</v>
      </c>
      <c r="B760" s="13">
        <v>4.0999999999999996</v>
      </c>
      <c r="C760" s="13"/>
      <c r="D760" s="33">
        <v>759</v>
      </c>
      <c r="E760" t="s">
        <v>13762</v>
      </c>
      <c r="F760">
        <v>4.0999999999999996</v>
      </c>
    </row>
    <row r="761" spans="1:6" x14ac:dyDescent="0.3">
      <c r="A761" s="16" t="s">
        <v>13712</v>
      </c>
      <c r="B761" s="13">
        <v>4.0999999999999996</v>
      </c>
      <c r="C761" s="13"/>
      <c r="D761" s="33">
        <v>760</v>
      </c>
      <c r="E761" t="s">
        <v>13712</v>
      </c>
      <c r="F761">
        <v>4.0999999999999996</v>
      </c>
    </row>
    <row r="762" spans="1:6" x14ac:dyDescent="0.3">
      <c r="A762" s="16" t="s">
        <v>13741</v>
      </c>
      <c r="B762" s="13">
        <v>4.0999999999999996</v>
      </c>
      <c r="C762" s="13"/>
      <c r="D762" s="33">
        <v>761</v>
      </c>
      <c r="E762" t="s">
        <v>13741</v>
      </c>
      <c r="F762">
        <v>4.0999999999999996</v>
      </c>
    </row>
    <row r="763" spans="1:6" x14ac:dyDescent="0.3">
      <c r="A763" s="16" t="s">
        <v>11437</v>
      </c>
      <c r="B763" s="13">
        <v>4.0999999999999996</v>
      </c>
      <c r="C763" s="13"/>
      <c r="D763" s="33">
        <v>762</v>
      </c>
      <c r="E763" t="s">
        <v>11437</v>
      </c>
      <c r="F763">
        <v>4.0999999999999996</v>
      </c>
    </row>
    <row r="764" spans="1:6" x14ac:dyDescent="0.3">
      <c r="A764" s="16" t="s">
        <v>13742</v>
      </c>
      <c r="B764" s="13">
        <v>4.0999999999999996</v>
      </c>
      <c r="C764" s="13"/>
      <c r="D764" s="33">
        <v>763</v>
      </c>
      <c r="E764" t="s">
        <v>13742</v>
      </c>
      <c r="F764">
        <v>4.0999999999999996</v>
      </c>
    </row>
    <row r="765" spans="1:6" x14ac:dyDescent="0.3">
      <c r="A765" s="16" t="s">
        <v>12614</v>
      </c>
      <c r="B765" s="13">
        <v>4.0999999999999996</v>
      </c>
      <c r="C765" s="13"/>
      <c r="D765" s="33">
        <v>764</v>
      </c>
      <c r="E765" t="s">
        <v>12614</v>
      </c>
      <c r="F765">
        <v>4.0999999999999996</v>
      </c>
    </row>
    <row r="766" spans="1:6" x14ac:dyDescent="0.3">
      <c r="A766" s="16" t="s">
        <v>13731</v>
      </c>
      <c r="B766" s="13">
        <v>4.0999999999999996</v>
      </c>
      <c r="C766" s="13"/>
      <c r="D766" s="33">
        <v>765</v>
      </c>
      <c r="E766" t="s">
        <v>13731</v>
      </c>
      <c r="F766">
        <v>4.0999999999999996</v>
      </c>
    </row>
    <row r="767" spans="1:6" x14ac:dyDescent="0.3">
      <c r="A767" s="16" t="s">
        <v>13805</v>
      </c>
      <c r="B767" s="13">
        <v>4.0999999999999996</v>
      </c>
      <c r="C767" s="13"/>
      <c r="D767" s="33">
        <v>766</v>
      </c>
      <c r="E767" t="s">
        <v>13805</v>
      </c>
      <c r="F767">
        <v>4.0999999999999996</v>
      </c>
    </row>
    <row r="768" spans="1:6" x14ac:dyDescent="0.3">
      <c r="A768" s="16" t="s">
        <v>13802</v>
      </c>
      <c r="B768" s="13">
        <v>4.0999999999999996</v>
      </c>
      <c r="C768" s="13"/>
      <c r="D768" s="33">
        <v>767</v>
      </c>
      <c r="E768" t="s">
        <v>13802</v>
      </c>
      <c r="F768">
        <v>4.0999999999999996</v>
      </c>
    </row>
    <row r="769" spans="1:6" x14ac:dyDescent="0.3">
      <c r="A769" s="16" t="s">
        <v>13780</v>
      </c>
      <c r="B769" s="13">
        <v>4.0999999999999996</v>
      </c>
      <c r="C769" s="13"/>
      <c r="D769" s="33">
        <v>768</v>
      </c>
      <c r="E769" t="s">
        <v>13780</v>
      </c>
      <c r="F769">
        <v>4.0999999999999996</v>
      </c>
    </row>
    <row r="770" spans="1:6" x14ac:dyDescent="0.3">
      <c r="A770" s="16" t="s">
        <v>10145</v>
      </c>
      <c r="B770" s="13">
        <v>4.0999999999999996</v>
      </c>
      <c r="C770" s="13"/>
      <c r="D770" s="33">
        <v>769</v>
      </c>
      <c r="E770" t="s">
        <v>10145</v>
      </c>
      <c r="F770">
        <v>4.0999999999999996</v>
      </c>
    </row>
    <row r="771" spans="1:6" x14ac:dyDescent="0.3">
      <c r="A771" s="16" t="s">
        <v>13788</v>
      </c>
      <c r="B771" s="13">
        <v>4.0999999999999996</v>
      </c>
      <c r="C771" s="13"/>
      <c r="D771" s="33">
        <v>770</v>
      </c>
      <c r="E771" t="s">
        <v>13788</v>
      </c>
      <c r="F771">
        <v>4.0999999999999996</v>
      </c>
    </row>
    <row r="772" spans="1:6" x14ac:dyDescent="0.3">
      <c r="A772" s="16" t="s">
        <v>13766</v>
      </c>
      <c r="B772" s="13">
        <v>4.0999999999999996</v>
      </c>
      <c r="C772" s="13"/>
      <c r="D772" s="33">
        <v>771</v>
      </c>
      <c r="E772" t="s">
        <v>13766</v>
      </c>
      <c r="F772">
        <v>4.0999999999999996</v>
      </c>
    </row>
    <row r="773" spans="1:6" x14ac:dyDescent="0.3">
      <c r="A773" s="16" t="s">
        <v>13764</v>
      </c>
      <c r="B773" s="13">
        <v>4.0999999999999996</v>
      </c>
      <c r="C773" s="13"/>
      <c r="D773" s="33">
        <v>772</v>
      </c>
      <c r="E773" t="s">
        <v>13764</v>
      </c>
      <c r="F773">
        <v>4.0999999999999996</v>
      </c>
    </row>
    <row r="774" spans="1:6" x14ac:dyDescent="0.3">
      <c r="A774" s="16" t="s">
        <v>8843</v>
      </c>
      <c r="B774" s="13">
        <v>4.0999999999999996</v>
      </c>
      <c r="C774" s="13"/>
      <c r="D774" s="33">
        <v>773</v>
      </c>
      <c r="E774" t="s">
        <v>8843</v>
      </c>
      <c r="F774">
        <v>4.0999999999999996</v>
      </c>
    </row>
    <row r="775" spans="1:6" x14ac:dyDescent="0.3">
      <c r="A775" s="16" t="s">
        <v>13767</v>
      </c>
      <c r="B775" s="13">
        <v>4.0999999999999996</v>
      </c>
      <c r="C775" s="13"/>
      <c r="D775" s="33">
        <v>774</v>
      </c>
      <c r="E775" t="s">
        <v>13767</v>
      </c>
      <c r="F775">
        <v>4.0999999999999996</v>
      </c>
    </row>
    <row r="776" spans="1:6" x14ac:dyDescent="0.3">
      <c r="A776" s="16" t="s">
        <v>13773</v>
      </c>
      <c r="B776" s="13">
        <v>4.0999999999999996</v>
      </c>
      <c r="C776" s="13"/>
      <c r="D776" s="33">
        <v>775</v>
      </c>
      <c r="E776" t="s">
        <v>13773</v>
      </c>
      <c r="F776">
        <v>4.0999999999999996</v>
      </c>
    </row>
    <row r="777" spans="1:6" x14ac:dyDescent="0.3">
      <c r="A777" s="16" t="s">
        <v>13730</v>
      </c>
      <c r="B777" s="13">
        <v>4.0999999999999996</v>
      </c>
      <c r="C777" s="13"/>
      <c r="D777" s="33">
        <v>776</v>
      </c>
      <c r="E777" t="s">
        <v>13730</v>
      </c>
      <c r="F777">
        <v>4.0999999999999996</v>
      </c>
    </row>
    <row r="778" spans="1:6" x14ac:dyDescent="0.3">
      <c r="A778" s="16" t="s">
        <v>13775</v>
      </c>
      <c r="B778" s="13">
        <v>4.0999999999999996</v>
      </c>
      <c r="C778" s="13"/>
      <c r="D778" s="33">
        <v>777</v>
      </c>
      <c r="E778" t="s">
        <v>13775</v>
      </c>
      <c r="F778">
        <v>4.0999999999999996</v>
      </c>
    </row>
    <row r="779" spans="1:6" x14ac:dyDescent="0.3">
      <c r="A779" s="16" t="s">
        <v>13790</v>
      </c>
      <c r="B779" s="13">
        <v>4.0999999999999996</v>
      </c>
      <c r="C779" s="13"/>
      <c r="D779" s="33">
        <v>778</v>
      </c>
      <c r="E779" t="s">
        <v>13790</v>
      </c>
      <c r="F779">
        <v>4.0999999999999996</v>
      </c>
    </row>
    <row r="780" spans="1:6" x14ac:dyDescent="0.3">
      <c r="A780" s="16" t="s">
        <v>13792</v>
      </c>
      <c r="B780" s="13">
        <v>4.0999999999999996</v>
      </c>
      <c r="C780" s="13"/>
      <c r="D780" s="33">
        <v>779</v>
      </c>
      <c r="E780" t="s">
        <v>13792</v>
      </c>
      <c r="F780">
        <v>4.0999999999999996</v>
      </c>
    </row>
    <row r="781" spans="1:6" x14ac:dyDescent="0.3">
      <c r="A781" s="16" t="s">
        <v>13793</v>
      </c>
      <c r="B781" s="13">
        <v>4.0999999999999996</v>
      </c>
      <c r="C781" s="13"/>
      <c r="D781" s="33">
        <v>780</v>
      </c>
      <c r="E781" t="s">
        <v>13793</v>
      </c>
      <c r="F781">
        <v>4.0999999999999996</v>
      </c>
    </row>
    <row r="782" spans="1:6" x14ac:dyDescent="0.3">
      <c r="A782" s="16" t="s">
        <v>13777</v>
      </c>
      <c r="B782" s="13">
        <v>4.0999999999999996</v>
      </c>
      <c r="C782" s="13"/>
      <c r="D782" s="33">
        <v>781</v>
      </c>
      <c r="E782" t="s">
        <v>13777</v>
      </c>
      <c r="F782">
        <v>4.0999999999999996</v>
      </c>
    </row>
    <row r="783" spans="1:6" x14ac:dyDescent="0.3">
      <c r="A783" s="16" t="s">
        <v>13795</v>
      </c>
      <c r="B783" s="13">
        <v>4.0999999999999996</v>
      </c>
      <c r="C783" s="13"/>
      <c r="D783" s="33">
        <v>782</v>
      </c>
      <c r="E783" t="s">
        <v>13795</v>
      </c>
      <c r="F783">
        <v>4.0999999999999996</v>
      </c>
    </row>
    <row r="784" spans="1:6" x14ac:dyDescent="0.3">
      <c r="A784" s="16" t="s">
        <v>13779</v>
      </c>
      <c r="B784" s="13">
        <v>4.0999999999999996</v>
      </c>
      <c r="C784" s="13"/>
      <c r="D784" s="33">
        <v>783</v>
      </c>
      <c r="E784" t="s">
        <v>13779</v>
      </c>
      <c r="F784">
        <v>4.0999999999999996</v>
      </c>
    </row>
    <row r="785" spans="1:6" x14ac:dyDescent="0.3">
      <c r="A785" s="16" t="s">
        <v>13782</v>
      </c>
      <c r="B785" s="13">
        <v>4.0999999999999996</v>
      </c>
      <c r="C785" s="13"/>
      <c r="D785" s="33">
        <v>784</v>
      </c>
      <c r="E785" t="s">
        <v>13782</v>
      </c>
      <c r="F785">
        <v>4.0999999999999996</v>
      </c>
    </row>
    <row r="786" spans="1:6" x14ac:dyDescent="0.3">
      <c r="A786" s="16" t="s">
        <v>13771</v>
      </c>
      <c r="B786" s="13">
        <v>4.0999999999999996</v>
      </c>
      <c r="C786" s="13"/>
      <c r="D786" s="33">
        <v>785</v>
      </c>
      <c r="E786" t="s">
        <v>13771</v>
      </c>
      <c r="F786">
        <v>4.0999999999999996</v>
      </c>
    </row>
    <row r="787" spans="1:6" x14ac:dyDescent="0.3">
      <c r="A787" s="16" t="s">
        <v>11265</v>
      </c>
      <c r="B787" s="13">
        <v>4.0999999999999996</v>
      </c>
      <c r="C787" s="13"/>
      <c r="D787" s="33">
        <v>786</v>
      </c>
      <c r="E787" t="s">
        <v>11265</v>
      </c>
      <c r="F787">
        <v>4.0999999999999996</v>
      </c>
    </row>
    <row r="788" spans="1:6" x14ac:dyDescent="0.3">
      <c r="A788" s="16" t="s">
        <v>13781</v>
      </c>
      <c r="B788" s="13">
        <v>4.0999999999999996</v>
      </c>
      <c r="C788" s="13"/>
      <c r="D788" s="33">
        <v>787</v>
      </c>
      <c r="E788" t="s">
        <v>13781</v>
      </c>
      <c r="F788">
        <v>4.0999999999999996</v>
      </c>
    </row>
    <row r="789" spans="1:6" x14ac:dyDescent="0.3">
      <c r="A789" s="16" t="s">
        <v>9785</v>
      </c>
      <c r="B789" s="13">
        <v>4.0999999999999996</v>
      </c>
      <c r="C789" s="13"/>
      <c r="D789" s="33">
        <v>788</v>
      </c>
      <c r="E789" t="s">
        <v>9785</v>
      </c>
      <c r="F789">
        <v>4.0999999999999996</v>
      </c>
    </row>
    <row r="790" spans="1:6" x14ac:dyDescent="0.3">
      <c r="A790" s="16" t="s">
        <v>9376</v>
      </c>
      <c r="B790" s="13">
        <v>4.0999999999999996</v>
      </c>
      <c r="C790" s="13"/>
      <c r="D790" s="33">
        <v>789</v>
      </c>
      <c r="E790" t="s">
        <v>9376</v>
      </c>
      <c r="F790">
        <v>4.0999999999999996</v>
      </c>
    </row>
    <row r="791" spans="1:6" x14ac:dyDescent="0.3">
      <c r="A791" s="16" t="s">
        <v>13804</v>
      </c>
      <c r="B791" s="13">
        <v>4.0999999999999996</v>
      </c>
      <c r="C791" s="13"/>
      <c r="D791" s="33">
        <v>790</v>
      </c>
      <c r="E791" t="s">
        <v>13804</v>
      </c>
      <c r="F791">
        <v>4.0999999999999996</v>
      </c>
    </row>
    <row r="792" spans="1:6" x14ac:dyDescent="0.3">
      <c r="A792" s="16" t="s">
        <v>13784</v>
      </c>
      <c r="B792" s="13">
        <v>4.0999999999999996</v>
      </c>
      <c r="C792" s="13"/>
      <c r="D792" s="33">
        <v>791</v>
      </c>
      <c r="E792" t="s">
        <v>13784</v>
      </c>
      <c r="F792">
        <v>4.0999999999999996</v>
      </c>
    </row>
    <row r="793" spans="1:6" x14ac:dyDescent="0.3">
      <c r="A793" s="16" t="s">
        <v>13763</v>
      </c>
      <c r="B793" s="13">
        <v>4.0999999999999996</v>
      </c>
      <c r="C793" s="13"/>
      <c r="D793" s="33">
        <v>792</v>
      </c>
      <c r="E793" t="s">
        <v>13763</v>
      </c>
      <c r="F793">
        <v>4.0999999999999996</v>
      </c>
    </row>
    <row r="794" spans="1:6" x14ac:dyDescent="0.3">
      <c r="A794" s="16" t="s">
        <v>13785</v>
      </c>
      <c r="B794" s="13">
        <v>4.0999999999999996</v>
      </c>
      <c r="C794" s="13"/>
      <c r="D794" s="33">
        <v>793</v>
      </c>
      <c r="E794" t="s">
        <v>13785</v>
      </c>
      <c r="F794">
        <v>4.0999999999999996</v>
      </c>
    </row>
    <row r="795" spans="1:6" x14ac:dyDescent="0.3">
      <c r="A795" s="16" t="s">
        <v>13774</v>
      </c>
      <c r="B795" s="13">
        <v>4.0999999999999996</v>
      </c>
      <c r="C795" s="13"/>
      <c r="D795" s="33">
        <v>794</v>
      </c>
      <c r="E795" t="s">
        <v>13774</v>
      </c>
      <c r="F795">
        <v>4.0999999999999996</v>
      </c>
    </row>
    <row r="796" spans="1:6" x14ac:dyDescent="0.3">
      <c r="A796" s="16" t="s">
        <v>13787</v>
      </c>
      <c r="B796" s="13">
        <v>4.0999999999999996</v>
      </c>
      <c r="C796" s="13"/>
      <c r="D796" s="33">
        <v>795</v>
      </c>
      <c r="E796" t="s">
        <v>13787</v>
      </c>
      <c r="F796">
        <v>4.0999999999999996</v>
      </c>
    </row>
    <row r="797" spans="1:6" x14ac:dyDescent="0.3">
      <c r="A797" s="16" t="s">
        <v>13768</v>
      </c>
      <c r="B797" s="13">
        <v>4.0999999999999996</v>
      </c>
      <c r="C797" s="13"/>
      <c r="D797" s="33">
        <v>796</v>
      </c>
      <c r="E797" t="s">
        <v>13768</v>
      </c>
      <c r="F797">
        <v>4.0999999999999996</v>
      </c>
    </row>
    <row r="798" spans="1:6" x14ac:dyDescent="0.3">
      <c r="A798" s="16" t="s">
        <v>13789</v>
      </c>
      <c r="B798" s="13">
        <v>4.0999999999999996</v>
      </c>
      <c r="C798" s="13"/>
      <c r="D798" s="33">
        <v>797</v>
      </c>
      <c r="E798" t="s">
        <v>13789</v>
      </c>
      <c r="F798">
        <v>4.0999999999999996</v>
      </c>
    </row>
    <row r="799" spans="1:6" x14ac:dyDescent="0.3">
      <c r="A799" s="16" t="s">
        <v>13776</v>
      </c>
      <c r="B799" s="13">
        <v>4.0999999999999996</v>
      </c>
      <c r="C799" s="13"/>
      <c r="D799" s="33">
        <v>798</v>
      </c>
      <c r="E799" t="s">
        <v>13776</v>
      </c>
      <c r="F799">
        <v>4.0999999999999996</v>
      </c>
    </row>
    <row r="800" spans="1:6" x14ac:dyDescent="0.3">
      <c r="A800" s="16" t="s">
        <v>3467</v>
      </c>
      <c r="B800" s="13">
        <v>4.0999999999999996</v>
      </c>
      <c r="C800" s="13"/>
      <c r="D800" s="33">
        <v>799</v>
      </c>
      <c r="E800" t="s">
        <v>3467</v>
      </c>
      <c r="F800">
        <v>4.0999999999999996</v>
      </c>
    </row>
    <row r="801" spans="1:6" x14ac:dyDescent="0.3">
      <c r="A801" s="16" t="s">
        <v>13778</v>
      </c>
      <c r="B801" s="13">
        <v>4.0999999999999996</v>
      </c>
      <c r="C801" s="13"/>
      <c r="D801" s="33">
        <v>800</v>
      </c>
      <c r="E801" t="s">
        <v>13778</v>
      </c>
      <c r="F801">
        <v>4.0999999999999996</v>
      </c>
    </row>
    <row r="802" spans="1:6" x14ac:dyDescent="0.3">
      <c r="A802" s="16" t="s">
        <v>3117</v>
      </c>
      <c r="B802" s="13">
        <v>4.0999999999999996</v>
      </c>
      <c r="C802" s="13"/>
      <c r="D802" s="33">
        <v>801</v>
      </c>
      <c r="E802" t="s">
        <v>3117</v>
      </c>
      <c r="F802">
        <v>4.0999999999999996</v>
      </c>
    </row>
    <row r="803" spans="1:6" x14ac:dyDescent="0.3">
      <c r="A803" s="16" t="s">
        <v>13769</v>
      </c>
      <c r="B803" s="13">
        <v>4.0999999999999996</v>
      </c>
      <c r="C803" s="13"/>
      <c r="D803" s="33">
        <v>802</v>
      </c>
      <c r="E803" t="s">
        <v>13769</v>
      </c>
      <c r="F803">
        <v>4.0999999999999996</v>
      </c>
    </row>
    <row r="804" spans="1:6" x14ac:dyDescent="0.3">
      <c r="A804" s="16" t="s">
        <v>4815</v>
      </c>
      <c r="B804" s="13">
        <v>4.0999999999999996</v>
      </c>
      <c r="C804" s="13"/>
      <c r="D804" s="33">
        <v>803</v>
      </c>
      <c r="E804" t="s">
        <v>4815</v>
      </c>
      <c r="F804">
        <v>4.0999999999999996</v>
      </c>
    </row>
    <row r="805" spans="1:6" x14ac:dyDescent="0.3">
      <c r="A805" s="16" t="s">
        <v>13796</v>
      </c>
      <c r="B805" s="13">
        <v>4.0999999999999996</v>
      </c>
      <c r="C805" s="13"/>
      <c r="D805" s="33">
        <v>804</v>
      </c>
      <c r="E805" t="s">
        <v>13796</v>
      </c>
      <c r="F805">
        <v>4.0999999999999996</v>
      </c>
    </row>
    <row r="806" spans="1:6" x14ac:dyDescent="0.3">
      <c r="A806" s="16" t="s">
        <v>13791</v>
      </c>
      <c r="B806" s="13">
        <v>4.0999999999999996</v>
      </c>
      <c r="C806" s="13"/>
      <c r="D806" s="33">
        <v>805</v>
      </c>
      <c r="E806" t="s">
        <v>13791</v>
      </c>
      <c r="F806">
        <v>4.0999999999999996</v>
      </c>
    </row>
    <row r="807" spans="1:6" x14ac:dyDescent="0.3">
      <c r="A807" s="16" t="s">
        <v>8408</v>
      </c>
      <c r="B807" s="13">
        <v>4.0999999999999996</v>
      </c>
      <c r="C807" s="13"/>
      <c r="D807" s="33">
        <v>806</v>
      </c>
      <c r="E807" t="s">
        <v>8408</v>
      </c>
      <c r="F807">
        <v>4.0999999999999996</v>
      </c>
    </row>
    <row r="808" spans="1:6" x14ac:dyDescent="0.3">
      <c r="A808" s="16" t="s">
        <v>5079</v>
      </c>
      <c r="B808" s="13">
        <v>4.0999999999999996</v>
      </c>
      <c r="C808" s="13"/>
      <c r="D808" s="33">
        <v>807</v>
      </c>
      <c r="E808" t="s">
        <v>5079</v>
      </c>
      <c r="F808">
        <v>4.0999999999999996</v>
      </c>
    </row>
    <row r="809" spans="1:6" x14ac:dyDescent="0.3">
      <c r="A809" s="16" t="s">
        <v>13797</v>
      </c>
      <c r="B809" s="13">
        <v>4.0999999999999996</v>
      </c>
      <c r="C809" s="13"/>
      <c r="D809" s="33">
        <v>808</v>
      </c>
      <c r="E809" t="s">
        <v>13797</v>
      </c>
      <c r="F809">
        <v>4.0999999999999996</v>
      </c>
    </row>
    <row r="810" spans="1:6" x14ac:dyDescent="0.3">
      <c r="A810" s="16" t="s">
        <v>6262</v>
      </c>
      <c r="B810" s="13">
        <v>4.0999999999999996</v>
      </c>
      <c r="C810" s="13"/>
      <c r="D810" s="33">
        <v>809</v>
      </c>
      <c r="E810" t="s">
        <v>6262</v>
      </c>
      <c r="F810">
        <v>4.0999999999999996</v>
      </c>
    </row>
    <row r="811" spans="1:6" x14ac:dyDescent="0.3">
      <c r="A811" s="16" t="s">
        <v>13770</v>
      </c>
      <c r="B811" s="13">
        <v>4.0999999999999996</v>
      </c>
      <c r="C811" s="13"/>
      <c r="D811" s="33">
        <v>810</v>
      </c>
      <c r="E811" t="s">
        <v>13770</v>
      </c>
      <c r="F811">
        <v>4.0999999999999996</v>
      </c>
    </row>
    <row r="812" spans="1:6" x14ac:dyDescent="0.3">
      <c r="A812" s="16" t="s">
        <v>3716</v>
      </c>
      <c r="B812" s="13">
        <v>4.0999999999999996</v>
      </c>
      <c r="C812" s="13"/>
      <c r="D812" s="33">
        <v>811</v>
      </c>
      <c r="E812" t="s">
        <v>3716</v>
      </c>
      <c r="F812">
        <v>4.0999999999999996</v>
      </c>
    </row>
    <row r="813" spans="1:6" x14ac:dyDescent="0.3">
      <c r="A813" s="16" t="s">
        <v>13783</v>
      </c>
      <c r="B813" s="13">
        <v>4.0999999999999996</v>
      </c>
      <c r="C813" s="13"/>
      <c r="D813" s="33">
        <v>812</v>
      </c>
      <c r="E813" t="s">
        <v>13783</v>
      </c>
      <c r="F813">
        <v>4.0999999999999996</v>
      </c>
    </row>
    <row r="814" spans="1:6" x14ac:dyDescent="0.3">
      <c r="A814" s="16" t="s">
        <v>5233</v>
      </c>
      <c r="B814" s="13">
        <v>4.0999999999999996</v>
      </c>
      <c r="C814" s="13"/>
      <c r="D814" s="33">
        <v>813</v>
      </c>
      <c r="E814" t="s">
        <v>5233</v>
      </c>
      <c r="F814">
        <v>4.0999999999999996</v>
      </c>
    </row>
    <row r="815" spans="1:6" x14ac:dyDescent="0.3">
      <c r="A815" s="16" t="s">
        <v>13800</v>
      </c>
      <c r="B815" s="13">
        <v>4.0999999999999996</v>
      </c>
      <c r="C815" s="13"/>
      <c r="D815" s="33">
        <v>814</v>
      </c>
      <c r="E815" t="s">
        <v>13800</v>
      </c>
      <c r="F815">
        <v>4.0999999999999996</v>
      </c>
    </row>
    <row r="816" spans="1:6" x14ac:dyDescent="0.3">
      <c r="A816" s="16" t="s">
        <v>13794</v>
      </c>
      <c r="B816" s="13">
        <v>4.0999999999999996</v>
      </c>
      <c r="C816" s="13"/>
      <c r="D816" s="33">
        <v>815</v>
      </c>
      <c r="E816" t="s">
        <v>13794</v>
      </c>
      <c r="F816">
        <v>4.0999999999999996</v>
      </c>
    </row>
    <row r="817" spans="1:6" x14ac:dyDescent="0.3">
      <c r="A817" s="16" t="s">
        <v>13799</v>
      </c>
      <c r="B817" s="13">
        <v>4.0999999999999996</v>
      </c>
      <c r="C817" s="13"/>
      <c r="D817" s="33">
        <v>816</v>
      </c>
      <c r="E817" t="s">
        <v>13799</v>
      </c>
      <c r="F817">
        <v>4.0999999999999996</v>
      </c>
    </row>
    <row r="818" spans="1:6" x14ac:dyDescent="0.3">
      <c r="A818" s="16" t="s">
        <v>13798</v>
      </c>
      <c r="B818" s="13">
        <v>4.0999999999999996</v>
      </c>
      <c r="C818" s="13"/>
      <c r="D818" s="33">
        <v>817</v>
      </c>
      <c r="E818" t="s">
        <v>13798</v>
      </c>
      <c r="F818">
        <v>4.0999999999999996</v>
      </c>
    </row>
    <row r="819" spans="1:6" x14ac:dyDescent="0.3">
      <c r="A819" s="16" t="s">
        <v>13772</v>
      </c>
      <c r="B819" s="13">
        <v>4.0999999999999996</v>
      </c>
      <c r="C819" s="13"/>
      <c r="D819" s="33">
        <v>818</v>
      </c>
      <c r="E819" t="s">
        <v>13772</v>
      </c>
      <c r="F819">
        <v>4.0999999999999996</v>
      </c>
    </row>
    <row r="820" spans="1:6" x14ac:dyDescent="0.3">
      <c r="A820" s="16" t="s">
        <v>13801</v>
      </c>
      <c r="B820" s="13">
        <v>4.0999999999999996</v>
      </c>
      <c r="C820" s="13"/>
      <c r="D820" s="33">
        <v>819</v>
      </c>
      <c r="E820" t="s">
        <v>13801</v>
      </c>
      <c r="F820">
        <v>4.0999999999999996</v>
      </c>
    </row>
    <row r="821" spans="1:6" x14ac:dyDescent="0.3">
      <c r="A821" s="16" t="s">
        <v>13743</v>
      </c>
      <c r="B821" s="13">
        <v>4.0999999999999996</v>
      </c>
      <c r="C821" s="13"/>
      <c r="D821" s="33">
        <v>820</v>
      </c>
      <c r="E821" t="s">
        <v>13743</v>
      </c>
      <c r="F821">
        <v>4.0999999999999996</v>
      </c>
    </row>
    <row r="822" spans="1:6" x14ac:dyDescent="0.3">
      <c r="A822" s="16" t="s">
        <v>13803</v>
      </c>
      <c r="B822" s="13">
        <v>4.0999999999999996</v>
      </c>
      <c r="C822" s="13"/>
      <c r="D822" s="33">
        <v>821</v>
      </c>
      <c r="E822" t="s">
        <v>13803</v>
      </c>
      <c r="F822">
        <v>4.0999999999999996</v>
      </c>
    </row>
    <row r="823" spans="1:6" x14ac:dyDescent="0.3">
      <c r="A823" s="16" t="s">
        <v>13786</v>
      </c>
      <c r="B823" s="13">
        <v>4.0999999999999996</v>
      </c>
      <c r="C823" s="13"/>
      <c r="D823" s="33">
        <v>822</v>
      </c>
      <c r="E823" t="s">
        <v>13786</v>
      </c>
      <c r="F823">
        <v>4.0999999999999996</v>
      </c>
    </row>
    <row r="824" spans="1:6" x14ac:dyDescent="0.3">
      <c r="A824" s="16" t="s">
        <v>13765</v>
      </c>
      <c r="B824" s="13">
        <v>4.0999999999999996</v>
      </c>
      <c r="C824" s="13"/>
      <c r="D824" s="33">
        <v>823</v>
      </c>
      <c r="E824" t="s">
        <v>13765</v>
      </c>
      <c r="F824">
        <v>4.0999999999999996</v>
      </c>
    </row>
    <row r="825" spans="1:6" x14ac:dyDescent="0.3">
      <c r="A825" s="16" t="s">
        <v>13814</v>
      </c>
      <c r="B825" s="13">
        <v>4</v>
      </c>
      <c r="C825" s="13"/>
      <c r="D825" s="33">
        <v>824</v>
      </c>
      <c r="E825" t="s">
        <v>13814</v>
      </c>
      <c r="F825">
        <v>4</v>
      </c>
    </row>
    <row r="826" spans="1:6" x14ac:dyDescent="0.3">
      <c r="A826" s="16" t="s">
        <v>13829</v>
      </c>
      <c r="B826" s="13">
        <v>4</v>
      </c>
      <c r="C826" s="13"/>
      <c r="D826" s="33">
        <v>825</v>
      </c>
      <c r="E826" t="s">
        <v>13829</v>
      </c>
      <c r="F826">
        <v>4</v>
      </c>
    </row>
    <row r="827" spans="1:6" x14ac:dyDescent="0.3">
      <c r="A827" s="16" t="s">
        <v>13806</v>
      </c>
      <c r="B827" s="13">
        <v>4</v>
      </c>
      <c r="C827" s="13"/>
      <c r="D827" s="33">
        <v>826</v>
      </c>
      <c r="E827" t="s">
        <v>13806</v>
      </c>
      <c r="F827">
        <v>4</v>
      </c>
    </row>
    <row r="828" spans="1:6" x14ac:dyDescent="0.3">
      <c r="A828" s="16" t="s">
        <v>13811</v>
      </c>
      <c r="B828" s="13">
        <v>4</v>
      </c>
      <c r="C828" s="13"/>
      <c r="D828" s="33">
        <v>827</v>
      </c>
      <c r="E828" t="s">
        <v>13811</v>
      </c>
      <c r="F828">
        <v>4</v>
      </c>
    </row>
    <row r="829" spans="1:6" x14ac:dyDescent="0.3">
      <c r="A829" s="16" t="s">
        <v>13834</v>
      </c>
      <c r="B829" s="13">
        <v>4</v>
      </c>
      <c r="C829" s="13"/>
      <c r="D829" s="33">
        <v>828</v>
      </c>
      <c r="E829" t="s">
        <v>13834</v>
      </c>
      <c r="F829">
        <v>4</v>
      </c>
    </row>
    <row r="830" spans="1:6" x14ac:dyDescent="0.3">
      <c r="A830" s="16" t="s">
        <v>13813</v>
      </c>
      <c r="B830" s="13">
        <v>4</v>
      </c>
      <c r="C830" s="13"/>
      <c r="D830" s="33">
        <v>829</v>
      </c>
      <c r="E830" t="s">
        <v>13813</v>
      </c>
      <c r="F830">
        <v>4</v>
      </c>
    </row>
    <row r="831" spans="1:6" x14ac:dyDescent="0.3">
      <c r="A831" s="16" t="s">
        <v>13819</v>
      </c>
      <c r="B831" s="13">
        <v>4</v>
      </c>
      <c r="C831" s="13"/>
      <c r="D831" s="33">
        <v>830</v>
      </c>
      <c r="E831" t="s">
        <v>13819</v>
      </c>
      <c r="F831">
        <v>4</v>
      </c>
    </row>
    <row r="832" spans="1:6" x14ac:dyDescent="0.3">
      <c r="A832" s="16" t="s">
        <v>13815</v>
      </c>
      <c r="B832" s="13">
        <v>4</v>
      </c>
      <c r="C832" s="13"/>
      <c r="D832" s="33">
        <v>831</v>
      </c>
      <c r="E832" t="s">
        <v>13815</v>
      </c>
      <c r="F832">
        <v>4</v>
      </c>
    </row>
    <row r="833" spans="1:6" x14ac:dyDescent="0.3">
      <c r="A833" s="16" t="s">
        <v>13828</v>
      </c>
      <c r="B833" s="13">
        <v>4</v>
      </c>
      <c r="C833" s="13"/>
      <c r="D833" s="33">
        <v>832</v>
      </c>
      <c r="E833" t="s">
        <v>13828</v>
      </c>
      <c r="F833">
        <v>4</v>
      </c>
    </row>
    <row r="834" spans="1:6" x14ac:dyDescent="0.3">
      <c r="A834" s="16" t="s">
        <v>13818</v>
      </c>
      <c r="B834" s="13">
        <v>4</v>
      </c>
      <c r="C834" s="13"/>
      <c r="D834" s="33">
        <v>833</v>
      </c>
      <c r="E834" t="s">
        <v>13818</v>
      </c>
      <c r="F834">
        <v>4</v>
      </c>
    </row>
    <row r="835" spans="1:6" x14ac:dyDescent="0.3">
      <c r="A835" s="16" t="s">
        <v>13841</v>
      </c>
      <c r="B835" s="13">
        <v>4</v>
      </c>
      <c r="C835" s="13"/>
      <c r="D835" s="33">
        <v>834</v>
      </c>
      <c r="E835" t="s">
        <v>13841</v>
      </c>
      <c r="F835">
        <v>4</v>
      </c>
    </row>
    <row r="836" spans="1:6" x14ac:dyDescent="0.3">
      <c r="A836" s="16" t="s">
        <v>13821</v>
      </c>
      <c r="B836" s="13">
        <v>4</v>
      </c>
      <c r="C836" s="13"/>
      <c r="D836" s="33">
        <v>835</v>
      </c>
      <c r="E836" t="s">
        <v>13821</v>
      </c>
      <c r="F836">
        <v>4</v>
      </c>
    </row>
    <row r="837" spans="1:6" x14ac:dyDescent="0.3">
      <c r="A837" s="16" t="s">
        <v>13836</v>
      </c>
      <c r="B837" s="13">
        <v>4</v>
      </c>
      <c r="C837" s="13"/>
      <c r="D837" s="33">
        <v>836</v>
      </c>
      <c r="E837" t="s">
        <v>13836</v>
      </c>
      <c r="F837">
        <v>4</v>
      </c>
    </row>
    <row r="838" spans="1:6" x14ac:dyDescent="0.3">
      <c r="A838" s="16" t="s">
        <v>13817</v>
      </c>
      <c r="B838" s="13">
        <v>4</v>
      </c>
      <c r="C838" s="13"/>
      <c r="D838" s="33">
        <v>837</v>
      </c>
      <c r="E838" t="s">
        <v>13817</v>
      </c>
      <c r="F838">
        <v>4</v>
      </c>
    </row>
    <row r="839" spans="1:6" x14ac:dyDescent="0.3">
      <c r="A839" s="16" t="s">
        <v>13839</v>
      </c>
      <c r="B839" s="13">
        <v>4</v>
      </c>
      <c r="C839" s="13"/>
      <c r="D839" s="33">
        <v>838</v>
      </c>
      <c r="E839" t="s">
        <v>13839</v>
      </c>
      <c r="F839">
        <v>4</v>
      </c>
    </row>
    <row r="840" spans="1:6" x14ac:dyDescent="0.3">
      <c r="A840" s="16" t="s">
        <v>13823</v>
      </c>
      <c r="B840" s="13">
        <v>4</v>
      </c>
      <c r="C840" s="13"/>
      <c r="D840" s="33">
        <v>839</v>
      </c>
      <c r="E840" t="s">
        <v>13823</v>
      </c>
      <c r="F840">
        <v>4</v>
      </c>
    </row>
    <row r="841" spans="1:6" x14ac:dyDescent="0.3">
      <c r="A841" s="16" t="s">
        <v>13809</v>
      </c>
      <c r="B841" s="13">
        <v>4</v>
      </c>
      <c r="C841" s="13"/>
      <c r="D841" s="33">
        <v>840</v>
      </c>
      <c r="E841" t="s">
        <v>13809</v>
      </c>
      <c r="F841">
        <v>4</v>
      </c>
    </row>
    <row r="842" spans="1:6" x14ac:dyDescent="0.3">
      <c r="A842" s="16" t="s">
        <v>13825</v>
      </c>
      <c r="B842" s="13">
        <v>4</v>
      </c>
      <c r="C842" s="13"/>
      <c r="D842" s="33">
        <v>841</v>
      </c>
      <c r="E842" t="s">
        <v>13825</v>
      </c>
      <c r="F842">
        <v>4</v>
      </c>
    </row>
    <row r="843" spans="1:6" x14ac:dyDescent="0.3">
      <c r="A843" s="16" t="s">
        <v>13830</v>
      </c>
      <c r="B843" s="13">
        <v>4</v>
      </c>
      <c r="C843" s="13"/>
      <c r="D843" s="33">
        <v>842</v>
      </c>
      <c r="E843" t="s">
        <v>13830</v>
      </c>
      <c r="F843">
        <v>4</v>
      </c>
    </row>
    <row r="844" spans="1:6" x14ac:dyDescent="0.3">
      <c r="A844" s="16" t="s">
        <v>13827</v>
      </c>
      <c r="B844" s="13">
        <v>4</v>
      </c>
      <c r="C844" s="13"/>
      <c r="D844" s="33">
        <v>843</v>
      </c>
      <c r="E844" t="s">
        <v>13827</v>
      </c>
      <c r="F844">
        <v>4</v>
      </c>
    </row>
    <row r="845" spans="1:6" x14ac:dyDescent="0.3">
      <c r="A845" s="16" t="s">
        <v>13816</v>
      </c>
      <c r="B845" s="13">
        <v>4</v>
      </c>
      <c r="C845" s="13"/>
      <c r="D845" s="33">
        <v>844</v>
      </c>
      <c r="E845" t="s">
        <v>13816</v>
      </c>
      <c r="F845">
        <v>4</v>
      </c>
    </row>
    <row r="846" spans="1:6" x14ac:dyDescent="0.3">
      <c r="A846" s="16" t="s">
        <v>13831</v>
      </c>
      <c r="B846" s="13">
        <v>4</v>
      </c>
      <c r="C846" s="13"/>
      <c r="D846" s="33">
        <v>845</v>
      </c>
      <c r="E846" t="s">
        <v>13831</v>
      </c>
      <c r="F846">
        <v>4</v>
      </c>
    </row>
    <row r="847" spans="1:6" x14ac:dyDescent="0.3">
      <c r="A847" s="16" t="s">
        <v>13832</v>
      </c>
      <c r="B847" s="13">
        <v>4</v>
      </c>
      <c r="C847" s="13"/>
      <c r="D847" s="33">
        <v>846</v>
      </c>
      <c r="E847" t="s">
        <v>13832</v>
      </c>
      <c r="F847">
        <v>4</v>
      </c>
    </row>
    <row r="848" spans="1:6" x14ac:dyDescent="0.3">
      <c r="A848" s="16" t="s">
        <v>13833</v>
      </c>
      <c r="B848" s="13">
        <v>4</v>
      </c>
      <c r="C848" s="13"/>
      <c r="D848" s="33">
        <v>847</v>
      </c>
      <c r="E848" t="s">
        <v>13833</v>
      </c>
      <c r="F848">
        <v>4</v>
      </c>
    </row>
    <row r="849" spans="1:6" x14ac:dyDescent="0.3">
      <c r="A849" s="16" t="s">
        <v>13810</v>
      </c>
      <c r="B849" s="13">
        <v>4</v>
      </c>
      <c r="C849" s="13"/>
      <c r="D849" s="33">
        <v>848</v>
      </c>
      <c r="E849" t="s">
        <v>13810</v>
      </c>
      <c r="F849">
        <v>4</v>
      </c>
    </row>
    <row r="850" spans="1:6" x14ac:dyDescent="0.3">
      <c r="A850" s="16" t="s">
        <v>13835</v>
      </c>
      <c r="B850" s="13">
        <v>4</v>
      </c>
      <c r="C850" s="13"/>
      <c r="D850" s="33">
        <v>849</v>
      </c>
      <c r="E850" t="s">
        <v>13835</v>
      </c>
      <c r="F850">
        <v>4</v>
      </c>
    </row>
    <row r="851" spans="1:6" x14ac:dyDescent="0.3">
      <c r="A851" s="16" t="s">
        <v>13838</v>
      </c>
      <c r="B851" s="13">
        <v>4</v>
      </c>
      <c r="C851" s="13"/>
      <c r="D851" s="33">
        <v>850</v>
      </c>
      <c r="E851" t="s">
        <v>13838</v>
      </c>
      <c r="F851">
        <v>4</v>
      </c>
    </row>
    <row r="852" spans="1:6" x14ac:dyDescent="0.3">
      <c r="A852" s="16" t="s">
        <v>13837</v>
      </c>
      <c r="B852" s="13">
        <v>4</v>
      </c>
      <c r="C852" s="13"/>
      <c r="D852" s="33">
        <v>851</v>
      </c>
      <c r="E852" t="s">
        <v>13837</v>
      </c>
      <c r="F852">
        <v>4</v>
      </c>
    </row>
    <row r="853" spans="1:6" x14ac:dyDescent="0.3">
      <c r="A853" s="16" t="s">
        <v>13812</v>
      </c>
      <c r="B853" s="13">
        <v>4</v>
      </c>
      <c r="C853" s="13"/>
      <c r="D853" s="33">
        <v>852</v>
      </c>
      <c r="E853" t="s">
        <v>13812</v>
      </c>
      <c r="F853">
        <v>4</v>
      </c>
    </row>
    <row r="854" spans="1:6" x14ac:dyDescent="0.3">
      <c r="A854" s="16" t="s">
        <v>13822</v>
      </c>
      <c r="B854" s="13">
        <v>4</v>
      </c>
      <c r="C854" s="13"/>
      <c r="D854" s="33">
        <v>853</v>
      </c>
      <c r="E854" t="s">
        <v>13822</v>
      </c>
      <c r="F854">
        <v>4</v>
      </c>
    </row>
    <row r="855" spans="1:6" x14ac:dyDescent="0.3">
      <c r="A855" s="16" t="s">
        <v>13820</v>
      </c>
      <c r="B855" s="13">
        <v>4</v>
      </c>
      <c r="C855" s="13"/>
      <c r="D855" s="33">
        <v>854</v>
      </c>
      <c r="E855" t="s">
        <v>13820</v>
      </c>
      <c r="F855">
        <v>4</v>
      </c>
    </row>
    <row r="856" spans="1:6" x14ac:dyDescent="0.3">
      <c r="A856" s="16" t="s">
        <v>13840</v>
      </c>
      <c r="B856" s="13">
        <v>4</v>
      </c>
      <c r="C856" s="13"/>
      <c r="D856" s="33">
        <v>855</v>
      </c>
      <c r="E856" t="s">
        <v>13840</v>
      </c>
      <c r="F856">
        <v>4</v>
      </c>
    </row>
    <row r="857" spans="1:6" x14ac:dyDescent="0.3">
      <c r="A857" s="16" t="s">
        <v>13826</v>
      </c>
      <c r="B857" s="13">
        <v>4</v>
      </c>
      <c r="C857" s="13"/>
      <c r="D857" s="33">
        <v>856</v>
      </c>
      <c r="E857" t="s">
        <v>13826</v>
      </c>
      <c r="F857">
        <v>4</v>
      </c>
    </row>
    <row r="858" spans="1:6" x14ac:dyDescent="0.3">
      <c r="A858" s="16" t="s">
        <v>13808</v>
      </c>
      <c r="B858" s="13">
        <v>4</v>
      </c>
      <c r="C858" s="13"/>
      <c r="D858" s="33">
        <v>857</v>
      </c>
      <c r="E858" t="s">
        <v>13808</v>
      </c>
      <c r="F858">
        <v>4</v>
      </c>
    </row>
    <row r="859" spans="1:6" x14ac:dyDescent="0.3">
      <c r="A859" s="16" t="s">
        <v>13824</v>
      </c>
      <c r="B859" s="13">
        <v>4</v>
      </c>
      <c r="C859" s="13"/>
      <c r="D859" s="33">
        <v>858</v>
      </c>
      <c r="E859" t="s">
        <v>13824</v>
      </c>
      <c r="F859">
        <v>4</v>
      </c>
    </row>
    <row r="860" spans="1:6" x14ac:dyDescent="0.3">
      <c r="A860" s="16" t="s">
        <v>13842</v>
      </c>
      <c r="B860" s="13">
        <v>4</v>
      </c>
      <c r="C860" s="13"/>
      <c r="D860" s="33">
        <v>859</v>
      </c>
      <c r="E860" t="s">
        <v>13842</v>
      </c>
      <c r="F860">
        <v>4</v>
      </c>
    </row>
    <row r="861" spans="1:6" x14ac:dyDescent="0.3">
      <c r="A861" s="16" t="s">
        <v>13858</v>
      </c>
      <c r="B861" s="13">
        <v>4</v>
      </c>
      <c r="C861" s="13"/>
      <c r="D861" s="33">
        <v>860</v>
      </c>
      <c r="E861" t="s">
        <v>13858</v>
      </c>
      <c r="F861">
        <v>4</v>
      </c>
    </row>
    <row r="862" spans="1:6" x14ac:dyDescent="0.3">
      <c r="A862" s="16" t="s">
        <v>13850</v>
      </c>
      <c r="B862" s="13">
        <v>4</v>
      </c>
      <c r="C862" s="13"/>
      <c r="D862" s="33">
        <v>861</v>
      </c>
      <c r="E862" t="s">
        <v>13850</v>
      </c>
      <c r="F862">
        <v>4</v>
      </c>
    </row>
    <row r="863" spans="1:6" x14ac:dyDescent="0.3">
      <c r="A863" s="16" t="s">
        <v>13846</v>
      </c>
      <c r="B863" s="13">
        <v>4</v>
      </c>
      <c r="C863" s="13"/>
      <c r="D863" s="33">
        <v>862</v>
      </c>
      <c r="E863" t="s">
        <v>13846</v>
      </c>
      <c r="F863">
        <v>4</v>
      </c>
    </row>
    <row r="864" spans="1:6" x14ac:dyDescent="0.3">
      <c r="A864" s="16" t="s">
        <v>13862</v>
      </c>
      <c r="B864" s="13">
        <v>4</v>
      </c>
      <c r="C864" s="13"/>
      <c r="D864" s="33">
        <v>863</v>
      </c>
      <c r="E864" t="s">
        <v>13862</v>
      </c>
      <c r="F864">
        <v>4</v>
      </c>
    </row>
    <row r="865" spans="1:6" x14ac:dyDescent="0.3">
      <c r="A865" s="16" t="s">
        <v>13865</v>
      </c>
      <c r="B865" s="13">
        <v>4</v>
      </c>
      <c r="C865" s="13"/>
      <c r="D865" s="33">
        <v>864</v>
      </c>
      <c r="E865" t="s">
        <v>13865</v>
      </c>
      <c r="F865">
        <v>4</v>
      </c>
    </row>
    <row r="866" spans="1:6" x14ac:dyDescent="0.3">
      <c r="A866" s="16" t="s">
        <v>13857</v>
      </c>
      <c r="B866" s="13">
        <v>4</v>
      </c>
      <c r="C866" s="13"/>
      <c r="D866" s="33">
        <v>865</v>
      </c>
      <c r="E866" t="s">
        <v>13857</v>
      </c>
      <c r="F866">
        <v>4</v>
      </c>
    </row>
    <row r="867" spans="1:6" x14ac:dyDescent="0.3">
      <c r="A867" s="16" t="s">
        <v>13854</v>
      </c>
      <c r="B867" s="13">
        <v>4</v>
      </c>
      <c r="C867" s="13"/>
      <c r="D867" s="33">
        <v>866</v>
      </c>
      <c r="E867" t="s">
        <v>13854</v>
      </c>
      <c r="F867">
        <v>4</v>
      </c>
    </row>
    <row r="868" spans="1:6" x14ac:dyDescent="0.3">
      <c r="A868" s="16" t="s">
        <v>1512</v>
      </c>
      <c r="B868" s="13">
        <v>4</v>
      </c>
      <c r="C868" s="13"/>
      <c r="D868" s="33">
        <v>867</v>
      </c>
      <c r="E868" t="s">
        <v>1512</v>
      </c>
      <c r="F868">
        <v>4</v>
      </c>
    </row>
    <row r="869" spans="1:6" x14ac:dyDescent="0.3">
      <c r="A869" s="16" t="s">
        <v>13848</v>
      </c>
      <c r="B869" s="13">
        <v>4</v>
      </c>
      <c r="C869" s="13"/>
      <c r="D869" s="33">
        <v>868</v>
      </c>
      <c r="E869" t="s">
        <v>13848</v>
      </c>
      <c r="F869">
        <v>4</v>
      </c>
    </row>
    <row r="870" spans="1:6" x14ac:dyDescent="0.3">
      <c r="A870" s="16" t="s">
        <v>13870</v>
      </c>
      <c r="B870" s="13">
        <v>4</v>
      </c>
      <c r="C870" s="13"/>
      <c r="D870" s="33">
        <v>869</v>
      </c>
      <c r="E870" t="s">
        <v>13870</v>
      </c>
      <c r="F870">
        <v>4</v>
      </c>
    </row>
    <row r="871" spans="1:6" x14ac:dyDescent="0.3">
      <c r="A871" s="16" t="s">
        <v>13845</v>
      </c>
      <c r="B871" s="13">
        <v>4</v>
      </c>
      <c r="C871" s="13"/>
      <c r="D871" s="33">
        <v>870</v>
      </c>
      <c r="E871" t="s">
        <v>13845</v>
      </c>
      <c r="F871">
        <v>4</v>
      </c>
    </row>
    <row r="872" spans="1:6" x14ac:dyDescent="0.3">
      <c r="A872" s="16" t="s">
        <v>13864</v>
      </c>
      <c r="B872" s="13">
        <v>4</v>
      </c>
      <c r="C872" s="13"/>
      <c r="D872" s="33">
        <v>871</v>
      </c>
      <c r="E872" t="s">
        <v>13864</v>
      </c>
      <c r="F872">
        <v>4</v>
      </c>
    </row>
    <row r="873" spans="1:6" x14ac:dyDescent="0.3">
      <c r="A873" s="16" t="s">
        <v>13872</v>
      </c>
      <c r="B873" s="13">
        <v>4</v>
      </c>
      <c r="C873" s="13"/>
      <c r="D873" s="33">
        <v>872</v>
      </c>
      <c r="E873" t="s">
        <v>13872</v>
      </c>
      <c r="F873">
        <v>4</v>
      </c>
    </row>
    <row r="874" spans="1:6" x14ac:dyDescent="0.3">
      <c r="A874" s="16" t="s">
        <v>13856</v>
      </c>
      <c r="B874" s="13">
        <v>4</v>
      </c>
      <c r="C874" s="13"/>
      <c r="D874" s="33">
        <v>873</v>
      </c>
      <c r="E874" t="s">
        <v>13856</v>
      </c>
      <c r="F874">
        <v>4</v>
      </c>
    </row>
    <row r="875" spans="1:6" x14ac:dyDescent="0.3">
      <c r="A875" s="16" t="s">
        <v>13860</v>
      </c>
      <c r="B875" s="13">
        <v>4</v>
      </c>
      <c r="C875" s="13"/>
      <c r="D875" s="33">
        <v>874</v>
      </c>
      <c r="E875" t="s">
        <v>13860</v>
      </c>
      <c r="F875">
        <v>4</v>
      </c>
    </row>
    <row r="876" spans="1:6" x14ac:dyDescent="0.3">
      <c r="A876" s="16" t="s">
        <v>13867</v>
      </c>
      <c r="B876" s="13">
        <v>4</v>
      </c>
      <c r="C876" s="13"/>
      <c r="D876" s="33">
        <v>875</v>
      </c>
      <c r="E876" t="s">
        <v>13867</v>
      </c>
      <c r="F876">
        <v>4</v>
      </c>
    </row>
    <row r="877" spans="1:6" x14ac:dyDescent="0.3">
      <c r="A877" s="16" t="s">
        <v>13871</v>
      </c>
      <c r="B877" s="13">
        <v>4</v>
      </c>
      <c r="C877" s="13"/>
      <c r="D877" s="33">
        <v>876</v>
      </c>
      <c r="E877" t="s">
        <v>13871</v>
      </c>
      <c r="F877">
        <v>4</v>
      </c>
    </row>
    <row r="878" spans="1:6" x14ac:dyDescent="0.3">
      <c r="A878" s="16" t="s">
        <v>5718</v>
      </c>
      <c r="B878" s="13">
        <v>4</v>
      </c>
      <c r="C878" s="13"/>
      <c r="D878" s="33">
        <v>877</v>
      </c>
      <c r="E878" t="s">
        <v>5718</v>
      </c>
      <c r="F878">
        <v>4</v>
      </c>
    </row>
    <row r="879" spans="1:6" x14ac:dyDescent="0.3">
      <c r="A879" s="16" t="s">
        <v>7681</v>
      </c>
      <c r="B879" s="13">
        <v>4</v>
      </c>
      <c r="C879" s="13"/>
      <c r="D879" s="33">
        <v>878</v>
      </c>
      <c r="E879" t="s">
        <v>7681</v>
      </c>
      <c r="F879">
        <v>4</v>
      </c>
    </row>
    <row r="880" spans="1:6" x14ac:dyDescent="0.3">
      <c r="A880" s="16" t="s">
        <v>3389</v>
      </c>
      <c r="B880" s="13">
        <v>4</v>
      </c>
      <c r="C880" s="13"/>
      <c r="D880" s="33">
        <v>879</v>
      </c>
      <c r="E880" t="s">
        <v>3389</v>
      </c>
      <c r="F880">
        <v>4</v>
      </c>
    </row>
    <row r="881" spans="1:6" x14ac:dyDescent="0.3">
      <c r="A881" s="16" t="s">
        <v>13861</v>
      </c>
      <c r="B881" s="13">
        <v>4</v>
      </c>
      <c r="C881" s="13"/>
      <c r="D881" s="33">
        <v>880</v>
      </c>
      <c r="E881" t="s">
        <v>13861</v>
      </c>
      <c r="F881">
        <v>4</v>
      </c>
    </row>
    <row r="882" spans="1:6" x14ac:dyDescent="0.3">
      <c r="A882" s="16" t="s">
        <v>13843</v>
      </c>
      <c r="B882" s="13">
        <v>4</v>
      </c>
      <c r="C882" s="13"/>
      <c r="D882" s="33">
        <v>881</v>
      </c>
      <c r="E882" t="s">
        <v>13843</v>
      </c>
      <c r="F882">
        <v>4</v>
      </c>
    </row>
    <row r="883" spans="1:6" x14ac:dyDescent="0.3">
      <c r="A883" s="16" t="s">
        <v>13844</v>
      </c>
      <c r="B883" s="13">
        <v>4</v>
      </c>
      <c r="C883" s="13"/>
      <c r="D883" s="33">
        <v>882</v>
      </c>
      <c r="E883" t="s">
        <v>13844</v>
      </c>
      <c r="F883">
        <v>4</v>
      </c>
    </row>
    <row r="884" spans="1:6" x14ac:dyDescent="0.3">
      <c r="A884" s="16" t="s">
        <v>13859</v>
      </c>
      <c r="B884" s="13">
        <v>4</v>
      </c>
      <c r="C884" s="13"/>
      <c r="D884" s="33">
        <v>883</v>
      </c>
      <c r="E884" t="s">
        <v>13859</v>
      </c>
      <c r="F884">
        <v>4</v>
      </c>
    </row>
    <row r="885" spans="1:6" x14ac:dyDescent="0.3">
      <c r="A885" s="16" t="s">
        <v>13853</v>
      </c>
      <c r="B885" s="13">
        <v>4</v>
      </c>
      <c r="C885" s="13"/>
      <c r="D885" s="33">
        <v>884</v>
      </c>
      <c r="E885" t="s">
        <v>13853</v>
      </c>
      <c r="F885">
        <v>4</v>
      </c>
    </row>
    <row r="886" spans="1:6" x14ac:dyDescent="0.3">
      <c r="A886" s="16" t="s">
        <v>13852</v>
      </c>
      <c r="B886" s="13">
        <v>4</v>
      </c>
      <c r="C886" s="13"/>
      <c r="D886" s="33">
        <v>885</v>
      </c>
      <c r="E886" t="s">
        <v>13852</v>
      </c>
      <c r="F886">
        <v>4</v>
      </c>
    </row>
    <row r="887" spans="1:6" x14ac:dyDescent="0.3">
      <c r="A887" s="16" t="s">
        <v>13863</v>
      </c>
      <c r="B887" s="13">
        <v>4</v>
      </c>
      <c r="C887" s="13"/>
      <c r="D887" s="33">
        <v>886</v>
      </c>
      <c r="E887" t="s">
        <v>13863</v>
      </c>
      <c r="F887">
        <v>4</v>
      </c>
    </row>
    <row r="888" spans="1:6" x14ac:dyDescent="0.3">
      <c r="A888" s="16" t="s">
        <v>13847</v>
      </c>
      <c r="B888" s="13">
        <v>4</v>
      </c>
      <c r="C888" s="13"/>
      <c r="D888" s="33">
        <v>887</v>
      </c>
      <c r="E888" t="s">
        <v>13847</v>
      </c>
      <c r="F888">
        <v>4</v>
      </c>
    </row>
    <row r="889" spans="1:6" x14ac:dyDescent="0.3">
      <c r="A889" s="16" t="s">
        <v>13869</v>
      </c>
      <c r="B889" s="13">
        <v>4</v>
      </c>
      <c r="C889" s="13"/>
      <c r="D889" s="33">
        <v>888</v>
      </c>
      <c r="E889" t="s">
        <v>13869</v>
      </c>
      <c r="F889">
        <v>4</v>
      </c>
    </row>
    <row r="890" spans="1:6" x14ac:dyDescent="0.3">
      <c r="A890" s="16" t="s">
        <v>13868</v>
      </c>
      <c r="B890" s="13">
        <v>4</v>
      </c>
      <c r="C890" s="13"/>
      <c r="D890" s="33">
        <v>889</v>
      </c>
      <c r="E890" t="s">
        <v>13868</v>
      </c>
      <c r="F890">
        <v>4</v>
      </c>
    </row>
    <row r="891" spans="1:6" x14ac:dyDescent="0.3">
      <c r="A891" s="16" t="s">
        <v>13873</v>
      </c>
      <c r="B891" s="13">
        <v>4</v>
      </c>
      <c r="C891" s="13"/>
      <c r="D891" s="33">
        <v>890</v>
      </c>
      <c r="E891" t="s">
        <v>13873</v>
      </c>
      <c r="F891">
        <v>4</v>
      </c>
    </row>
    <row r="892" spans="1:6" x14ac:dyDescent="0.3">
      <c r="A892" s="16" t="s">
        <v>13866</v>
      </c>
      <c r="B892" s="13">
        <v>4</v>
      </c>
      <c r="C892" s="13"/>
      <c r="D892" s="33">
        <v>891</v>
      </c>
      <c r="E892" t="s">
        <v>13866</v>
      </c>
      <c r="F892">
        <v>4</v>
      </c>
    </row>
    <row r="893" spans="1:6" x14ac:dyDescent="0.3">
      <c r="A893" s="16" t="s">
        <v>13855</v>
      </c>
      <c r="B893" s="13">
        <v>4</v>
      </c>
      <c r="C893" s="13"/>
      <c r="D893" s="33">
        <v>892</v>
      </c>
      <c r="E893" t="s">
        <v>13855</v>
      </c>
      <c r="F893">
        <v>4</v>
      </c>
    </row>
    <row r="894" spans="1:6" x14ac:dyDescent="0.3">
      <c r="A894" s="16" t="s">
        <v>13851</v>
      </c>
      <c r="B894" s="13">
        <v>4</v>
      </c>
      <c r="C894" s="13"/>
      <c r="D894" s="33">
        <v>893</v>
      </c>
      <c r="E894" t="s">
        <v>13851</v>
      </c>
      <c r="F894">
        <v>4</v>
      </c>
    </row>
    <row r="895" spans="1:6" x14ac:dyDescent="0.3">
      <c r="A895" s="16" t="s">
        <v>13905</v>
      </c>
      <c r="B895" s="13">
        <v>4</v>
      </c>
      <c r="C895" s="13"/>
      <c r="D895" s="33">
        <v>894</v>
      </c>
      <c r="E895" t="s">
        <v>13905</v>
      </c>
      <c r="F895">
        <v>4</v>
      </c>
    </row>
    <row r="896" spans="1:6" x14ac:dyDescent="0.3">
      <c r="A896" s="16" t="s">
        <v>13881</v>
      </c>
      <c r="B896" s="13">
        <v>4</v>
      </c>
      <c r="C896" s="13"/>
      <c r="D896" s="33">
        <v>895</v>
      </c>
      <c r="E896" t="s">
        <v>13881</v>
      </c>
      <c r="F896">
        <v>4</v>
      </c>
    </row>
    <row r="897" spans="1:6" x14ac:dyDescent="0.3">
      <c r="A897" s="16" t="s">
        <v>13887</v>
      </c>
      <c r="B897" s="13">
        <v>4</v>
      </c>
      <c r="C897" s="13"/>
      <c r="D897" s="33">
        <v>896</v>
      </c>
      <c r="E897" t="s">
        <v>13887</v>
      </c>
      <c r="F897">
        <v>4</v>
      </c>
    </row>
    <row r="898" spans="1:6" x14ac:dyDescent="0.3">
      <c r="A898" s="16" t="s">
        <v>13903</v>
      </c>
      <c r="B898" s="13">
        <v>4</v>
      </c>
      <c r="C898" s="13"/>
      <c r="D898" s="33">
        <v>897</v>
      </c>
      <c r="E898" t="s">
        <v>13903</v>
      </c>
      <c r="F898">
        <v>4</v>
      </c>
    </row>
    <row r="899" spans="1:6" x14ac:dyDescent="0.3">
      <c r="A899" s="16" t="s">
        <v>5261</v>
      </c>
      <c r="B899" s="13">
        <v>4</v>
      </c>
      <c r="C899" s="13"/>
      <c r="D899" s="33">
        <v>898</v>
      </c>
      <c r="E899" t="s">
        <v>5261</v>
      </c>
      <c r="F899">
        <v>4</v>
      </c>
    </row>
    <row r="900" spans="1:6" x14ac:dyDescent="0.3">
      <c r="A900" s="16" t="s">
        <v>13907</v>
      </c>
      <c r="B900" s="13">
        <v>4</v>
      </c>
      <c r="C900" s="13"/>
      <c r="D900" s="33">
        <v>899</v>
      </c>
      <c r="E900" t="s">
        <v>13907</v>
      </c>
      <c r="F900">
        <v>4</v>
      </c>
    </row>
    <row r="901" spans="1:6" x14ac:dyDescent="0.3">
      <c r="A901" s="16" t="s">
        <v>13877</v>
      </c>
      <c r="B901" s="13">
        <v>4</v>
      </c>
      <c r="C901" s="13"/>
      <c r="D901" s="33">
        <v>900</v>
      </c>
      <c r="E901" t="s">
        <v>13877</v>
      </c>
      <c r="F901">
        <v>4</v>
      </c>
    </row>
    <row r="902" spans="1:6" x14ac:dyDescent="0.3">
      <c r="A902" s="16" t="s">
        <v>13910</v>
      </c>
      <c r="B902" s="13">
        <v>4</v>
      </c>
      <c r="C902" s="13"/>
      <c r="D902" s="33">
        <v>901</v>
      </c>
      <c r="E902" t="s">
        <v>13910</v>
      </c>
      <c r="F902">
        <v>4</v>
      </c>
    </row>
    <row r="903" spans="1:6" x14ac:dyDescent="0.3">
      <c r="A903" s="16" t="s">
        <v>13885</v>
      </c>
      <c r="B903" s="13">
        <v>4</v>
      </c>
      <c r="C903" s="13"/>
      <c r="D903" s="33">
        <v>902</v>
      </c>
      <c r="E903" t="s">
        <v>13885</v>
      </c>
      <c r="F903">
        <v>4</v>
      </c>
    </row>
    <row r="904" spans="1:6" x14ac:dyDescent="0.3">
      <c r="A904" s="16" t="s">
        <v>13876</v>
      </c>
      <c r="B904" s="13">
        <v>4</v>
      </c>
      <c r="C904" s="13"/>
      <c r="D904" s="33">
        <v>903</v>
      </c>
      <c r="E904" t="s">
        <v>13876</v>
      </c>
      <c r="F904">
        <v>4</v>
      </c>
    </row>
    <row r="905" spans="1:6" x14ac:dyDescent="0.3">
      <c r="A905" s="16" t="s">
        <v>13896</v>
      </c>
      <c r="B905" s="13">
        <v>4</v>
      </c>
      <c r="C905" s="13"/>
      <c r="D905" s="33">
        <v>904</v>
      </c>
      <c r="E905" t="s">
        <v>13896</v>
      </c>
      <c r="F905">
        <v>4</v>
      </c>
    </row>
    <row r="906" spans="1:6" x14ac:dyDescent="0.3">
      <c r="A906" s="16" t="s">
        <v>13883</v>
      </c>
      <c r="B906" s="13">
        <v>4</v>
      </c>
      <c r="C906" s="13"/>
      <c r="D906" s="33">
        <v>905</v>
      </c>
      <c r="E906" t="s">
        <v>13883</v>
      </c>
      <c r="F906">
        <v>4</v>
      </c>
    </row>
    <row r="907" spans="1:6" x14ac:dyDescent="0.3">
      <c r="A907" s="16" t="s">
        <v>13909</v>
      </c>
      <c r="B907" s="13">
        <v>4</v>
      </c>
      <c r="C907" s="13"/>
      <c r="D907" s="33">
        <v>906</v>
      </c>
      <c r="E907" t="s">
        <v>13909</v>
      </c>
      <c r="F907">
        <v>4</v>
      </c>
    </row>
    <row r="908" spans="1:6" x14ac:dyDescent="0.3">
      <c r="A908" s="16" t="s">
        <v>13891</v>
      </c>
      <c r="B908" s="13">
        <v>4</v>
      </c>
      <c r="C908" s="13"/>
      <c r="D908" s="33">
        <v>907</v>
      </c>
      <c r="E908" t="s">
        <v>13891</v>
      </c>
      <c r="F908">
        <v>4</v>
      </c>
    </row>
    <row r="909" spans="1:6" x14ac:dyDescent="0.3">
      <c r="A909" s="16" t="s">
        <v>13882</v>
      </c>
      <c r="B909" s="13">
        <v>4</v>
      </c>
      <c r="C909" s="13"/>
      <c r="D909" s="33">
        <v>908</v>
      </c>
      <c r="E909" t="s">
        <v>13882</v>
      </c>
      <c r="F909">
        <v>4</v>
      </c>
    </row>
    <row r="910" spans="1:6" x14ac:dyDescent="0.3">
      <c r="A910" s="16" t="s">
        <v>13874</v>
      </c>
      <c r="B910" s="13">
        <v>4</v>
      </c>
      <c r="C910" s="13"/>
      <c r="D910" s="33">
        <v>909</v>
      </c>
      <c r="E910" t="s">
        <v>13874</v>
      </c>
      <c r="F910">
        <v>4</v>
      </c>
    </row>
    <row r="911" spans="1:6" x14ac:dyDescent="0.3">
      <c r="A911" s="16" t="s">
        <v>13899</v>
      </c>
      <c r="B911" s="13">
        <v>4</v>
      </c>
      <c r="C911" s="13"/>
      <c r="D911" s="33">
        <v>910</v>
      </c>
      <c r="E911" t="s">
        <v>13899</v>
      </c>
      <c r="F911">
        <v>4</v>
      </c>
    </row>
    <row r="912" spans="1:6" x14ac:dyDescent="0.3">
      <c r="A912" s="16" t="s">
        <v>13004</v>
      </c>
      <c r="B912" s="13">
        <v>4</v>
      </c>
      <c r="C912" s="13"/>
      <c r="D912" s="33">
        <v>911</v>
      </c>
      <c r="E912" t="s">
        <v>13004</v>
      </c>
      <c r="F912">
        <v>4</v>
      </c>
    </row>
    <row r="913" spans="1:6" x14ac:dyDescent="0.3">
      <c r="A913" s="16" t="s">
        <v>13878</v>
      </c>
      <c r="B913" s="13">
        <v>4</v>
      </c>
      <c r="C913" s="13"/>
      <c r="D913" s="33">
        <v>912</v>
      </c>
      <c r="E913" t="s">
        <v>13878</v>
      </c>
      <c r="F913">
        <v>4</v>
      </c>
    </row>
    <row r="914" spans="1:6" x14ac:dyDescent="0.3">
      <c r="A914" s="16" t="s">
        <v>13901</v>
      </c>
      <c r="B914" s="13">
        <v>4</v>
      </c>
      <c r="C914" s="13"/>
      <c r="D914" s="33">
        <v>913</v>
      </c>
      <c r="E914" t="s">
        <v>13901</v>
      </c>
      <c r="F914">
        <v>4</v>
      </c>
    </row>
    <row r="915" spans="1:6" x14ac:dyDescent="0.3">
      <c r="A915" s="16" t="s">
        <v>13908</v>
      </c>
      <c r="B915" s="13">
        <v>4</v>
      </c>
      <c r="C915" s="13"/>
      <c r="D915" s="33">
        <v>914</v>
      </c>
      <c r="E915" t="s">
        <v>13908</v>
      </c>
      <c r="F915">
        <v>4</v>
      </c>
    </row>
    <row r="916" spans="1:6" x14ac:dyDescent="0.3">
      <c r="A916" s="16" t="s">
        <v>13879</v>
      </c>
      <c r="B916" s="13">
        <v>4</v>
      </c>
      <c r="C916" s="13"/>
      <c r="D916" s="33">
        <v>915</v>
      </c>
      <c r="E916" t="s">
        <v>13879</v>
      </c>
      <c r="F916">
        <v>4</v>
      </c>
    </row>
    <row r="917" spans="1:6" x14ac:dyDescent="0.3">
      <c r="A917" s="16" t="s">
        <v>3694</v>
      </c>
      <c r="B917" s="13">
        <v>4</v>
      </c>
      <c r="C917" s="13"/>
      <c r="D917" s="33">
        <v>916</v>
      </c>
      <c r="E917" t="s">
        <v>3694</v>
      </c>
      <c r="F917">
        <v>4</v>
      </c>
    </row>
    <row r="918" spans="1:6" x14ac:dyDescent="0.3">
      <c r="A918" s="16" t="s">
        <v>13902</v>
      </c>
      <c r="B918" s="13">
        <v>4</v>
      </c>
      <c r="C918" s="13"/>
      <c r="D918" s="33">
        <v>917</v>
      </c>
      <c r="E918" t="s">
        <v>13902</v>
      </c>
      <c r="F918">
        <v>4</v>
      </c>
    </row>
    <row r="919" spans="1:6" x14ac:dyDescent="0.3">
      <c r="A919" s="16" t="s">
        <v>13898</v>
      </c>
      <c r="B919" s="13">
        <v>4</v>
      </c>
      <c r="C919" s="13"/>
      <c r="D919" s="33">
        <v>918</v>
      </c>
      <c r="E919" t="s">
        <v>13898</v>
      </c>
      <c r="F919">
        <v>4</v>
      </c>
    </row>
    <row r="920" spans="1:6" x14ac:dyDescent="0.3">
      <c r="A920" s="16" t="s">
        <v>13884</v>
      </c>
      <c r="B920" s="13">
        <v>4</v>
      </c>
      <c r="C920" s="13"/>
      <c r="D920" s="33">
        <v>919</v>
      </c>
      <c r="E920" t="s">
        <v>13884</v>
      </c>
      <c r="F920">
        <v>4</v>
      </c>
    </row>
    <row r="921" spans="1:6" x14ac:dyDescent="0.3">
      <c r="A921" s="16" t="s">
        <v>13900</v>
      </c>
      <c r="B921" s="13">
        <v>4</v>
      </c>
      <c r="C921" s="13"/>
      <c r="D921" s="33">
        <v>920</v>
      </c>
      <c r="E921" t="s">
        <v>13900</v>
      </c>
      <c r="F921">
        <v>4</v>
      </c>
    </row>
    <row r="922" spans="1:6" x14ac:dyDescent="0.3">
      <c r="A922" s="16" t="s">
        <v>13904</v>
      </c>
      <c r="B922" s="13">
        <v>4</v>
      </c>
      <c r="C922" s="13"/>
      <c r="D922" s="33">
        <v>921</v>
      </c>
      <c r="E922" t="s">
        <v>13904</v>
      </c>
      <c r="F922">
        <v>4</v>
      </c>
    </row>
    <row r="923" spans="1:6" x14ac:dyDescent="0.3">
      <c r="A923" s="16" t="s">
        <v>11917</v>
      </c>
      <c r="B923" s="13">
        <v>4</v>
      </c>
      <c r="C923" s="13"/>
      <c r="D923" s="33">
        <v>922</v>
      </c>
      <c r="E923" t="s">
        <v>11917</v>
      </c>
      <c r="F923">
        <v>4</v>
      </c>
    </row>
    <row r="924" spans="1:6" x14ac:dyDescent="0.3">
      <c r="A924" s="16" t="s">
        <v>13890</v>
      </c>
      <c r="B924" s="13">
        <v>4</v>
      </c>
      <c r="C924" s="13"/>
      <c r="D924" s="33">
        <v>923</v>
      </c>
      <c r="E924" t="s">
        <v>13890</v>
      </c>
      <c r="F924">
        <v>4</v>
      </c>
    </row>
    <row r="925" spans="1:6" x14ac:dyDescent="0.3">
      <c r="A925" s="16" t="s">
        <v>10830</v>
      </c>
      <c r="B925" s="13">
        <v>4</v>
      </c>
      <c r="C925" s="13"/>
      <c r="D925" s="33">
        <v>924</v>
      </c>
      <c r="E925" t="s">
        <v>10830</v>
      </c>
      <c r="F925">
        <v>4</v>
      </c>
    </row>
    <row r="926" spans="1:6" x14ac:dyDescent="0.3">
      <c r="A926" s="16" t="s">
        <v>13875</v>
      </c>
      <c r="B926" s="13">
        <v>4</v>
      </c>
      <c r="C926" s="13"/>
      <c r="D926" s="33">
        <v>925</v>
      </c>
      <c r="E926" t="s">
        <v>13875</v>
      </c>
      <c r="F926">
        <v>4</v>
      </c>
    </row>
    <row r="927" spans="1:6" x14ac:dyDescent="0.3">
      <c r="A927" s="16" t="s">
        <v>13893</v>
      </c>
      <c r="B927" s="13">
        <v>4</v>
      </c>
      <c r="C927" s="13"/>
      <c r="D927" s="33">
        <v>926</v>
      </c>
      <c r="E927" t="s">
        <v>13893</v>
      </c>
      <c r="F927">
        <v>4</v>
      </c>
    </row>
    <row r="928" spans="1:6" x14ac:dyDescent="0.3">
      <c r="A928" s="16" t="s">
        <v>13906</v>
      </c>
      <c r="B928" s="13">
        <v>4</v>
      </c>
      <c r="C928" s="13"/>
      <c r="D928" s="33">
        <v>927</v>
      </c>
      <c r="E928" t="s">
        <v>13906</v>
      </c>
      <c r="F928">
        <v>4</v>
      </c>
    </row>
    <row r="929" spans="1:6" x14ac:dyDescent="0.3">
      <c r="A929" s="16" t="s">
        <v>13897</v>
      </c>
      <c r="B929" s="13">
        <v>4</v>
      </c>
      <c r="C929" s="13"/>
      <c r="D929" s="33">
        <v>928</v>
      </c>
      <c r="E929" t="s">
        <v>13897</v>
      </c>
      <c r="F929">
        <v>4</v>
      </c>
    </row>
    <row r="930" spans="1:6" x14ac:dyDescent="0.3">
      <c r="A930" s="16" t="s">
        <v>13888</v>
      </c>
      <c r="B930" s="13">
        <v>4</v>
      </c>
      <c r="C930" s="13"/>
      <c r="D930" s="33">
        <v>929</v>
      </c>
      <c r="E930" t="s">
        <v>13888</v>
      </c>
      <c r="F930">
        <v>4</v>
      </c>
    </row>
    <row r="931" spans="1:6" x14ac:dyDescent="0.3">
      <c r="A931" s="16" t="s">
        <v>13911</v>
      </c>
      <c r="B931" s="13">
        <v>4</v>
      </c>
      <c r="C931" s="13"/>
      <c r="D931" s="33">
        <v>930</v>
      </c>
      <c r="E931" t="s">
        <v>13911</v>
      </c>
      <c r="F931">
        <v>4</v>
      </c>
    </row>
    <row r="932" spans="1:6" x14ac:dyDescent="0.3">
      <c r="A932" s="16" t="s">
        <v>13895</v>
      </c>
      <c r="B932" s="13">
        <v>4</v>
      </c>
      <c r="C932" s="13"/>
      <c r="D932" s="33">
        <v>931</v>
      </c>
      <c r="E932" t="s">
        <v>13895</v>
      </c>
      <c r="F932">
        <v>4</v>
      </c>
    </row>
    <row r="933" spans="1:6" x14ac:dyDescent="0.3">
      <c r="A933" s="16" t="s">
        <v>13892</v>
      </c>
      <c r="B933" s="13">
        <v>4</v>
      </c>
      <c r="C933" s="13"/>
      <c r="D933" s="33">
        <v>932</v>
      </c>
      <c r="E933" t="s">
        <v>13892</v>
      </c>
      <c r="F933">
        <v>4</v>
      </c>
    </row>
    <row r="934" spans="1:6" x14ac:dyDescent="0.3">
      <c r="A934" s="16" t="s">
        <v>13880</v>
      </c>
      <c r="B934" s="13">
        <v>4</v>
      </c>
      <c r="C934" s="13"/>
      <c r="D934" s="33">
        <v>933</v>
      </c>
      <c r="E934" t="s">
        <v>13880</v>
      </c>
      <c r="F934">
        <v>4</v>
      </c>
    </row>
    <row r="935" spans="1:6" x14ac:dyDescent="0.3">
      <c r="A935" s="16" t="s">
        <v>234</v>
      </c>
      <c r="B935" s="13">
        <v>4</v>
      </c>
      <c r="C935" s="13"/>
      <c r="D935" s="33">
        <v>934</v>
      </c>
      <c r="E935" t="s">
        <v>234</v>
      </c>
      <c r="F935">
        <v>4</v>
      </c>
    </row>
    <row r="936" spans="1:6" x14ac:dyDescent="0.3">
      <c r="A936" s="16" t="s">
        <v>13889</v>
      </c>
      <c r="B936" s="13">
        <v>4</v>
      </c>
      <c r="C936" s="13"/>
      <c r="D936" s="33">
        <v>935</v>
      </c>
      <c r="E936" t="s">
        <v>13889</v>
      </c>
      <c r="F936">
        <v>4</v>
      </c>
    </row>
    <row r="937" spans="1:6" x14ac:dyDescent="0.3">
      <c r="A937" s="16" t="s">
        <v>13917</v>
      </c>
      <c r="B937" s="13">
        <v>4</v>
      </c>
      <c r="C937" s="13"/>
      <c r="D937" s="33">
        <v>936</v>
      </c>
      <c r="E937" t="s">
        <v>13917</v>
      </c>
      <c r="F937">
        <v>4</v>
      </c>
    </row>
    <row r="938" spans="1:6" x14ac:dyDescent="0.3">
      <c r="A938" s="16" t="s">
        <v>13915</v>
      </c>
      <c r="B938" s="13">
        <v>4</v>
      </c>
      <c r="C938" s="13"/>
      <c r="D938" s="33">
        <v>937</v>
      </c>
      <c r="E938" t="s">
        <v>13915</v>
      </c>
      <c r="F938">
        <v>4</v>
      </c>
    </row>
    <row r="939" spans="1:6" x14ac:dyDescent="0.3">
      <c r="A939" s="16" t="s">
        <v>13913</v>
      </c>
      <c r="B939" s="13">
        <v>4</v>
      </c>
      <c r="C939" s="13"/>
      <c r="D939" s="33">
        <v>938</v>
      </c>
      <c r="E939" t="s">
        <v>13913</v>
      </c>
      <c r="F939">
        <v>4</v>
      </c>
    </row>
    <row r="940" spans="1:6" x14ac:dyDescent="0.3">
      <c r="A940" s="16" t="s">
        <v>13922</v>
      </c>
      <c r="B940" s="13">
        <v>4</v>
      </c>
      <c r="C940" s="13"/>
      <c r="D940" s="33">
        <v>939</v>
      </c>
      <c r="E940" t="s">
        <v>13922</v>
      </c>
      <c r="F940">
        <v>4</v>
      </c>
    </row>
    <row r="941" spans="1:6" x14ac:dyDescent="0.3">
      <c r="A941" s="16" t="s">
        <v>13912</v>
      </c>
      <c r="B941" s="13">
        <v>4</v>
      </c>
      <c r="C941" s="13"/>
      <c r="D941" s="33">
        <v>940</v>
      </c>
      <c r="E941" t="s">
        <v>13912</v>
      </c>
      <c r="F941">
        <v>4</v>
      </c>
    </row>
    <row r="942" spans="1:6" x14ac:dyDescent="0.3">
      <c r="A942" s="16" t="s">
        <v>13931</v>
      </c>
      <c r="B942" s="13">
        <v>4</v>
      </c>
      <c r="C942" s="13"/>
      <c r="D942" s="33">
        <v>941</v>
      </c>
      <c r="E942" t="s">
        <v>13931</v>
      </c>
      <c r="F942">
        <v>4</v>
      </c>
    </row>
    <row r="943" spans="1:6" x14ac:dyDescent="0.3">
      <c r="A943" s="16" t="s">
        <v>13886</v>
      </c>
      <c r="B943" s="13">
        <v>4</v>
      </c>
      <c r="C943" s="13"/>
      <c r="D943" s="33">
        <v>942</v>
      </c>
      <c r="E943" t="s">
        <v>13886</v>
      </c>
      <c r="F943">
        <v>4</v>
      </c>
    </row>
    <row r="944" spans="1:6" x14ac:dyDescent="0.3">
      <c r="A944" s="16" t="s">
        <v>13914</v>
      </c>
      <c r="B944" s="13">
        <v>4</v>
      </c>
      <c r="C944" s="13"/>
      <c r="D944" s="33">
        <v>943</v>
      </c>
      <c r="E944" t="s">
        <v>13914</v>
      </c>
      <c r="F944">
        <v>4</v>
      </c>
    </row>
    <row r="945" spans="1:6" x14ac:dyDescent="0.3">
      <c r="A945" s="16" t="s">
        <v>13927</v>
      </c>
      <c r="B945" s="13">
        <v>4</v>
      </c>
      <c r="C945" s="13"/>
      <c r="D945" s="33">
        <v>944</v>
      </c>
      <c r="E945" t="s">
        <v>13927</v>
      </c>
      <c r="F945">
        <v>4</v>
      </c>
    </row>
    <row r="946" spans="1:6" x14ac:dyDescent="0.3">
      <c r="A946" s="16" t="s">
        <v>13921</v>
      </c>
      <c r="B946" s="13">
        <v>4</v>
      </c>
      <c r="C946" s="13"/>
      <c r="D946" s="33">
        <v>945</v>
      </c>
      <c r="E946" t="s">
        <v>13921</v>
      </c>
      <c r="F946">
        <v>4</v>
      </c>
    </row>
    <row r="947" spans="1:6" x14ac:dyDescent="0.3">
      <c r="A947" s="16" t="s">
        <v>13929</v>
      </c>
      <c r="B947" s="13">
        <v>4</v>
      </c>
      <c r="C947" s="13"/>
      <c r="D947" s="33">
        <v>946</v>
      </c>
      <c r="E947" t="s">
        <v>13929</v>
      </c>
      <c r="F947">
        <v>4</v>
      </c>
    </row>
    <row r="948" spans="1:6" x14ac:dyDescent="0.3">
      <c r="A948" s="16" t="s">
        <v>12372</v>
      </c>
      <c r="B948" s="13">
        <v>4</v>
      </c>
      <c r="C948" s="13"/>
      <c r="D948" s="33">
        <v>947</v>
      </c>
      <c r="E948" t="s">
        <v>12372</v>
      </c>
      <c r="F948">
        <v>4</v>
      </c>
    </row>
    <row r="949" spans="1:6" x14ac:dyDescent="0.3">
      <c r="A949" s="16" t="s">
        <v>12502</v>
      </c>
      <c r="B949" s="13">
        <v>4</v>
      </c>
      <c r="C949" s="13"/>
      <c r="D949" s="33">
        <v>948</v>
      </c>
      <c r="E949" t="s">
        <v>12502</v>
      </c>
      <c r="F949">
        <v>4</v>
      </c>
    </row>
    <row r="950" spans="1:6" x14ac:dyDescent="0.3">
      <c r="A950" s="16" t="s">
        <v>13918</v>
      </c>
      <c r="B950" s="13">
        <v>4</v>
      </c>
      <c r="C950" s="13"/>
      <c r="D950" s="33">
        <v>949</v>
      </c>
      <c r="E950" t="s">
        <v>13918</v>
      </c>
      <c r="F950">
        <v>4</v>
      </c>
    </row>
    <row r="951" spans="1:6" x14ac:dyDescent="0.3">
      <c r="A951" s="16" t="s">
        <v>13938</v>
      </c>
      <c r="B951" s="13">
        <v>4</v>
      </c>
      <c r="C951" s="13"/>
      <c r="D951" s="33">
        <v>950</v>
      </c>
      <c r="E951" t="s">
        <v>13938</v>
      </c>
      <c r="F951">
        <v>4</v>
      </c>
    </row>
    <row r="952" spans="1:6" x14ac:dyDescent="0.3">
      <c r="A952" s="16" t="s">
        <v>13924</v>
      </c>
      <c r="B952" s="13">
        <v>4</v>
      </c>
      <c r="C952" s="13"/>
      <c r="D952" s="33">
        <v>951</v>
      </c>
      <c r="E952" t="s">
        <v>13924</v>
      </c>
      <c r="F952">
        <v>4</v>
      </c>
    </row>
    <row r="953" spans="1:6" x14ac:dyDescent="0.3">
      <c r="A953" s="16" t="s">
        <v>13940</v>
      </c>
      <c r="B953" s="13">
        <v>4</v>
      </c>
      <c r="C953" s="13"/>
      <c r="D953" s="33">
        <v>952</v>
      </c>
      <c r="E953" t="s">
        <v>13940</v>
      </c>
      <c r="F953">
        <v>4</v>
      </c>
    </row>
    <row r="954" spans="1:6" x14ac:dyDescent="0.3">
      <c r="A954" s="16" t="s">
        <v>13923</v>
      </c>
      <c r="B954" s="13">
        <v>4</v>
      </c>
      <c r="C954" s="13"/>
      <c r="D954" s="33">
        <v>953</v>
      </c>
      <c r="E954" t="s">
        <v>13923</v>
      </c>
      <c r="F954">
        <v>4</v>
      </c>
    </row>
    <row r="955" spans="1:6" x14ac:dyDescent="0.3">
      <c r="A955" s="16" t="s">
        <v>13925</v>
      </c>
      <c r="B955" s="13">
        <v>4</v>
      </c>
      <c r="C955" s="13"/>
      <c r="D955" s="33">
        <v>954</v>
      </c>
      <c r="E955" t="s">
        <v>13925</v>
      </c>
      <c r="F955">
        <v>4</v>
      </c>
    </row>
    <row r="956" spans="1:6" x14ac:dyDescent="0.3">
      <c r="A956" s="16" t="s">
        <v>13919</v>
      </c>
      <c r="B956" s="13">
        <v>4</v>
      </c>
      <c r="C956" s="13"/>
      <c r="D956" s="33">
        <v>955</v>
      </c>
      <c r="E956" t="s">
        <v>13919</v>
      </c>
      <c r="F956">
        <v>4</v>
      </c>
    </row>
    <row r="957" spans="1:6" x14ac:dyDescent="0.3">
      <c r="A957" s="16" t="s">
        <v>13920</v>
      </c>
      <c r="B957" s="13">
        <v>4</v>
      </c>
      <c r="C957" s="13"/>
      <c r="D957" s="33">
        <v>956</v>
      </c>
      <c r="E957" t="s">
        <v>13920</v>
      </c>
      <c r="F957">
        <v>4</v>
      </c>
    </row>
    <row r="958" spans="1:6" x14ac:dyDescent="0.3">
      <c r="A958" s="16" t="s">
        <v>13932</v>
      </c>
      <c r="B958" s="13">
        <v>4</v>
      </c>
      <c r="C958" s="13"/>
      <c r="D958" s="33">
        <v>957</v>
      </c>
      <c r="E958" t="s">
        <v>13932</v>
      </c>
      <c r="F958">
        <v>4</v>
      </c>
    </row>
    <row r="959" spans="1:6" x14ac:dyDescent="0.3">
      <c r="A959" s="16" t="s">
        <v>11526</v>
      </c>
      <c r="B959" s="13">
        <v>4</v>
      </c>
      <c r="C959" s="13"/>
      <c r="D959" s="33">
        <v>958</v>
      </c>
      <c r="E959" t="s">
        <v>11526</v>
      </c>
      <c r="F959">
        <v>4</v>
      </c>
    </row>
    <row r="960" spans="1:6" x14ac:dyDescent="0.3">
      <c r="A960" s="16" t="s">
        <v>13926</v>
      </c>
      <c r="B960" s="13">
        <v>4</v>
      </c>
      <c r="C960" s="13"/>
      <c r="D960" s="33">
        <v>959</v>
      </c>
      <c r="E960" t="s">
        <v>13926</v>
      </c>
      <c r="F960">
        <v>4</v>
      </c>
    </row>
    <row r="961" spans="1:6" x14ac:dyDescent="0.3">
      <c r="A961" s="16" t="s">
        <v>13933</v>
      </c>
      <c r="B961" s="13">
        <v>4</v>
      </c>
      <c r="C961" s="13"/>
      <c r="D961" s="33">
        <v>960</v>
      </c>
      <c r="E961" t="s">
        <v>13933</v>
      </c>
      <c r="F961">
        <v>4</v>
      </c>
    </row>
    <row r="962" spans="1:6" x14ac:dyDescent="0.3">
      <c r="A962" s="16" t="s">
        <v>9684</v>
      </c>
      <c r="B962" s="13">
        <v>4</v>
      </c>
      <c r="C962" s="13"/>
      <c r="D962" s="33">
        <v>961</v>
      </c>
      <c r="E962" t="s">
        <v>9684</v>
      </c>
      <c r="F962">
        <v>4</v>
      </c>
    </row>
    <row r="963" spans="1:6" x14ac:dyDescent="0.3">
      <c r="A963" s="16" t="s">
        <v>13930</v>
      </c>
      <c r="B963" s="13">
        <v>4</v>
      </c>
      <c r="C963" s="13"/>
      <c r="D963" s="33">
        <v>962</v>
      </c>
      <c r="E963" t="s">
        <v>13930</v>
      </c>
      <c r="F963">
        <v>4</v>
      </c>
    </row>
    <row r="964" spans="1:6" x14ac:dyDescent="0.3">
      <c r="A964" s="16" t="s">
        <v>13935</v>
      </c>
      <c r="B964" s="13">
        <v>4</v>
      </c>
      <c r="C964" s="13"/>
      <c r="D964" s="33">
        <v>963</v>
      </c>
      <c r="E964" t="s">
        <v>13935</v>
      </c>
      <c r="F964">
        <v>4</v>
      </c>
    </row>
    <row r="965" spans="1:6" x14ac:dyDescent="0.3">
      <c r="A965" s="16" t="s">
        <v>13936</v>
      </c>
      <c r="B965" s="13">
        <v>4</v>
      </c>
      <c r="C965" s="13"/>
      <c r="D965" s="33">
        <v>964</v>
      </c>
      <c r="E965" t="s">
        <v>13936</v>
      </c>
      <c r="F965">
        <v>4</v>
      </c>
    </row>
    <row r="966" spans="1:6" x14ac:dyDescent="0.3">
      <c r="A966" s="16" t="s">
        <v>13934</v>
      </c>
      <c r="B966" s="13">
        <v>4</v>
      </c>
      <c r="C966" s="13"/>
      <c r="D966" s="33">
        <v>965</v>
      </c>
      <c r="E966" t="s">
        <v>13934</v>
      </c>
      <c r="F966">
        <v>4</v>
      </c>
    </row>
    <row r="967" spans="1:6" x14ac:dyDescent="0.3">
      <c r="A967" s="16" t="s">
        <v>9009</v>
      </c>
      <c r="B967" s="13">
        <v>4</v>
      </c>
      <c r="C967" s="13"/>
      <c r="D967" s="33">
        <v>966</v>
      </c>
      <c r="E967" t="s">
        <v>9009</v>
      </c>
      <c r="F967">
        <v>4</v>
      </c>
    </row>
    <row r="968" spans="1:6" x14ac:dyDescent="0.3">
      <c r="A968" s="16" t="s">
        <v>13916</v>
      </c>
      <c r="B968" s="13">
        <v>4</v>
      </c>
      <c r="C968" s="13"/>
      <c r="D968" s="33">
        <v>967</v>
      </c>
      <c r="E968" t="s">
        <v>13916</v>
      </c>
      <c r="F968">
        <v>4</v>
      </c>
    </row>
    <row r="969" spans="1:6" x14ac:dyDescent="0.3">
      <c r="A969" s="16" t="s">
        <v>9356</v>
      </c>
      <c r="B969" s="13">
        <v>4</v>
      </c>
      <c r="C969" s="13"/>
      <c r="D969" s="33">
        <v>968</v>
      </c>
      <c r="E969" t="s">
        <v>9356</v>
      </c>
      <c r="F969">
        <v>4</v>
      </c>
    </row>
    <row r="970" spans="1:6" x14ac:dyDescent="0.3">
      <c r="A970" s="16" t="s">
        <v>13939</v>
      </c>
      <c r="B970" s="13">
        <v>4</v>
      </c>
      <c r="C970" s="13"/>
      <c r="D970" s="33">
        <v>969</v>
      </c>
      <c r="E970" t="s">
        <v>13939</v>
      </c>
      <c r="F970">
        <v>4</v>
      </c>
    </row>
    <row r="971" spans="1:6" x14ac:dyDescent="0.3">
      <c r="A971" s="16" t="s">
        <v>13894</v>
      </c>
      <c r="B971" s="13">
        <v>4</v>
      </c>
      <c r="C971" s="13"/>
      <c r="D971" s="33">
        <v>970</v>
      </c>
      <c r="E971" t="s">
        <v>13894</v>
      </c>
      <c r="F971">
        <v>4</v>
      </c>
    </row>
    <row r="972" spans="1:6" x14ac:dyDescent="0.3">
      <c r="A972" s="16" t="s">
        <v>13937</v>
      </c>
      <c r="B972" s="13">
        <v>4</v>
      </c>
      <c r="C972" s="13"/>
      <c r="D972" s="33">
        <v>971</v>
      </c>
      <c r="E972" t="s">
        <v>13937</v>
      </c>
      <c r="F972">
        <v>4</v>
      </c>
    </row>
    <row r="973" spans="1:6" x14ac:dyDescent="0.3">
      <c r="A973" s="16" t="s">
        <v>13928</v>
      </c>
      <c r="B973" s="13">
        <v>4</v>
      </c>
      <c r="C973" s="13"/>
      <c r="D973" s="33">
        <v>972</v>
      </c>
      <c r="E973" t="s">
        <v>13928</v>
      </c>
      <c r="F973">
        <v>4</v>
      </c>
    </row>
    <row r="974" spans="1:6" x14ac:dyDescent="0.3">
      <c r="A974" s="16" t="s">
        <v>13953</v>
      </c>
      <c r="B974" s="13">
        <v>3.9</v>
      </c>
      <c r="C974" s="13"/>
      <c r="D974" s="33">
        <v>973</v>
      </c>
      <c r="E974" t="s">
        <v>13953</v>
      </c>
      <c r="F974">
        <v>3.9</v>
      </c>
    </row>
    <row r="975" spans="1:6" x14ac:dyDescent="0.3">
      <c r="A975" s="16" t="s">
        <v>13807</v>
      </c>
      <c r="B975" s="13">
        <v>3.9</v>
      </c>
      <c r="C975" s="13"/>
      <c r="D975" s="33">
        <v>974</v>
      </c>
      <c r="E975" t="s">
        <v>13807</v>
      </c>
      <c r="F975">
        <v>3.9</v>
      </c>
    </row>
    <row r="976" spans="1:6" x14ac:dyDescent="0.3">
      <c r="A976" s="16" t="s">
        <v>11676</v>
      </c>
      <c r="B976" s="13">
        <v>3.9</v>
      </c>
      <c r="C976" s="13"/>
      <c r="D976" s="33">
        <v>975</v>
      </c>
      <c r="E976" t="s">
        <v>11676</v>
      </c>
      <c r="F976">
        <v>3.9</v>
      </c>
    </row>
    <row r="977" spans="1:6" x14ac:dyDescent="0.3">
      <c r="A977" s="16" t="s">
        <v>13955</v>
      </c>
      <c r="B977" s="13">
        <v>3.9</v>
      </c>
      <c r="C977" s="13"/>
      <c r="D977" s="33">
        <v>976</v>
      </c>
      <c r="E977" t="s">
        <v>13955</v>
      </c>
      <c r="F977">
        <v>3.9</v>
      </c>
    </row>
    <row r="978" spans="1:6" x14ac:dyDescent="0.3">
      <c r="A978" s="16" t="s">
        <v>13946</v>
      </c>
      <c r="B978" s="13">
        <v>3.9</v>
      </c>
      <c r="C978" s="13"/>
      <c r="D978" s="33">
        <v>977</v>
      </c>
      <c r="E978" t="s">
        <v>13946</v>
      </c>
      <c r="F978">
        <v>3.9</v>
      </c>
    </row>
    <row r="979" spans="1:6" x14ac:dyDescent="0.3">
      <c r="A979" s="16" t="s">
        <v>13945</v>
      </c>
      <c r="B979" s="13">
        <v>3.9</v>
      </c>
      <c r="C979" s="13"/>
      <c r="D979" s="33">
        <v>978</v>
      </c>
      <c r="E979" t="s">
        <v>13945</v>
      </c>
      <c r="F979">
        <v>3.9</v>
      </c>
    </row>
    <row r="980" spans="1:6" x14ac:dyDescent="0.3">
      <c r="A980" s="16" t="s">
        <v>13948</v>
      </c>
      <c r="B980" s="13">
        <v>3.9</v>
      </c>
      <c r="C980" s="13"/>
      <c r="D980" s="33">
        <v>979</v>
      </c>
      <c r="E980" t="s">
        <v>13948</v>
      </c>
      <c r="F980">
        <v>3.9</v>
      </c>
    </row>
    <row r="981" spans="1:6" x14ac:dyDescent="0.3">
      <c r="A981" s="16" t="s">
        <v>13956</v>
      </c>
      <c r="B981" s="13">
        <v>3.9</v>
      </c>
      <c r="C981" s="13"/>
      <c r="D981" s="33">
        <v>980</v>
      </c>
      <c r="E981" t="s">
        <v>13956</v>
      </c>
      <c r="F981">
        <v>3.9</v>
      </c>
    </row>
    <row r="982" spans="1:6" x14ac:dyDescent="0.3">
      <c r="A982" s="16" t="s">
        <v>13952</v>
      </c>
      <c r="B982" s="13">
        <v>3.9</v>
      </c>
      <c r="C982" s="13"/>
      <c r="D982" s="33">
        <v>981</v>
      </c>
      <c r="E982" t="s">
        <v>13952</v>
      </c>
      <c r="F982">
        <v>3.9</v>
      </c>
    </row>
    <row r="983" spans="1:6" x14ac:dyDescent="0.3">
      <c r="A983" s="16" t="s">
        <v>13947</v>
      </c>
      <c r="B983" s="13">
        <v>3.9</v>
      </c>
      <c r="C983" s="13"/>
      <c r="D983" s="33">
        <v>982</v>
      </c>
      <c r="E983" t="s">
        <v>13947</v>
      </c>
      <c r="F983">
        <v>3.9</v>
      </c>
    </row>
    <row r="984" spans="1:6" x14ac:dyDescent="0.3">
      <c r="A984" s="16" t="s">
        <v>13943</v>
      </c>
      <c r="B984" s="13">
        <v>3.9</v>
      </c>
      <c r="C984" s="13"/>
      <c r="D984" s="33">
        <v>983</v>
      </c>
      <c r="E984" t="s">
        <v>13943</v>
      </c>
      <c r="F984">
        <v>3.9</v>
      </c>
    </row>
    <row r="985" spans="1:6" x14ac:dyDescent="0.3">
      <c r="A985" s="16" t="s">
        <v>13941</v>
      </c>
      <c r="B985" s="13">
        <v>3.9</v>
      </c>
      <c r="C985" s="13"/>
      <c r="D985" s="33">
        <v>984</v>
      </c>
      <c r="E985" t="s">
        <v>13941</v>
      </c>
      <c r="F985">
        <v>3.9</v>
      </c>
    </row>
    <row r="986" spans="1:6" x14ac:dyDescent="0.3">
      <c r="A986" s="16" t="s">
        <v>13949</v>
      </c>
      <c r="B986" s="13">
        <v>3.9</v>
      </c>
      <c r="C986" s="13"/>
      <c r="D986" s="33">
        <v>985</v>
      </c>
      <c r="E986" t="s">
        <v>13949</v>
      </c>
      <c r="F986">
        <v>3.9</v>
      </c>
    </row>
    <row r="987" spans="1:6" x14ac:dyDescent="0.3">
      <c r="A987" s="16" t="s">
        <v>13954</v>
      </c>
      <c r="B987" s="13">
        <v>3.9</v>
      </c>
      <c r="C987" s="13"/>
      <c r="D987" s="33">
        <v>986</v>
      </c>
      <c r="E987" t="s">
        <v>13954</v>
      </c>
      <c r="F987">
        <v>3.9</v>
      </c>
    </row>
    <row r="988" spans="1:6" x14ac:dyDescent="0.3">
      <c r="A988" s="16" t="s">
        <v>13950</v>
      </c>
      <c r="B988" s="13">
        <v>3.9</v>
      </c>
      <c r="C988" s="13"/>
      <c r="D988" s="33">
        <v>987</v>
      </c>
      <c r="E988" t="s">
        <v>13950</v>
      </c>
      <c r="F988">
        <v>3.9</v>
      </c>
    </row>
    <row r="989" spans="1:6" x14ac:dyDescent="0.3">
      <c r="A989" s="16" t="s">
        <v>13942</v>
      </c>
      <c r="B989" s="13">
        <v>3.9</v>
      </c>
      <c r="C989" s="13"/>
      <c r="D989" s="33">
        <v>988</v>
      </c>
      <c r="E989" t="s">
        <v>13942</v>
      </c>
      <c r="F989">
        <v>3.9</v>
      </c>
    </row>
    <row r="990" spans="1:6" x14ac:dyDescent="0.3">
      <c r="A990" s="16" t="s">
        <v>13951</v>
      </c>
      <c r="B990" s="13">
        <v>3.9</v>
      </c>
      <c r="C990" s="13"/>
      <c r="D990" s="33">
        <v>989</v>
      </c>
      <c r="E990" t="s">
        <v>13951</v>
      </c>
      <c r="F990">
        <v>3.9</v>
      </c>
    </row>
    <row r="991" spans="1:6" x14ac:dyDescent="0.3">
      <c r="A991" s="16" t="s">
        <v>10245</v>
      </c>
      <c r="B991" s="13">
        <v>3.9</v>
      </c>
      <c r="C991" s="13"/>
      <c r="D991" s="33">
        <v>990</v>
      </c>
      <c r="E991" t="s">
        <v>10245</v>
      </c>
      <c r="F991">
        <v>3.9</v>
      </c>
    </row>
    <row r="992" spans="1:6" x14ac:dyDescent="0.3">
      <c r="A992" s="16" t="s">
        <v>13961</v>
      </c>
      <c r="B992" s="13">
        <v>3.9</v>
      </c>
      <c r="C992" s="13"/>
      <c r="D992" s="33">
        <v>991</v>
      </c>
      <c r="E992" t="s">
        <v>13961</v>
      </c>
      <c r="F992">
        <v>3.9</v>
      </c>
    </row>
    <row r="993" spans="1:6" x14ac:dyDescent="0.3">
      <c r="A993" s="16" t="s">
        <v>13958</v>
      </c>
      <c r="B993" s="13">
        <v>3.9</v>
      </c>
      <c r="C993" s="13"/>
      <c r="D993" s="33">
        <v>992</v>
      </c>
      <c r="E993" t="s">
        <v>13958</v>
      </c>
      <c r="F993">
        <v>3.9</v>
      </c>
    </row>
    <row r="994" spans="1:6" x14ac:dyDescent="0.3">
      <c r="A994" s="16" t="s">
        <v>13981</v>
      </c>
      <c r="B994" s="13">
        <v>3.9</v>
      </c>
      <c r="C994" s="13"/>
      <c r="D994" s="33">
        <v>993</v>
      </c>
      <c r="E994" t="s">
        <v>13981</v>
      </c>
      <c r="F994">
        <v>3.9</v>
      </c>
    </row>
    <row r="995" spans="1:6" x14ac:dyDescent="0.3">
      <c r="A995" s="16" t="s">
        <v>13980</v>
      </c>
      <c r="B995" s="13">
        <v>3.9</v>
      </c>
      <c r="C995" s="13"/>
      <c r="D995" s="33">
        <v>994</v>
      </c>
      <c r="E995" t="s">
        <v>13980</v>
      </c>
      <c r="F995">
        <v>3.9</v>
      </c>
    </row>
    <row r="996" spans="1:6" x14ac:dyDescent="0.3">
      <c r="A996" s="16" t="s">
        <v>13960</v>
      </c>
      <c r="B996" s="13">
        <v>3.9</v>
      </c>
      <c r="C996" s="13"/>
      <c r="D996" s="33">
        <v>995</v>
      </c>
      <c r="E996" t="s">
        <v>13960</v>
      </c>
      <c r="F996">
        <v>3.9</v>
      </c>
    </row>
    <row r="997" spans="1:6" x14ac:dyDescent="0.3">
      <c r="A997" s="16" t="s">
        <v>13964</v>
      </c>
      <c r="B997" s="13">
        <v>3.9</v>
      </c>
      <c r="C997" s="13"/>
      <c r="D997" s="33">
        <v>996</v>
      </c>
      <c r="E997" t="s">
        <v>13964</v>
      </c>
      <c r="F997">
        <v>3.9</v>
      </c>
    </row>
    <row r="998" spans="1:6" x14ac:dyDescent="0.3">
      <c r="A998" s="16" t="s">
        <v>13975</v>
      </c>
      <c r="B998" s="13">
        <v>3.9</v>
      </c>
      <c r="C998" s="13"/>
      <c r="D998" s="33">
        <v>997</v>
      </c>
      <c r="E998" t="s">
        <v>13975</v>
      </c>
      <c r="F998">
        <v>3.9</v>
      </c>
    </row>
    <row r="999" spans="1:6" x14ac:dyDescent="0.3">
      <c r="A999" s="16" t="s">
        <v>13968</v>
      </c>
      <c r="B999" s="13">
        <v>3.9</v>
      </c>
      <c r="C999" s="13"/>
      <c r="D999" s="33">
        <v>998</v>
      </c>
      <c r="E999" t="s">
        <v>13968</v>
      </c>
      <c r="F999">
        <v>3.9</v>
      </c>
    </row>
    <row r="1000" spans="1:6" x14ac:dyDescent="0.3">
      <c r="A1000" s="16" t="s">
        <v>13959</v>
      </c>
      <c r="B1000" s="13">
        <v>3.9</v>
      </c>
      <c r="C1000" s="13"/>
      <c r="D1000" s="33">
        <v>999</v>
      </c>
      <c r="E1000" t="s">
        <v>13959</v>
      </c>
      <c r="F1000">
        <v>3.9</v>
      </c>
    </row>
    <row r="1001" spans="1:6" x14ac:dyDescent="0.3">
      <c r="A1001" s="16" t="s">
        <v>8616</v>
      </c>
      <c r="B1001" s="13">
        <v>3.9</v>
      </c>
      <c r="C1001" s="13"/>
      <c r="D1001" s="33">
        <v>1000</v>
      </c>
      <c r="E1001" t="s">
        <v>8616</v>
      </c>
      <c r="F1001">
        <v>3.9</v>
      </c>
    </row>
    <row r="1002" spans="1:6" x14ac:dyDescent="0.3">
      <c r="A1002" s="16" t="s">
        <v>13986</v>
      </c>
      <c r="B1002" s="13">
        <v>3.9</v>
      </c>
      <c r="C1002" s="13"/>
      <c r="D1002" s="33">
        <v>1001</v>
      </c>
      <c r="E1002" t="s">
        <v>13986</v>
      </c>
      <c r="F1002">
        <v>3.9</v>
      </c>
    </row>
    <row r="1003" spans="1:6" x14ac:dyDescent="0.3">
      <c r="A1003" s="16" t="s">
        <v>13966</v>
      </c>
      <c r="B1003" s="13">
        <v>3.9</v>
      </c>
      <c r="C1003" s="13"/>
      <c r="D1003" s="33">
        <v>1002</v>
      </c>
      <c r="E1003" t="s">
        <v>13966</v>
      </c>
      <c r="F1003">
        <v>3.9</v>
      </c>
    </row>
    <row r="1004" spans="1:6" x14ac:dyDescent="0.3">
      <c r="A1004" s="16" t="s">
        <v>13965</v>
      </c>
      <c r="B1004" s="13">
        <v>3.9</v>
      </c>
      <c r="C1004" s="13"/>
      <c r="D1004" s="33">
        <v>1003</v>
      </c>
      <c r="E1004" t="s">
        <v>13965</v>
      </c>
      <c r="F1004">
        <v>3.9</v>
      </c>
    </row>
    <row r="1005" spans="1:6" x14ac:dyDescent="0.3">
      <c r="A1005" s="16" t="s">
        <v>8636</v>
      </c>
      <c r="B1005" s="13">
        <v>3.9</v>
      </c>
      <c r="C1005" s="13"/>
      <c r="D1005" s="33">
        <v>1004</v>
      </c>
      <c r="E1005" t="s">
        <v>8636</v>
      </c>
      <c r="F1005">
        <v>3.9</v>
      </c>
    </row>
    <row r="1006" spans="1:6" x14ac:dyDescent="0.3">
      <c r="A1006" s="16" t="s">
        <v>13985</v>
      </c>
      <c r="B1006" s="13">
        <v>3.9</v>
      </c>
      <c r="C1006" s="13"/>
      <c r="D1006" s="33">
        <v>1005</v>
      </c>
      <c r="E1006" t="s">
        <v>13985</v>
      </c>
      <c r="F1006">
        <v>3.9</v>
      </c>
    </row>
    <row r="1007" spans="1:6" x14ac:dyDescent="0.3">
      <c r="A1007" s="16" t="s">
        <v>13962</v>
      </c>
      <c r="B1007" s="13">
        <v>3.9</v>
      </c>
      <c r="C1007" s="13"/>
      <c r="D1007" s="33">
        <v>1006</v>
      </c>
      <c r="E1007" t="s">
        <v>13962</v>
      </c>
      <c r="F1007">
        <v>3.9</v>
      </c>
    </row>
    <row r="1008" spans="1:6" x14ac:dyDescent="0.3">
      <c r="A1008" s="16" t="s">
        <v>13976</v>
      </c>
      <c r="B1008" s="13">
        <v>3.9</v>
      </c>
      <c r="C1008" s="13"/>
      <c r="D1008" s="33">
        <v>1007</v>
      </c>
      <c r="E1008" t="s">
        <v>13976</v>
      </c>
      <c r="F1008">
        <v>3.9</v>
      </c>
    </row>
    <row r="1009" spans="1:6" x14ac:dyDescent="0.3">
      <c r="A1009" s="16" t="s">
        <v>4712</v>
      </c>
      <c r="B1009" s="13">
        <v>3.9</v>
      </c>
      <c r="C1009" s="13"/>
      <c r="D1009" s="33">
        <v>1008</v>
      </c>
      <c r="E1009" t="s">
        <v>4712</v>
      </c>
      <c r="F1009">
        <v>3.9</v>
      </c>
    </row>
    <row r="1010" spans="1:6" x14ac:dyDescent="0.3">
      <c r="A1010" s="16" t="s">
        <v>13983</v>
      </c>
      <c r="B1010" s="13">
        <v>3.9</v>
      </c>
      <c r="C1010" s="13"/>
      <c r="D1010" s="33">
        <v>1009</v>
      </c>
      <c r="E1010" t="s">
        <v>13983</v>
      </c>
      <c r="F1010">
        <v>3.9</v>
      </c>
    </row>
    <row r="1011" spans="1:6" x14ac:dyDescent="0.3">
      <c r="A1011" s="16" t="s">
        <v>13982</v>
      </c>
      <c r="B1011" s="13">
        <v>3.9</v>
      </c>
      <c r="C1011" s="13"/>
      <c r="D1011" s="33">
        <v>1010</v>
      </c>
      <c r="E1011" t="s">
        <v>13982</v>
      </c>
      <c r="F1011">
        <v>3.9</v>
      </c>
    </row>
    <row r="1012" spans="1:6" x14ac:dyDescent="0.3">
      <c r="A1012" s="16" t="s">
        <v>13963</v>
      </c>
      <c r="B1012" s="13">
        <v>3.9</v>
      </c>
      <c r="C1012" s="13"/>
      <c r="D1012" s="33">
        <v>1011</v>
      </c>
      <c r="E1012" t="s">
        <v>13963</v>
      </c>
      <c r="F1012">
        <v>3.9</v>
      </c>
    </row>
    <row r="1013" spans="1:6" x14ac:dyDescent="0.3">
      <c r="A1013" s="16" t="s">
        <v>13974</v>
      </c>
      <c r="B1013" s="13">
        <v>3.9</v>
      </c>
      <c r="C1013" s="13"/>
      <c r="D1013" s="33">
        <v>1012</v>
      </c>
      <c r="E1013" t="s">
        <v>13974</v>
      </c>
      <c r="F1013">
        <v>3.9</v>
      </c>
    </row>
    <row r="1014" spans="1:6" x14ac:dyDescent="0.3">
      <c r="A1014" s="16" t="s">
        <v>13978</v>
      </c>
      <c r="B1014" s="13">
        <v>3.9</v>
      </c>
      <c r="C1014" s="13"/>
      <c r="D1014" s="33">
        <v>1013</v>
      </c>
      <c r="E1014" t="s">
        <v>13978</v>
      </c>
      <c r="F1014">
        <v>3.9</v>
      </c>
    </row>
    <row r="1015" spans="1:6" x14ac:dyDescent="0.3">
      <c r="A1015" s="16" t="s">
        <v>13972</v>
      </c>
      <c r="B1015" s="13">
        <v>3.9</v>
      </c>
      <c r="C1015" s="13"/>
      <c r="D1015" s="33">
        <v>1014</v>
      </c>
      <c r="E1015" t="s">
        <v>13972</v>
      </c>
      <c r="F1015">
        <v>3.9</v>
      </c>
    </row>
    <row r="1016" spans="1:6" x14ac:dyDescent="0.3">
      <c r="A1016" s="16" t="s">
        <v>13970</v>
      </c>
      <c r="B1016" s="13">
        <v>3.9</v>
      </c>
      <c r="C1016" s="13"/>
      <c r="D1016" s="33">
        <v>1015</v>
      </c>
      <c r="E1016" t="s">
        <v>13970</v>
      </c>
      <c r="F1016">
        <v>3.9</v>
      </c>
    </row>
    <row r="1017" spans="1:6" x14ac:dyDescent="0.3">
      <c r="A1017" s="16" t="s">
        <v>4404</v>
      </c>
      <c r="B1017" s="13">
        <v>3.9</v>
      </c>
      <c r="C1017" s="13"/>
      <c r="D1017" s="33">
        <v>1016</v>
      </c>
      <c r="E1017" t="s">
        <v>4404</v>
      </c>
      <c r="F1017">
        <v>3.9</v>
      </c>
    </row>
    <row r="1018" spans="1:6" x14ac:dyDescent="0.3">
      <c r="A1018" s="16" t="s">
        <v>13977</v>
      </c>
      <c r="B1018" s="13">
        <v>3.9</v>
      </c>
      <c r="C1018" s="13"/>
      <c r="D1018" s="33">
        <v>1017</v>
      </c>
      <c r="E1018" t="s">
        <v>13977</v>
      </c>
      <c r="F1018">
        <v>3.9</v>
      </c>
    </row>
    <row r="1019" spans="1:6" x14ac:dyDescent="0.3">
      <c r="A1019" s="16" t="s">
        <v>13969</v>
      </c>
      <c r="B1019" s="13">
        <v>3.9</v>
      </c>
      <c r="C1019" s="13"/>
      <c r="D1019" s="33">
        <v>1018</v>
      </c>
      <c r="E1019" t="s">
        <v>13969</v>
      </c>
      <c r="F1019">
        <v>3.9</v>
      </c>
    </row>
    <row r="1020" spans="1:6" x14ac:dyDescent="0.3">
      <c r="A1020" s="16" t="s">
        <v>13957</v>
      </c>
      <c r="B1020" s="13">
        <v>3.9</v>
      </c>
      <c r="C1020" s="13"/>
      <c r="D1020" s="33">
        <v>1019</v>
      </c>
      <c r="E1020" t="s">
        <v>13957</v>
      </c>
      <c r="F1020">
        <v>3.9</v>
      </c>
    </row>
    <row r="1021" spans="1:6" x14ac:dyDescent="0.3">
      <c r="A1021" s="16" t="s">
        <v>1824</v>
      </c>
      <c r="B1021" s="13">
        <v>3.9</v>
      </c>
      <c r="C1021" s="13"/>
      <c r="D1021" s="33">
        <v>1020</v>
      </c>
      <c r="E1021" t="s">
        <v>1824</v>
      </c>
      <c r="F1021">
        <v>3.9</v>
      </c>
    </row>
    <row r="1022" spans="1:6" x14ac:dyDescent="0.3">
      <c r="A1022" s="16" t="s">
        <v>13984</v>
      </c>
      <c r="B1022" s="13">
        <v>3.9</v>
      </c>
      <c r="C1022" s="13"/>
      <c r="D1022" s="33">
        <v>1021</v>
      </c>
      <c r="E1022" t="s">
        <v>13984</v>
      </c>
      <c r="F1022">
        <v>3.9</v>
      </c>
    </row>
    <row r="1023" spans="1:6" x14ac:dyDescent="0.3">
      <c r="A1023" s="16" t="s">
        <v>13971</v>
      </c>
      <c r="B1023" s="13">
        <v>3.9</v>
      </c>
      <c r="C1023" s="13"/>
      <c r="D1023" s="33">
        <v>1022</v>
      </c>
      <c r="E1023" t="s">
        <v>13971</v>
      </c>
      <c r="F1023">
        <v>3.9</v>
      </c>
    </row>
    <row r="1024" spans="1:6" x14ac:dyDescent="0.3">
      <c r="A1024" s="16" t="s">
        <v>13967</v>
      </c>
      <c r="B1024" s="13">
        <v>3.9</v>
      </c>
      <c r="C1024" s="13"/>
      <c r="D1024" s="33">
        <v>1023</v>
      </c>
      <c r="E1024" t="s">
        <v>13967</v>
      </c>
      <c r="F1024">
        <v>3.9</v>
      </c>
    </row>
    <row r="1025" spans="1:6" x14ac:dyDescent="0.3">
      <c r="A1025" s="16" t="s">
        <v>13973</v>
      </c>
      <c r="B1025" s="13">
        <v>3.9</v>
      </c>
      <c r="C1025" s="13"/>
      <c r="D1025" s="33">
        <v>1024</v>
      </c>
      <c r="E1025" t="s">
        <v>13973</v>
      </c>
      <c r="F1025">
        <v>3.9</v>
      </c>
    </row>
    <row r="1026" spans="1:6" x14ac:dyDescent="0.3">
      <c r="A1026" s="16" t="s">
        <v>13979</v>
      </c>
      <c r="B1026" s="13">
        <v>3.9</v>
      </c>
      <c r="C1026" s="13"/>
      <c r="D1026" s="33">
        <v>1025</v>
      </c>
      <c r="E1026" t="s">
        <v>13979</v>
      </c>
      <c r="F1026">
        <v>3.9</v>
      </c>
    </row>
    <row r="1027" spans="1:6" x14ac:dyDescent="0.3">
      <c r="A1027" s="16" t="s">
        <v>14002</v>
      </c>
      <c r="B1027" s="13">
        <v>3.9</v>
      </c>
      <c r="C1027" s="13"/>
      <c r="D1027" s="33">
        <v>1026</v>
      </c>
      <c r="E1027" t="s">
        <v>14002</v>
      </c>
      <c r="F1027">
        <v>3.9</v>
      </c>
    </row>
    <row r="1028" spans="1:6" x14ac:dyDescent="0.3">
      <c r="A1028" s="16" t="s">
        <v>13999</v>
      </c>
      <c r="B1028" s="13">
        <v>3.9</v>
      </c>
      <c r="C1028" s="13"/>
      <c r="D1028" s="33">
        <v>1027</v>
      </c>
      <c r="E1028" t="s">
        <v>13999</v>
      </c>
      <c r="F1028">
        <v>3.9</v>
      </c>
    </row>
    <row r="1029" spans="1:6" x14ac:dyDescent="0.3">
      <c r="A1029" s="16" t="s">
        <v>14001</v>
      </c>
      <c r="B1029" s="13">
        <v>3.9</v>
      </c>
      <c r="C1029" s="13"/>
      <c r="D1029" s="33">
        <v>1028</v>
      </c>
      <c r="E1029" t="s">
        <v>14001</v>
      </c>
      <c r="F1029">
        <v>3.9</v>
      </c>
    </row>
    <row r="1030" spans="1:6" x14ac:dyDescent="0.3">
      <c r="A1030" s="16" t="s">
        <v>14010</v>
      </c>
      <c r="B1030" s="13">
        <v>3.9</v>
      </c>
      <c r="C1030" s="13"/>
      <c r="D1030" s="33">
        <v>1029</v>
      </c>
      <c r="E1030" t="s">
        <v>14010</v>
      </c>
      <c r="F1030">
        <v>3.9</v>
      </c>
    </row>
    <row r="1031" spans="1:6" x14ac:dyDescent="0.3">
      <c r="A1031" s="16" t="s">
        <v>13989</v>
      </c>
      <c r="B1031" s="13">
        <v>3.9</v>
      </c>
      <c r="C1031" s="13"/>
      <c r="D1031" s="33">
        <v>1030</v>
      </c>
      <c r="E1031" t="s">
        <v>13989</v>
      </c>
      <c r="F1031">
        <v>3.9</v>
      </c>
    </row>
    <row r="1032" spans="1:6" x14ac:dyDescent="0.3">
      <c r="A1032" s="16" t="s">
        <v>14006</v>
      </c>
      <c r="B1032" s="13">
        <v>3.9</v>
      </c>
      <c r="C1032" s="13"/>
      <c r="D1032" s="33">
        <v>1031</v>
      </c>
      <c r="E1032" t="s">
        <v>14006</v>
      </c>
      <c r="F1032">
        <v>3.9</v>
      </c>
    </row>
    <row r="1033" spans="1:6" x14ac:dyDescent="0.3">
      <c r="A1033" s="16" t="s">
        <v>13987</v>
      </c>
      <c r="B1033" s="13">
        <v>3.9</v>
      </c>
      <c r="C1033" s="13"/>
      <c r="D1033" s="33">
        <v>1032</v>
      </c>
      <c r="E1033" t="s">
        <v>13987</v>
      </c>
      <c r="F1033">
        <v>3.9</v>
      </c>
    </row>
    <row r="1034" spans="1:6" x14ac:dyDescent="0.3">
      <c r="A1034" s="16" t="s">
        <v>13996</v>
      </c>
      <c r="B1034" s="13">
        <v>3.9</v>
      </c>
      <c r="C1034" s="13"/>
      <c r="D1034" s="33">
        <v>1033</v>
      </c>
      <c r="E1034" t="s">
        <v>13996</v>
      </c>
      <c r="F1034">
        <v>3.9</v>
      </c>
    </row>
    <row r="1035" spans="1:6" x14ac:dyDescent="0.3">
      <c r="A1035" s="16" t="s">
        <v>14004</v>
      </c>
      <c r="B1035" s="13">
        <v>3.9</v>
      </c>
      <c r="C1035" s="13"/>
      <c r="D1035" s="33">
        <v>1034</v>
      </c>
      <c r="E1035" t="s">
        <v>14004</v>
      </c>
      <c r="F1035">
        <v>3.9</v>
      </c>
    </row>
    <row r="1036" spans="1:6" x14ac:dyDescent="0.3">
      <c r="A1036" s="16" t="s">
        <v>13994</v>
      </c>
      <c r="B1036" s="13">
        <v>3.9</v>
      </c>
      <c r="C1036" s="13"/>
      <c r="D1036" s="33">
        <v>1035</v>
      </c>
      <c r="E1036" t="s">
        <v>13994</v>
      </c>
      <c r="F1036">
        <v>3.9</v>
      </c>
    </row>
    <row r="1037" spans="1:6" x14ac:dyDescent="0.3">
      <c r="A1037" s="16" t="s">
        <v>12623</v>
      </c>
      <c r="B1037" s="13">
        <v>3.9</v>
      </c>
      <c r="C1037" s="13"/>
      <c r="D1037" s="33">
        <v>1036</v>
      </c>
      <c r="E1037" t="s">
        <v>12623</v>
      </c>
      <c r="F1037">
        <v>3.9</v>
      </c>
    </row>
    <row r="1038" spans="1:6" x14ac:dyDescent="0.3">
      <c r="A1038" s="16" t="s">
        <v>13991</v>
      </c>
      <c r="B1038" s="13">
        <v>3.9</v>
      </c>
      <c r="C1038" s="13"/>
      <c r="D1038" s="33">
        <v>1037</v>
      </c>
      <c r="E1038" t="s">
        <v>13991</v>
      </c>
      <c r="F1038">
        <v>3.9</v>
      </c>
    </row>
    <row r="1039" spans="1:6" x14ac:dyDescent="0.3">
      <c r="A1039" s="16" t="s">
        <v>14000</v>
      </c>
      <c r="B1039" s="13">
        <v>3.9</v>
      </c>
      <c r="C1039" s="13"/>
      <c r="D1039" s="33">
        <v>1038</v>
      </c>
      <c r="E1039" t="s">
        <v>14000</v>
      </c>
      <c r="F1039">
        <v>3.9</v>
      </c>
    </row>
    <row r="1040" spans="1:6" x14ac:dyDescent="0.3">
      <c r="A1040" s="16" t="s">
        <v>13995</v>
      </c>
      <c r="B1040" s="13">
        <v>3.9</v>
      </c>
      <c r="C1040" s="13"/>
      <c r="D1040" s="33">
        <v>1039</v>
      </c>
      <c r="E1040" t="s">
        <v>13995</v>
      </c>
      <c r="F1040">
        <v>3.9</v>
      </c>
    </row>
    <row r="1041" spans="1:6" x14ac:dyDescent="0.3">
      <c r="A1041" s="16" t="s">
        <v>13992</v>
      </c>
      <c r="B1041" s="13">
        <v>3.9</v>
      </c>
      <c r="C1041" s="13"/>
      <c r="D1041" s="33">
        <v>1040</v>
      </c>
      <c r="E1041" t="s">
        <v>13992</v>
      </c>
      <c r="F1041">
        <v>3.9</v>
      </c>
    </row>
    <row r="1042" spans="1:6" x14ac:dyDescent="0.3">
      <c r="A1042" s="16" t="s">
        <v>13993</v>
      </c>
      <c r="B1042" s="13">
        <v>3.9</v>
      </c>
      <c r="C1042" s="13"/>
      <c r="D1042" s="33">
        <v>1041</v>
      </c>
      <c r="E1042" t="s">
        <v>13993</v>
      </c>
      <c r="F1042">
        <v>3.9</v>
      </c>
    </row>
    <row r="1043" spans="1:6" x14ac:dyDescent="0.3">
      <c r="A1043" s="16" t="s">
        <v>14011</v>
      </c>
      <c r="B1043" s="13">
        <v>3.9</v>
      </c>
      <c r="C1043" s="13"/>
      <c r="D1043" s="33">
        <v>1042</v>
      </c>
      <c r="E1043" t="s">
        <v>14011</v>
      </c>
      <c r="F1043">
        <v>3.9</v>
      </c>
    </row>
    <row r="1044" spans="1:6" x14ac:dyDescent="0.3">
      <c r="A1044" s="16" t="s">
        <v>14005</v>
      </c>
      <c r="B1044" s="13">
        <v>3.9</v>
      </c>
      <c r="C1044" s="13"/>
      <c r="D1044" s="33">
        <v>1043</v>
      </c>
      <c r="E1044" t="s">
        <v>14005</v>
      </c>
      <c r="F1044">
        <v>3.9</v>
      </c>
    </row>
    <row r="1045" spans="1:6" x14ac:dyDescent="0.3">
      <c r="A1045" s="16" t="s">
        <v>13990</v>
      </c>
      <c r="B1045" s="13">
        <v>3.9</v>
      </c>
      <c r="C1045" s="13"/>
      <c r="D1045" s="33">
        <v>1044</v>
      </c>
      <c r="E1045" t="s">
        <v>13990</v>
      </c>
      <c r="F1045">
        <v>3.9</v>
      </c>
    </row>
    <row r="1046" spans="1:6" x14ac:dyDescent="0.3">
      <c r="A1046" s="16" t="s">
        <v>14009</v>
      </c>
      <c r="B1046" s="13">
        <v>3.9</v>
      </c>
      <c r="C1046" s="13"/>
      <c r="D1046" s="33">
        <v>1045</v>
      </c>
      <c r="E1046" t="s">
        <v>14009</v>
      </c>
      <c r="F1046">
        <v>3.9</v>
      </c>
    </row>
    <row r="1047" spans="1:6" x14ac:dyDescent="0.3">
      <c r="A1047" s="16" t="s">
        <v>14008</v>
      </c>
      <c r="B1047" s="13">
        <v>3.9</v>
      </c>
      <c r="C1047" s="13"/>
      <c r="D1047" s="33">
        <v>1046</v>
      </c>
      <c r="E1047" t="s">
        <v>14008</v>
      </c>
      <c r="F1047">
        <v>3.9</v>
      </c>
    </row>
    <row r="1048" spans="1:6" x14ac:dyDescent="0.3">
      <c r="A1048" s="16" t="s">
        <v>13997</v>
      </c>
      <c r="B1048" s="13">
        <v>3.9</v>
      </c>
      <c r="C1048" s="13"/>
      <c r="D1048" s="33">
        <v>1047</v>
      </c>
      <c r="E1048" t="s">
        <v>13997</v>
      </c>
      <c r="F1048">
        <v>3.9</v>
      </c>
    </row>
    <row r="1049" spans="1:6" x14ac:dyDescent="0.3">
      <c r="A1049" s="16" t="s">
        <v>13988</v>
      </c>
      <c r="B1049" s="13">
        <v>3.9</v>
      </c>
      <c r="C1049" s="13"/>
      <c r="D1049" s="33">
        <v>1048</v>
      </c>
      <c r="E1049" t="s">
        <v>13988</v>
      </c>
      <c r="F1049">
        <v>3.9</v>
      </c>
    </row>
    <row r="1050" spans="1:6" x14ac:dyDescent="0.3">
      <c r="A1050" s="16" t="s">
        <v>14003</v>
      </c>
      <c r="B1050" s="13">
        <v>3.9</v>
      </c>
      <c r="C1050" s="13"/>
      <c r="D1050" s="33">
        <v>1049</v>
      </c>
      <c r="E1050" t="s">
        <v>14003</v>
      </c>
      <c r="F1050">
        <v>3.9</v>
      </c>
    </row>
    <row r="1051" spans="1:6" x14ac:dyDescent="0.3">
      <c r="A1051" s="16" t="s">
        <v>14007</v>
      </c>
      <c r="B1051" s="13">
        <v>3.9</v>
      </c>
      <c r="C1051" s="13"/>
      <c r="D1051" s="33">
        <v>1050</v>
      </c>
      <c r="E1051" t="s">
        <v>14007</v>
      </c>
      <c r="F1051">
        <v>3.9</v>
      </c>
    </row>
    <row r="1052" spans="1:6" x14ac:dyDescent="0.3">
      <c r="A1052" s="16" t="s">
        <v>13998</v>
      </c>
      <c r="B1052" s="13">
        <v>3.9</v>
      </c>
      <c r="C1052" s="13"/>
      <c r="D1052" s="33">
        <v>1051</v>
      </c>
      <c r="E1052" t="s">
        <v>13998</v>
      </c>
      <c r="F1052">
        <v>3.9</v>
      </c>
    </row>
    <row r="1053" spans="1:6" x14ac:dyDescent="0.3">
      <c r="A1053" s="16" t="s">
        <v>14019</v>
      </c>
      <c r="B1053" s="13">
        <v>3.9</v>
      </c>
      <c r="C1053" s="13"/>
      <c r="D1053" s="33">
        <v>1052</v>
      </c>
      <c r="E1053" t="s">
        <v>14019</v>
      </c>
      <c r="F1053">
        <v>3.9</v>
      </c>
    </row>
    <row r="1054" spans="1:6" x14ac:dyDescent="0.3">
      <c r="A1054" s="16" t="s">
        <v>14016</v>
      </c>
      <c r="B1054" s="13">
        <v>3.9</v>
      </c>
      <c r="C1054" s="13"/>
      <c r="D1054" s="33">
        <v>1053</v>
      </c>
      <c r="E1054" t="s">
        <v>14016</v>
      </c>
      <c r="F1054">
        <v>3.9</v>
      </c>
    </row>
    <row r="1055" spans="1:6" x14ac:dyDescent="0.3">
      <c r="A1055" s="16" t="s">
        <v>14038</v>
      </c>
      <c r="B1055" s="13">
        <v>3.9</v>
      </c>
      <c r="C1055" s="13"/>
      <c r="D1055" s="33">
        <v>1054</v>
      </c>
      <c r="E1055" t="s">
        <v>14038</v>
      </c>
      <c r="F1055">
        <v>3.9</v>
      </c>
    </row>
    <row r="1056" spans="1:6" x14ac:dyDescent="0.3">
      <c r="A1056" s="16" t="s">
        <v>14021</v>
      </c>
      <c r="B1056" s="13">
        <v>3.9</v>
      </c>
      <c r="C1056" s="13"/>
      <c r="D1056" s="33">
        <v>1055</v>
      </c>
      <c r="E1056" t="s">
        <v>14021</v>
      </c>
      <c r="F1056">
        <v>3.9</v>
      </c>
    </row>
    <row r="1057" spans="1:6" x14ac:dyDescent="0.3">
      <c r="A1057" s="16" t="s">
        <v>14029</v>
      </c>
      <c r="B1057" s="13">
        <v>3.9</v>
      </c>
      <c r="C1057" s="13"/>
      <c r="D1057" s="33">
        <v>1056</v>
      </c>
      <c r="E1057" t="s">
        <v>14029</v>
      </c>
      <c r="F1057">
        <v>3.9</v>
      </c>
    </row>
    <row r="1058" spans="1:6" x14ac:dyDescent="0.3">
      <c r="A1058" s="16" t="s">
        <v>14031</v>
      </c>
      <c r="B1058" s="13">
        <v>3.9</v>
      </c>
      <c r="C1058" s="13"/>
      <c r="D1058" s="33">
        <v>1057</v>
      </c>
      <c r="E1058" t="s">
        <v>14031</v>
      </c>
      <c r="F1058">
        <v>3.9</v>
      </c>
    </row>
    <row r="1059" spans="1:6" x14ac:dyDescent="0.3">
      <c r="A1059" s="16" t="s">
        <v>14032</v>
      </c>
      <c r="B1059" s="13">
        <v>3.9</v>
      </c>
      <c r="C1059" s="13"/>
      <c r="D1059" s="33">
        <v>1058</v>
      </c>
      <c r="E1059" t="s">
        <v>14032</v>
      </c>
      <c r="F1059">
        <v>3.9</v>
      </c>
    </row>
    <row r="1060" spans="1:6" x14ac:dyDescent="0.3">
      <c r="A1060" s="16" t="s">
        <v>14014</v>
      </c>
      <c r="B1060" s="13">
        <v>3.9</v>
      </c>
      <c r="C1060" s="13"/>
      <c r="D1060" s="33">
        <v>1059</v>
      </c>
      <c r="E1060" t="s">
        <v>14014</v>
      </c>
      <c r="F1060">
        <v>3.9</v>
      </c>
    </row>
    <row r="1061" spans="1:6" x14ac:dyDescent="0.3">
      <c r="A1061" s="16" t="s">
        <v>14034</v>
      </c>
      <c r="B1061" s="13">
        <v>3.9</v>
      </c>
      <c r="C1061" s="13"/>
      <c r="D1061" s="33">
        <v>1060</v>
      </c>
      <c r="E1061" t="s">
        <v>14034</v>
      </c>
      <c r="F1061">
        <v>3.9</v>
      </c>
    </row>
    <row r="1062" spans="1:6" x14ac:dyDescent="0.3">
      <c r="A1062" s="16" t="s">
        <v>14024</v>
      </c>
      <c r="B1062" s="13">
        <v>3.9</v>
      </c>
      <c r="C1062" s="13"/>
      <c r="D1062" s="33">
        <v>1061</v>
      </c>
      <c r="E1062" t="s">
        <v>14024</v>
      </c>
      <c r="F1062">
        <v>3.9</v>
      </c>
    </row>
    <row r="1063" spans="1:6" x14ac:dyDescent="0.3">
      <c r="A1063" s="16" t="s">
        <v>14027</v>
      </c>
      <c r="B1063" s="13">
        <v>3.9</v>
      </c>
      <c r="C1063" s="13"/>
      <c r="D1063" s="33">
        <v>1062</v>
      </c>
      <c r="E1063" t="s">
        <v>14027</v>
      </c>
      <c r="F1063">
        <v>3.9</v>
      </c>
    </row>
    <row r="1064" spans="1:6" x14ac:dyDescent="0.3">
      <c r="A1064" s="16" t="s">
        <v>11886</v>
      </c>
      <c r="B1064" s="13">
        <v>3.9</v>
      </c>
      <c r="C1064" s="13"/>
      <c r="D1064" s="33">
        <v>1063</v>
      </c>
      <c r="E1064" t="s">
        <v>11886</v>
      </c>
      <c r="F1064">
        <v>3.9</v>
      </c>
    </row>
    <row r="1065" spans="1:6" x14ac:dyDescent="0.3">
      <c r="A1065" s="16" t="s">
        <v>14022</v>
      </c>
      <c r="B1065" s="13">
        <v>3.9</v>
      </c>
      <c r="C1065" s="13"/>
      <c r="D1065" s="33">
        <v>1064</v>
      </c>
      <c r="E1065" t="s">
        <v>14022</v>
      </c>
      <c r="F1065">
        <v>3.9</v>
      </c>
    </row>
    <row r="1066" spans="1:6" x14ac:dyDescent="0.3">
      <c r="A1066" s="16" t="s">
        <v>9019</v>
      </c>
      <c r="B1066" s="13">
        <v>3.9</v>
      </c>
      <c r="C1066" s="13"/>
      <c r="D1066" s="33">
        <v>1065</v>
      </c>
      <c r="E1066" t="s">
        <v>9019</v>
      </c>
      <c r="F1066">
        <v>3.9</v>
      </c>
    </row>
    <row r="1067" spans="1:6" x14ac:dyDescent="0.3">
      <c r="A1067" s="16" t="s">
        <v>14018</v>
      </c>
      <c r="B1067" s="13">
        <v>3.9</v>
      </c>
      <c r="C1067" s="13"/>
      <c r="D1067" s="33">
        <v>1066</v>
      </c>
      <c r="E1067" t="s">
        <v>14018</v>
      </c>
      <c r="F1067">
        <v>3.9</v>
      </c>
    </row>
    <row r="1068" spans="1:6" x14ac:dyDescent="0.3">
      <c r="A1068" s="16" t="s">
        <v>14023</v>
      </c>
      <c r="B1068" s="13">
        <v>3.9</v>
      </c>
      <c r="C1068" s="13"/>
      <c r="D1068" s="33">
        <v>1067</v>
      </c>
      <c r="E1068" t="s">
        <v>14023</v>
      </c>
      <c r="F1068">
        <v>3.9</v>
      </c>
    </row>
    <row r="1069" spans="1:6" x14ac:dyDescent="0.3">
      <c r="A1069" s="16" t="s">
        <v>14033</v>
      </c>
      <c r="B1069" s="13">
        <v>3.9</v>
      </c>
      <c r="C1069" s="13"/>
      <c r="D1069" s="33">
        <v>1068</v>
      </c>
      <c r="E1069" t="s">
        <v>14033</v>
      </c>
      <c r="F1069">
        <v>3.9</v>
      </c>
    </row>
    <row r="1070" spans="1:6" x14ac:dyDescent="0.3">
      <c r="A1070" s="16" t="s">
        <v>1458</v>
      </c>
      <c r="B1070" s="13">
        <v>3.9</v>
      </c>
      <c r="C1070" s="13"/>
      <c r="D1070" s="33">
        <v>1069</v>
      </c>
      <c r="E1070" t="s">
        <v>1458</v>
      </c>
      <c r="F1070">
        <v>3.9</v>
      </c>
    </row>
    <row r="1071" spans="1:6" x14ac:dyDescent="0.3">
      <c r="A1071" s="16" t="s">
        <v>14037</v>
      </c>
      <c r="B1071" s="13">
        <v>3.9</v>
      </c>
      <c r="C1071" s="13"/>
      <c r="D1071" s="33">
        <v>1070</v>
      </c>
      <c r="E1071" t="s">
        <v>14037</v>
      </c>
      <c r="F1071">
        <v>3.9</v>
      </c>
    </row>
    <row r="1072" spans="1:6" x14ac:dyDescent="0.3">
      <c r="A1072" s="16" t="s">
        <v>14030</v>
      </c>
      <c r="B1072" s="13">
        <v>3.9</v>
      </c>
      <c r="C1072" s="13"/>
      <c r="D1072" s="33">
        <v>1071</v>
      </c>
      <c r="E1072" t="s">
        <v>14030</v>
      </c>
      <c r="F1072">
        <v>3.9</v>
      </c>
    </row>
    <row r="1073" spans="1:6" x14ac:dyDescent="0.3">
      <c r="A1073" s="16" t="s">
        <v>14026</v>
      </c>
      <c r="B1073" s="13">
        <v>3.9</v>
      </c>
      <c r="C1073" s="13"/>
      <c r="D1073" s="33">
        <v>1072</v>
      </c>
      <c r="E1073" t="s">
        <v>14026</v>
      </c>
      <c r="F1073">
        <v>3.9</v>
      </c>
    </row>
    <row r="1074" spans="1:6" x14ac:dyDescent="0.3">
      <c r="A1074" s="16" t="s">
        <v>14028</v>
      </c>
      <c r="B1074" s="13">
        <v>3.9</v>
      </c>
      <c r="C1074" s="13"/>
      <c r="D1074" s="33">
        <v>1073</v>
      </c>
      <c r="E1074" t="s">
        <v>14028</v>
      </c>
      <c r="F1074">
        <v>3.9</v>
      </c>
    </row>
    <row r="1075" spans="1:6" x14ac:dyDescent="0.3">
      <c r="A1075" s="16" t="s">
        <v>9844</v>
      </c>
      <c r="B1075" s="13">
        <v>3.9</v>
      </c>
      <c r="C1075" s="13"/>
      <c r="D1075" s="33">
        <v>1074</v>
      </c>
      <c r="E1075" t="s">
        <v>9844</v>
      </c>
      <c r="F1075">
        <v>3.9</v>
      </c>
    </row>
    <row r="1076" spans="1:6" x14ac:dyDescent="0.3">
      <c r="A1076" s="16" t="s">
        <v>14017</v>
      </c>
      <c r="B1076" s="13">
        <v>3.9</v>
      </c>
      <c r="C1076" s="13"/>
      <c r="D1076" s="33">
        <v>1075</v>
      </c>
      <c r="E1076" t="s">
        <v>14017</v>
      </c>
      <c r="F1076">
        <v>3.9</v>
      </c>
    </row>
    <row r="1077" spans="1:6" x14ac:dyDescent="0.3">
      <c r="A1077" s="16" t="s">
        <v>8626</v>
      </c>
      <c r="B1077" s="13">
        <v>3.9</v>
      </c>
      <c r="C1077" s="13"/>
      <c r="D1077" s="33">
        <v>1076</v>
      </c>
      <c r="E1077" t="s">
        <v>8626</v>
      </c>
      <c r="F1077">
        <v>3.9</v>
      </c>
    </row>
    <row r="1078" spans="1:6" x14ac:dyDescent="0.3">
      <c r="A1078" s="16" t="s">
        <v>14035</v>
      </c>
      <c r="B1078" s="13">
        <v>3.9</v>
      </c>
      <c r="C1078" s="13"/>
      <c r="D1078" s="33">
        <v>1077</v>
      </c>
      <c r="E1078" t="s">
        <v>14035</v>
      </c>
      <c r="F1078">
        <v>3.9</v>
      </c>
    </row>
    <row r="1079" spans="1:6" x14ac:dyDescent="0.3">
      <c r="A1079" s="16" t="s">
        <v>14025</v>
      </c>
      <c r="B1079" s="13">
        <v>3.9</v>
      </c>
      <c r="C1079" s="13"/>
      <c r="D1079" s="33">
        <v>1078</v>
      </c>
      <c r="E1079" t="s">
        <v>14025</v>
      </c>
      <c r="F1079">
        <v>3.9</v>
      </c>
    </row>
    <row r="1080" spans="1:6" x14ac:dyDescent="0.3">
      <c r="A1080" s="16" t="s">
        <v>14013</v>
      </c>
      <c r="B1080" s="13">
        <v>3.9</v>
      </c>
      <c r="C1080" s="13"/>
      <c r="D1080" s="33">
        <v>1079</v>
      </c>
      <c r="E1080" t="s">
        <v>14013</v>
      </c>
      <c r="F1080">
        <v>3.9</v>
      </c>
    </row>
    <row r="1081" spans="1:6" x14ac:dyDescent="0.3">
      <c r="A1081" s="16" t="s">
        <v>14012</v>
      </c>
      <c r="B1081" s="13">
        <v>3.9</v>
      </c>
      <c r="C1081" s="13"/>
      <c r="D1081" s="33">
        <v>1080</v>
      </c>
      <c r="E1081" t="s">
        <v>14012</v>
      </c>
      <c r="F1081">
        <v>3.9</v>
      </c>
    </row>
    <row r="1082" spans="1:6" x14ac:dyDescent="0.3">
      <c r="A1082" s="16" t="s">
        <v>14015</v>
      </c>
      <c r="B1082" s="13">
        <v>3.9</v>
      </c>
      <c r="C1082" s="13"/>
      <c r="D1082" s="33">
        <v>1081</v>
      </c>
      <c r="E1082" t="s">
        <v>14015</v>
      </c>
      <c r="F1082">
        <v>3.9</v>
      </c>
    </row>
    <row r="1083" spans="1:6" x14ac:dyDescent="0.3">
      <c r="A1083" s="16" t="s">
        <v>14020</v>
      </c>
      <c r="B1083" s="13">
        <v>3.9</v>
      </c>
      <c r="C1083" s="13"/>
      <c r="D1083" s="33">
        <v>1082</v>
      </c>
      <c r="E1083" t="s">
        <v>14020</v>
      </c>
      <c r="F1083">
        <v>3.9</v>
      </c>
    </row>
    <row r="1084" spans="1:6" x14ac:dyDescent="0.3">
      <c r="A1084" s="16" t="s">
        <v>14036</v>
      </c>
      <c r="B1084" s="13">
        <v>3.9</v>
      </c>
      <c r="C1084" s="13"/>
      <c r="D1084" s="33">
        <v>1083</v>
      </c>
      <c r="E1084" t="s">
        <v>14036</v>
      </c>
      <c r="F1084">
        <v>3.9</v>
      </c>
    </row>
    <row r="1085" spans="1:6" x14ac:dyDescent="0.3">
      <c r="A1085" s="16" t="s">
        <v>13849</v>
      </c>
      <c r="B1085" s="13">
        <v>3.85</v>
      </c>
      <c r="C1085" s="13"/>
      <c r="D1085" s="33">
        <v>1084</v>
      </c>
      <c r="E1085" t="s">
        <v>13849</v>
      </c>
      <c r="F1085">
        <v>3.85</v>
      </c>
    </row>
    <row r="1086" spans="1:6" x14ac:dyDescent="0.3">
      <c r="A1086" s="16" t="s">
        <v>13944</v>
      </c>
      <c r="B1086" s="13">
        <v>3.8499999999999996</v>
      </c>
      <c r="C1086" s="13"/>
      <c r="D1086" s="33">
        <v>1085</v>
      </c>
      <c r="E1086" t="s">
        <v>13944</v>
      </c>
      <c r="F1086">
        <v>3.8499999999999996</v>
      </c>
    </row>
    <row r="1087" spans="1:6" x14ac:dyDescent="0.3">
      <c r="A1087" s="16" t="s">
        <v>14046</v>
      </c>
      <c r="B1087" s="13">
        <v>3.8</v>
      </c>
      <c r="C1087" s="13"/>
      <c r="D1087" s="33">
        <v>1086</v>
      </c>
      <c r="E1087" t="s">
        <v>14046</v>
      </c>
      <c r="F1087">
        <v>3.8</v>
      </c>
    </row>
    <row r="1088" spans="1:6" x14ac:dyDescent="0.3">
      <c r="A1088" s="16" t="s">
        <v>14047</v>
      </c>
      <c r="B1088" s="13">
        <v>3.8</v>
      </c>
      <c r="C1088" s="13"/>
      <c r="D1088" s="33">
        <v>1087</v>
      </c>
      <c r="E1088" t="s">
        <v>14047</v>
      </c>
      <c r="F1088">
        <v>3.8</v>
      </c>
    </row>
    <row r="1089" spans="1:6" x14ac:dyDescent="0.3">
      <c r="A1089" s="16" t="s">
        <v>14042</v>
      </c>
      <c r="B1089" s="13">
        <v>3.8</v>
      </c>
      <c r="C1089" s="13"/>
      <c r="D1089" s="33">
        <v>1088</v>
      </c>
      <c r="E1089" t="s">
        <v>14042</v>
      </c>
      <c r="F1089">
        <v>3.8</v>
      </c>
    </row>
    <row r="1090" spans="1:6" x14ac:dyDescent="0.3">
      <c r="A1090" s="16" t="s">
        <v>14054</v>
      </c>
      <c r="B1090" s="13">
        <v>3.8</v>
      </c>
      <c r="C1090" s="13"/>
      <c r="D1090" s="33">
        <v>1089</v>
      </c>
      <c r="E1090" t="s">
        <v>14054</v>
      </c>
      <c r="F1090">
        <v>3.8</v>
      </c>
    </row>
    <row r="1091" spans="1:6" x14ac:dyDescent="0.3">
      <c r="A1091" s="16" t="s">
        <v>14040</v>
      </c>
      <c r="B1091" s="13">
        <v>3.8</v>
      </c>
      <c r="C1091" s="13"/>
      <c r="D1091" s="33">
        <v>1090</v>
      </c>
      <c r="E1091" t="s">
        <v>14040</v>
      </c>
      <c r="F1091">
        <v>3.8</v>
      </c>
    </row>
    <row r="1092" spans="1:6" x14ac:dyDescent="0.3">
      <c r="A1092" s="16" t="s">
        <v>14050</v>
      </c>
      <c r="B1092" s="13">
        <v>3.8</v>
      </c>
      <c r="C1092" s="13"/>
      <c r="D1092" s="33">
        <v>1091</v>
      </c>
      <c r="E1092" t="s">
        <v>14050</v>
      </c>
      <c r="F1092">
        <v>3.8</v>
      </c>
    </row>
    <row r="1093" spans="1:6" x14ac:dyDescent="0.3">
      <c r="A1093" s="16" t="s">
        <v>14048</v>
      </c>
      <c r="B1093" s="13">
        <v>3.8</v>
      </c>
      <c r="C1093" s="13"/>
      <c r="D1093" s="33">
        <v>1092</v>
      </c>
      <c r="E1093" t="s">
        <v>14048</v>
      </c>
      <c r="F1093">
        <v>3.8</v>
      </c>
    </row>
    <row r="1094" spans="1:6" x14ac:dyDescent="0.3">
      <c r="A1094" s="16" t="s">
        <v>14051</v>
      </c>
      <c r="B1094" s="13">
        <v>3.8</v>
      </c>
      <c r="C1094" s="13"/>
      <c r="D1094" s="33">
        <v>1093</v>
      </c>
      <c r="E1094" t="s">
        <v>14051</v>
      </c>
      <c r="F1094">
        <v>3.8</v>
      </c>
    </row>
    <row r="1095" spans="1:6" x14ac:dyDescent="0.3">
      <c r="A1095" s="16" t="s">
        <v>14044</v>
      </c>
      <c r="B1095" s="13">
        <v>3.8</v>
      </c>
      <c r="C1095" s="13"/>
      <c r="D1095" s="33">
        <v>1094</v>
      </c>
      <c r="E1095" t="s">
        <v>14044</v>
      </c>
      <c r="F1095">
        <v>3.8</v>
      </c>
    </row>
    <row r="1096" spans="1:6" x14ac:dyDescent="0.3">
      <c r="A1096" s="16" t="s">
        <v>14053</v>
      </c>
      <c r="B1096" s="13">
        <v>3.8</v>
      </c>
      <c r="C1096" s="13"/>
      <c r="D1096" s="33">
        <v>1095</v>
      </c>
      <c r="E1096" t="s">
        <v>14053</v>
      </c>
      <c r="F1096">
        <v>3.8</v>
      </c>
    </row>
    <row r="1097" spans="1:6" x14ac:dyDescent="0.3">
      <c r="A1097" s="16" t="s">
        <v>14052</v>
      </c>
      <c r="B1097" s="13">
        <v>3.8</v>
      </c>
      <c r="C1097" s="13"/>
      <c r="D1097" s="33">
        <v>1096</v>
      </c>
      <c r="E1097" t="s">
        <v>14052</v>
      </c>
      <c r="F1097">
        <v>3.8</v>
      </c>
    </row>
    <row r="1098" spans="1:6" x14ac:dyDescent="0.3">
      <c r="A1098" s="16" t="s">
        <v>14045</v>
      </c>
      <c r="B1098" s="13">
        <v>3.8</v>
      </c>
      <c r="C1098" s="13"/>
      <c r="D1098" s="33">
        <v>1097</v>
      </c>
      <c r="E1098" t="s">
        <v>14045</v>
      </c>
      <c r="F1098">
        <v>3.8</v>
      </c>
    </row>
    <row r="1099" spans="1:6" x14ac:dyDescent="0.3">
      <c r="A1099" s="16" t="s">
        <v>14041</v>
      </c>
      <c r="B1099" s="13">
        <v>3.8</v>
      </c>
      <c r="C1099" s="13"/>
      <c r="D1099" s="33">
        <v>1098</v>
      </c>
      <c r="E1099" t="s">
        <v>14041</v>
      </c>
      <c r="F1099">
        <v>3.8</v>
      </c>
    </row>
    <row r="1100" spans="1:6" x14ac:dyDescent="0.3">
      <c r="A1100" s="16" t="s">
        <v>12904</v>
      </c>
      <c r="B1100" s="13">
        <v>3.8</v>
      </c>
      <c r="C1100" s="13"/>
      <c r="D1100" s="33">
        <v>1099</v>
      </c>
      <c r="E1100" t="s">
        <v>12904</v>
      </c>
      <c r="F1100">
        <v>3.8</v>
      </c>
    </row>
    <row r="1101" spans="1:6" x14ac:dyDescent="0.3">
      <c r="A1101" s="16" t="s">
        <v>14043</v>
      </c>
      <c r="B1101" s="13">
        <v>3.8</v>
      </c>
      <c r="C1101" s="13"/>
      <c r="D1101" s="33">
        <v>1100</v>
      </c>
      <c r="E1101" t="s">
        <v>14043</v>
      </c>
      <c r="F1101">
        <v>3.8</v>
      </c>
    </row>
    <row r="1102" spans="1:6" x14ac:dyDescent="0.3">
      <c r="A1102" s="16" t="s">
        <v>14049</v>
      </c>
      <c r="B1102" s="13">
        <v>3.8</v>
      </c>
      <c r="C1102" s="13"/>
      <c r="D1102" s="33">
        <v>1101</v>
      </c>
      <c r="E1102" t="s">
        <v>14049</v>
      </c>
      <c r="F1102">
        <v>3.8</v>
      </c>
    </row>
    <row r="1103" spans="1:6" x14ac:dyDescent="0.3">
      <c r="A1103" s="16" t="s">
        <v>14055</v>
      </c>
      <c r="B1103" s="13">
        <v>3.8</v>
      </c>
      <c r="C1103" s="13"/>
      <c r="D1103" s="33">
        <v>1102</v>
      </c>
      <c r="E1103" t="s">
        <v>14055</v>
      </c>
      <c r="F1103">
        <v>3.8</v>
      </c>
    </row>
    <row r="1104" spans="1:6" x14ac:dyDescent="0.3">
      <c r="A1104" s="16" t="s">
        <v>14065</v>
      </c>
      <c r="B1104" s="13">
        <v>3.8</v>
      </c>
      <c r="C1104" s="13"/>
      <c r="D1104" s="33">
        <v>1103</v>
      </c>
      <c r="E1104" t="s">
        <v>14065</v>
      </c>
      <c r="F1104">
        <v>3.8</v>
      </c>
    </row>
    <row r="1105" spans="1:6" x14ac:dyDescent="0.3">
      <c r="A1105" s="16" t="s">
        <v>9212</v>
      </c>
      <c r="B1105" s="13">
        <v>3.8</v>
      </c>
      <c r="C1105" s="13"/>
      <c r="D1105" s="33">
        <v>1104</v>
      </c>
      <c r="E1105" t="s">
        <v>9212</v>
      </c>
      <c r="F1105">
        <v>3.8</v>
      </c>
    </row>
    <row r="1106" spans="1:6" x14ac:dyDescent="0.3">
      <c r="A1106" s="16" t="s">
        <v>14067</v>
      </c>
      <c r="B1106" s="13">
        <v>3.8</v>
      </c>
      <c r="C1106" s="13"/>
      <c r="D1106" s="33">
        <v>1105</v>
      </c>
      <c r="E1106" t="s">
        <v>14067</v>
      </c>
      <c r="F1106">
        <v>3.8</v>
      </c>
    </row>
    <row r="1107" spans="1:6" x14ac:dyDescent="0.3">
      <c r="A1107" s="16" t="s">
        <v>14056</v>
      </c>
      <c r="B1107" s="13">
        <v>3.8</v>
      </c>
      <c r="C1107" s="13"/>
      <c r="D1107" s="33">
        <v>1106</v>
      </c>
      <c r="E1107" t="s">
        <v>14056</v>
      </c>
      <c r="F1107">
        <v>3.8</v>
      </c>
    </row>
    <row r="1108" spans="1:6" x14ac:dyDescent="0.3">
      <c r="A1108" s="16" t="s">
        <v>14060</v>
      </c>
      <c r="B1108" s="13">
        <v>3.8</v>
      </c>
      <c r="C1108" s="13"/>
      <c r="D1108" s="33">
        <v>1107</v>
      </c>
      <c r="E1108" t="s">
        <v>14060</v>
      </c>
      <c r="F1108">
        <v>3.8</v>
      </c>
    </row>
    <row r="1109" spans="1:6" x14ac:dyDescent="0.3">
      <c r="A1109" s="16" t="s">
        <v>14057</v>
      </c>
      <c r="B1109" s="13">
        <v>3.8</v>
      </c>
      <c r="C1109" s="13"/>
      <c r="D1109" s="33">
        <v>1108</v>
      </c>
      <c r="E1109" t="s">
        <v>14057</v>
      </c>
      <c r="F1109">
        <v>3.8</v>
      </c>
    </row>
    <row r="1110" spans="1:6" x14ac:dyDescent="0.3">
      <c r="A1110" s="16" t="s">
        <v>14074</v>
      </c>
      <c r="B1110" s="13">
        <v>3.8</v>
      </c>
      <c r="C1110" s="13"/>
      <c r="D1110" s="33">
        <v>1109</v>
      </c>
      <c r="E1110" t="s">
        <v>14074</v>
      </c>
      <c r="F1110">
        <v>3.8</v>
      </c>
    </row>
    <row r="1111" spans="1:6" x14ac:dyDescent="0.3">
      <c r="A1111" s="16" t="s">
        <v>14059</v>
      </c>
      <c r="B1111" s="13">
        <v>3.8</v>
      </c>
      <c r="C1111" s="13"/>
      <c r="D1111" s="33">
        <v>1110</v>
      </c>
      <c r="E1111" t="s">
        <v>14059</v>
      </c>
      <c r="F1111">
        <v>3.8</v>
      </c>
    </row>
    <row r="1112" spans="1:6" x14ac:dyDescent="0.3">
      <c r="A1112" s="16" t="s">
        <v>14069</v>
      </c>
      <c r="B1112" s="13">
        <v>3.8</v>
      </c>
      <c r="C1112" s="13"/>
      <c r="D1112" s="33">
        <v>1111</v>
      </c>
      <c r="E1112" t="s">
        <v>14069</v>
      </c>
      <c r="F1112">
        <v>3.8</v>
      </c>
    </row>
    <row r="1113" spans="1:6" x14ac:dyDescent="0.3">
      <c r="A1113" s="16" t="s">
        <v>14071</v>
      </c>
      <c r="B1113" s="13">
        <v>3.8</v>
      </c>
      <c r="C1113" s="13"/>
      <c r="D1113" s="33">
        <v>1112</v>
      </c>
      <c r="E1113" t="s">
        <v>14071</v>
      </c>
      <c r="F1113">
        <v>3.8</v>
      </c>
    </row>
    <row r="1114" spans="1:6" x14ac:dyDescent="0.3">
      <c r="A1114" s="16" t="s">
        <v>14073</v>
      </c>
      <c r="B1114" s="13">
        <v>3.8</v>
      </c>
      <c r="C1114" s="13"/>
      <c r="D1114" s="33">
        <v>1113</v>
      </c>
      <c r="E1114" t="s">
        <v>14073</v>
      </c>
      <c r="F1114">
        <v>3.8</v>
      </c>
    </row>
    <row r="1115" spans="1:6" x14ac:dyDescent="0.3">
      <c r="A1115" s="16" t="s">
        <v>14062</v>
      </c>
      <c r="B1115" s="13">
        <v>3.8</v>
      </c>
      <c r="C1115" s="13"/>
      <c r="D1115" s="33">
        <v>1114</v>
      </c>
      <c r="E1115" t="s">
        <v>14062</v>
      </c>
      <c r="F1115">
        <v>3.8</v>
      </c>
    </row>
    <row r="1116" spans="1:6" x14ac:dyDescent="0.3">
      <c r="A1116" s="16" t="s">
        <v>14061</v>
      </c>
      <c r="B1116" s="13">
        <v>3.8</v>
      </c>
      <c r="C1116" s="13"/>
      <c r="D1116" s="33">
        <v>1115</v>
      </c>
      <c r="E1116" t="s">
        <v>14061</v>
      </c>
      <c r="F1116">
        <v>3.8</v>
      </c>
    </row>
    <row r="1117" spans="1:6" x14ac:dyDescent="0.3">
      <c r="A1117" s="16" t="s">
        <v>14066</v>
      </c>
      <c r="B1117" s="13">
        <v>3.8</v>
      </c>
      <c r="C1117" s="13"/>
      <c r="D1117" s="33">
        <v>1116</v>
      </c>
      <c r="E1117" t="s">
        <v>14066</v>
      </c>
      <c r="F1117">
        <v>3.8</v>
      </c>
    </row>
    <row r="1118" spans="1:6" x14ac:dyDescent="0.3">
      <c r="A1118" s="16" t="s">
        <v>14072</v>
      </c>
      <c r="B1118" s="13">
        <v>3.8</v>
      </c>
      <c r="C1118" s="13"/>
      <c r="D1118" s="33">
        <v>1117</v>
      </c>
      <c r="E1118" t="s">
        <v>14072</v>
      </c>
      <c r="F1118">
        <v>3.8</v>
      </c>
    </row>
    <row r="1119" spans="1:6" x14ac:dyDescent="0.3">
      <c r="A1119" s="16" t="s">
        <v>14068</v>
      </c>
      <c r="B1119" s="13">
        <v>3.8</v>
      </c>
      <c r="C1119" s="13"/>
      <c r="D1119" s="33">
        <v>1118</v>
      </c>
      <c r="E1119" t="s">
        <v>14068</v>
      </c>
      <c r="F1119">
        <v>3.8</v>
      </c>
    </row>
    <row r="1120" spans="1:6" x14ac:dyDescent="0.3">
      <c r="A1120" s="16" t="s">
        <v>8657</v>
      </c>
      <c r="B1120" s="13">
        <v>3.8</v>
      </c>
      <c r="C1120" s="13"/>
      <c r="D1120" s="33">
        <v>1119</v>
      </c>
      <c r="E1120" t="s">
        <v>8657</v>
      </c>
      <c r="F1120">
        <v>3.8</v>
      </c>
    </row>
    <row r="1121" spans="1:6" x14ac:dyDescent="0.3">
      <c r="A1121" s="16" t="s">
        <v>14063</v>
      </c>
      <c r="B1121" s="13">
        <v>3.8</v>
      </c>
      <c r="C1121" s="13"/>
      <c r="D1121" s="33">
        <v>1120</v>
      </c>
      <c r="E1121" t="s">
        <v>14063</v>
      </c>
      <c r="F1121">
        <v>3.8</v>
      </c>
    </row>
    <row r="1122" spans="1:6" x14ac:dyDescent="0.3">
      <c r="A1122" s="16" t="s">
        <v>4512</v>
      </c>
      <c r="B1122" s="13">
        <v>3.8</v>
      </c>
      <c r="C1122" s="13"/>
      <c r="D1122" s="33">
        <v>1121</v>
      </c>
      <c r="E1122" t="s">
        <v>4512</v>
      </c>
      <c r="F1122">
        <v>3.8</v>
      </c>
    </row>
    <row r="1123" spans="1:6" x14ac:dyDescent="0.3">
      <c r="A1123" s="16" t="s">
        <v>14064</v>
      </c>
      <c r="B1123" s="13">
        <v>3.8</v>
      </c>
      <c r="C1123" s="13"/>
      <c r="D1123" s="33">
        <v>1122</v>
      </c>
      <c r="E1123" t="s">
        <v>14064</v>
      </c>
      <c r="F1123">
        <v>3.8</v>
      </c>
    </row>
    <row r="1124" spans="1:6" x14ac:dyDescent="0.3">
      <c r="A1124" s="16" t="s">
        <v>11013</v>
      </c>
      <c r="B1124" s="13">
        <v>3.8</v>
      </c>
      <c r="C1124" s="13"/>
      <c r="D1124" s="33">
        <v>1123</v>
      </c>
      <c r="E1124" t="s">
        <v>11013</v>
      </c>
      <c r="F1124">
        <v>3.8</v>
      </c>
    </row>
    <row r="1125" spans="1:6" x14ac:dyDescent="0.3">
      <c r="A1125" s="16" t="s">
        <v>14058</v>
      </c>
      <c r="B1125" s="13">
        <v>3.8</v>
      </c>
      <c r="C1125" s="13"/>
      <c r="D1125" s="33">
        <v>1124</v>
      </c>
      <c r="E1125" t="s">
        <v>14058</v>
      </c>
      <c r="F1125">
        <v>3.8</v>
      </c>
    </row>
    <row r="1126" spans="1:6" x14ac:dyDescent="0.3">
      <c r="A1126" s="16" t="s">
        <v>8646</v>
      </c>
      <c r="B1126" s="13">
        <v>3.8</v>
      </c>
      <c r="C1126" s="13"/>
      <c r="D1126" s="33">
        <v>1125</v>
      </c>
      <c r="E1126" t="s">
        <v>8646</v>
      </c>
      <c r="F1126">
        <v>3.8</v>
      </c>
    </row>
    <row r="1127" spans="1:6" x14ac:dyDescent="0.3">
      <c r="A1127" s="16" t="s">
        <v>14070</v>
      </c>
      <c r="B1127" s="13">
        <v>3.8</v>
      </c>
      <c r="C1127" s="13"/>
      <c r="D1127" s="33">
        <v>1126</v>
      </c>
      <c r="E1127" t="s">
        <v>14070</v>
      </c>
      <c r="F1127">
        <v>3.8</v>
      </c>
    </row>
    <row r="1128" spans="1:6" x14ac:dyDescent="0.3">
      <c r="A1128" s="16" t="s">
        <v>14081</v>
      </c>
      <c r="B1128" s="13">
        <v>3.8</v>
      </c>
      <c r="C1128" s="13"/>
      <c r="D1128" s="33">
        <v>1127</v>
      </c>
      <c r="E1128" t="s">
        <v>14081</v>
      </c>
      <c r="F1128">
        <v>3.8</v>
      </c>
    </row>
    <row r="1129" spans="1:6" x14ac:dyDescent="0.3">
      <c r="A1129" s="16" t="s">
        <v>14079</v>
      </c>
      <c r="B1129" s="13">
        <v>3.8</v>
      </c>
      <c r="C1129" s="13"/>
      <c r="D1129" s="33">
        <v>1128</v>
      </c>
      <c r="E1129" t="s">
        <v>14079</v>
      </c>
      <c r="F1129">
        <v>3.8</v>
      </c>
    </row>
    <row r="1130" spans="1:6" x14ac:dyDescent="0.3">
      <c r="A1130" s="16" t="s">
        <v>14082</v>
      </c>
      <c r="B1130" s="13">
        <v>3.8</v>
      </c>
      <c r="C1130" s="13"/>
      <c r="D1130" s="33">
        <v>1129</v>
      </c>
      <c r="E1130" t="s">
        <v>14082</v>
      </c>
      <c r="F1130">
        <v>3.8</v>
      </c>
    </row>
    <row r="1131" spans="1:6" x14ac:dyDescent="0.3">
      <c r="A1131" s="16" t="s">
        <v>14078</v>
      </c>
      <c r="B1131" s="13">
        <v>3.8</v>
      </c>
      <c r="C1131" s="13"/>
      <c r="D1131" s="33">
        <v>1130</v>
      </c>
      <c r="E1131" t="s">
        <v>14078</v>
      </c>
      <c r="F1131">
        <v>3.8</v>
      </c>
    </row>
    <row r="1132" spans="1:6" x14ac:dyDescent="0.3">
      <c r="A1132" s="16" t="s">
        <v>10195</v>
      </c>
      <c r="B1132" s="13">
        <v>3.8</v>
      </c>
      <c r="C1132" s="13"/>
      <c r="D1132" s="33">
        <v>1131</v>
      </c>
      <c r="E1132" t="s">
        <v>10195</v>
      </c>
      <c r="F1132">
        <v>3.8</v>
      </c>
    </row>
    <row r="1133" spans="1:6" x14ac:dyDescent="0.3">
      <c r="A1133" s="16" t="s">
        <v>7056</v>
      </c>
      <c r="B1133" s="13">
        <v>3.8</v>
      </c>
      <c r="C1133" s="13"/>
      <c r="D1133" s="33">
        <v>1132</v>
      </c>
      <c r="E1133" t="s">
        <v>7056</v>
      </c>
      <c r="F1133">
        <v>3.8</v>
      </c>
    </row>
    <row r="1134" spans="1:6" x14ac:dyDescent="0.3">
      <c r="A1134" s="16" t="s">
        <v>14077</v>
      </c>
      <c r="B1134" s="13">
        <v>3.8</v>
      </c>
      <c r="C1134" s="13"/>
      <c r="D1134" s="33">
        <v>1133</v>
      </c>
      <c r="E1134" t="s">
        <v>14077</v>
      </c>
      <c r="F1134">
        <v>3.8</v>
      </c>
    </row>
    <row r="1135" spans="1:6" x14ac:dyDescent="0.3">
      <c r="A1135" s="16" t="s">
        <v>14086</v>
      </c>
      <c r="B1135" s="13">
        <v>3.8</v>
      </c>
      <c r="C1135" s="13"/>
      <c r="D1135" s="33">
        <v>1134</v>
      </c>
      <c r="E1135" t="s">
        <v>14086</v>
      </c>
      <c r="F1135">
        <v>3.8</v>
      </c>
    </row>
    <row r="1136" spans="1:6" x14ac:dyDescent="0.3">
      <c r="A1136" s="16" t="s">
        <v>14075</v>
      </c>
      <c r="B1136" s="13">
        <v>3.8</v>
      </c>
      <c r="C1136" s="13"/>
      <c r="D1136" s="33">
        <v>1135</v>
      </c>
      <c r="E1136" t="s">
        <v>14075</v>
      </c>
      <c r="F1136">
        <v>3.8</v>
      </c>
    </row>
    <row r="1137" spans="1:6" x14ac:dyDescent="0.3">
      <c r="A1137" s="16" t="s">
        <v>8958</v>
      </c>
      <c r="B1137" s="13">
        <v>3.8</v>
      </c>
      <c r="C1137" s="13"/>
      <c r="D1137" s="33">
        <v>1136</v>
      </c>
      <c r="E1137" t="s">
        <v>8958</v>
      </c>
      <c r="F1137">
        <v>3.8</v>
      </c>
    </row>
    <row r="1138" spans="1:6" x14ac:dyDescent="0.3">
      <c r="A1138" s="16" t="s">
        <v>14084</v>
      </c>
      <c r="B1138" s="13">
        <v>3.8</v>
      </c>
      <c r="C1138" s="13"/>
      <c r="D1138" s="33">
        <v>1137</v>
      </c>
      <c r="E1138" t="s">
        <v>14084</v>
      </c>
      <c r="F1138">
        <v>3.8</v>
      </c>
    </row>
    <row r="1139" spans="1:6" x14ac:dyDescent="0.3">
      <c r="A1139" s="16" t="s">
        <v>2527</v>
      </c>
      <c r="B1139" s="13">
        <v>3.8</v>
      </c>
      <c r="C1139" s="13"/>
      <c r="D1139" s="33">
        <v>1138</v>
      </c>
      <c r="E1139" t="s">
        <v>2527</v>
      </c>
      <c r="F1139">
        <v>3.8</v>
      </c>
    </row>
    <row r="1140" spans="1:6" x14ac:dyDescent="0.3">
      <c r="A1140" s="16" t="s">
        <v>14076</v>
      </c>
      <c r="B1140" s="13">
        <v>3.8</v>
      </c>
      <c r="C1140" s="13"/>
      <c r="D1140" s="33">
        <v>1139</v>
      </c>
      <c r="E1140" t="s">
        <v>14076</v>
      </c>
      <c r="F1140">
        <v>3.8</v>
      </c>
    </row>
    <row r="1141" spans="1:6" x14ac:dyDescent="0.3">
      <c r="A1141" s="16" t="s">
        <v>14087</v>
      </c>
      <c r="B1141" s="13">
        <v>3.8</v>
      </c>
      <c r="C1141" s="13"/>
      <c r="D1141" s="33">
        <v>1140</v>
      </c>
      <c r="E1141" t="s">
        <v>14087</v>
      </c>
      <c r="F1141">
        <v>3.8</v>
      </c>
    </row>
    <row r="1142" spans="1:6" x14ac:dyDescent="0.3">
      <c r="A1142" s="16" t="s">
        <v>11486</v>
      </c>
      <c r="B1142" s="13">
        <v>3.8</v>
      </c>
      <c r="C1142" s="13"/>
      <c r="D1142" s="33">
        <v>1141</v>
      </c>
      <c r="E1142" t="s">
        <v>11486</v>
      </c>
      <c r="F1142">
        <v>3.8</v>
      </c>
    </row>
    <row r="1143" spans="1:6" x14ac:dyDescent="0.3">
      <c r="A1143" s="16" t="s">
        <v>14083</v>
      </c>
      <c r="B1143" s="13">
        <v>3.8</v>
      </c>
      <c r="C1143" s="13"/>
      <c r="D1143" s="33">
        <v>1142</v>
      </c>
      <c r="E1143" t="s">
        <v>14083</v>
      </c>
      <c r="F1143">
        <v>3.8</v>
      </c>
    </row>
    <row r="1144" spans="1:6" x14ac:dyDescent="0.3">
      <c r="A1144" s="16" t="s">
        <v>12039</v>
      </c>
      <c r="B1144" s="13">
        <v>3.8</v>
      </c>
      <c r="C1144" s="13"/>
      <c r="D1144" s="33">
        <v>1143</v>
      </c>
      <c r="E1144" t="s">
        <v>12039</v>
      </c>
      <c r="F1144">
        <v>3.8</v>
      </c>
    </row>
    <row r="1145" spans="1:6" x14ac:dyDescent="0.3">
      <c r="A1145" s="16" t="s">
        <v>14080</v>
      </c>
      <c r="B1145" s="13">
        <v>3.8</v>
      </c>
      <c r="C1145" s="13"/>
      <c r="D1145" s="33">
        <v>1144</v>
      </c>
      <c r="E1145" t="s">
        <v>14080</v>
      </c>
      <c r="F1145">
        <v>3.8</v>
      </c>
    </row>
    <row r="1146" spans="1:6" x14ac:dyDescent="0.3">
      <c r="A1146" s="16" t="s">
        <v>14085</v>
      </c>
      <c r="B1146" s="13">
        <v>3.8</v>
      </c>
      <c r="C1146" s="13"/>
      <c r="D1146" s="33">
        <v>1145</v>
      </c>
      <c r="E1146" t="s">
        <v>14085</v>
      </c>
      <c r="F1146">
        <v>3.8</v>
      </c>
    </row>
    <row r="1147" spans="1:6" x14ac:dyDescent="0.3">
      <c r="A1147" s="16" t="s">
        <v>14088</v>
      </c>
      <c r="B1147" s="13">
        <v>3.8</v>
      </c>
      <c r="C1147" s="13"/>
      <c r="D1147" s="33">
        <v>1146</v>
      </c>
      <c r="E1147" t="s">
        <v>14088</v>
      </c>
      <c r="F1147">
        <v>3.8</v>
      </c>
    </row>
    <row r="1148" spans="1:6" x14ac:dyDescent="0.3">
      <c r="A1148" s="16" t="s">
        <v>2897</v>
      </c>
      <c r="B1148" s="13">
        <v>3.8</v>
      </c>
      <c r="C1148" s="13"/>
      <c r="D1148" s="33">
        <v>1147</v>
      </c>
      <c r="E1148" t="s">
        <v>2897</v>
      </c>
      <c r="F1148">
        <v>3.8</v>
      </c>
    </row>
    <row r="1149" spans="1:6" x14ac:dyDescent="0.3">
      <c r="A1149" s="16" t="s">
        <v>14097</v>
      </c>
      <c r="B1149" s="13">
        <v>3.8</v>
      </c>
      <c r="C1149" s="13"/>
      <c r="D1149" s="33">
        <v>1148</v>
      </c>
      <c r="E1149" t="s">
        <v>14097</v>
      </c>
      <c r="F1149">
        <v>3.8</v>
      </c>
    </row>
    <row r="1150" spans="1:6" x14ac:dyDescent="0.3">
      <c r="A1150" s="16" t="s">
        <v>14098</v>
      </c>
      <c r="B1150" s="13">
        <v>3.8</v>
      </c>
      <c r="C1150" s="13"/>
      <c r="D1150" s="33">
        <v>1149</v>
      </c>
      <c r="E1150" t="s">
        <v>14098</v>
      </c>
      <c r="F1150">
        <v>3.8</v>
      </c>
    </row>
    <row r="1151" spans="1:6" x14ac:dyDescent="0.3">
      <c r="A1151" s="16" t="s">
        <v>14100</v>
      </c>
      <c r="B1151" s="13">
        <v>3.8</v>
      </c>
      <c r="C1151" s="13"/>
      <c r="D1151" s="33">
        <v>1150</v>
      </c>
      <c r="E1151" t="s">
        <v>14100</v>
      </c>
      <c r="F1151">
        <v>3.8</v>
      </c>
    </row>
    <row r="1152" spans="1:6" x14ac:dyDescent="0.3">
      <c r="A1152" s="16" t="s">
        <v>14102</v>
      </c>
      <c r="B1152" s="13">
        <v>3.8</v>
      </c>
      <c r="C1152" s="13"/>
      <c r="D1152" s="33">
        <v>1151</v>
      </c>
      <c r="E1152" t="s">
        <v>14102</v>
      </c>
      <c r="F1152">
        <v>3.8</v>
      </c>
    </row>
    <row r="1153" spans="1:6" x14ac:dyDescent="0.3">
      <c r="A1153" s="16" t="s">
        <v>14099</v>
      </c>
      <c r="B1153" s="13">
        <v>3.8</v>
      </c>
      <c r="C1153" s="13"/>
      <c r="D1153" s="33">
        <v>1152</v>
      </c>
      <c r="E1153" t="s">
        <v>14099</v>
      </c>
      <c r="F1153">
        <v>3.8</v>
      </c>
    </row>
    <row r="1154" spans="1:6" x14ac:dyDescent="0.3">
      <c r="A1154" s="16" t="s">
        <v>14095</v>
      </c>
      <c r="B1154" s="13">
        <v>3.8</v>
      </c>
      <c r="C1154" s="13"/>
      <c r="D1154" s="33">
        <v>1153</v>
      </c>
      <c r="E1154" t="s">
        <v>14095</v>
      </c>
      <c r="F1154">
        <v>3.8</v>
      </c>
    </row>
    <row r="1155" spans="1:6" x14ac:dyDescent="0.3">
      <c r="A1155" s="16" t="s">
        <v>14093</v>
      </c>
      <c r="B1155" s="13">
        <v>3.8</v>
      </c>
      <c r="C1155" s="13"/>
      <c r="D1155" s="33">
        <v>1154</v>
      </c>
      <c r="E1155" t="s">
        <v>14093</v>
      </c>
      <c r="F1155">
        <v>3.8</v>
      </c>
    </row>
    <row r="1156" spans="1:6" x14ac:dyDescent="0.3">
      <c r="A1156" s="16" t="s">
        <v>14090</v>
      </c>
      <c r="B1156" s="13">
        <v>3.8</v>
      </c>
      <c r="C1156" s="13"/>
      <c r="D1156" s="33">
        <v>1155</v>
      </c>
      <c r="E1156" t="s">
        <v>14090</v>
      </c>
      <c r="F1156">
        <v>3.8</v>
      </c>
    </row>
    <row r="1157" spans="1:6" x14ac:dyDescent="0.3">
      <c r="A1157" s="16" t="s">
        <v>14092</v>
      </c>
      <c r="B1157" s="13">
        <v>3.8</v>
      </c>
      <c r="C1157" s="13"/>
      <c r="D1157" s="33">
        <v>1156</v>
      </c>
      <c r="E1157" t="s">
        <v>14092</v>
      </c>
      <c r="F1157">
        <v>3.8</v>
      </c>
    </row>
    <row r="1158" spans="1:6" x14ac:dyDescent="0.3">
      <c r="A1158" s="16" t="s">
        <v>14103</v>
      </c>
      <c r="B1158" s="13">
        <v>3.8</v>
      </c>
      <c r="C1158" s="13"/>
      <c r="D1158" s="33">
        <v>1157</v>
      </c>
      <c r="E1158" t="s">
        <v>14103</v>
      </c>
      <c r="F1158">
        <v>3.8</v>
      </c>
    </row>
    <row r="1159" spans="1:6" x14ac:dyDescent="0.3">
      <c r="A1159" s="16" t="s">
        <v>14101</v>
      </c>
      <c r="B1159" s="13">
        <v>3.8</v>
      </c>
      <c r="C1159" s="13"/>
      <c r="D1159" s="33">
        <v>1158</v>
      </c>
      <c r="E1159" t="s">
        <v>14101</v>
      </c>
      <c r="F1159">
        <v>3.8</v>
      </c>
    </row>
    <row r="1160" spans="1:6" x14ac:dyDescent="0.3">
      <c r="A1160" s="16" t="s">
        <v>14096</v>
      </c>
      <c r="B1160" s="13">
        <v>3.8</v>
      </c>
      <c r="C1160" s="13"/>
      <c r="D1160" s="33">
        <v>1159</v>
      </c>
      <c r="E1160" t="s">
        <v>14096</v>
      </c>
      <c r="F1160">
        <v>3.8</v>
      </c>
    </row>
    <row r="1161" spans="1:6" x14ac:dyDescent="0.3">
      <c r="A1161" s="16" t="s">
        <v>14091</v>
      </c>
      <c r="B1161" s="13">
        <v>3.8</v>
      </c>
      <c r="C1161" s="13"/>
      <c r="D1161" s="33">
        <v>1160</v>
      </c>
      <c r="E1161" t="s">
        <v>14091</v>
      </c>
      <c r="F1161">
        <v>3.8</v>
      </c>
    </row>
    <row r="1162" spans="1:6" x14ac:dyDescent="0.3">
      <c r="A1162" s="16" t="s">
        <v>14089</v>
      </c>
      <c r="B1162" s="13">
        <v>3.8</v>
      </c>
      <c r="C1162" s="13"/>
      <c r="D1162" s="33">
        <v>1161</v>
      </c>
      <c r="E1162" t="s">
        <v>14089</v>
      </c>
      <c r="F1162">
        <v>3.8</v>
      </c>
    </row>
    <row r="1163" spans="1:6" x14ac:dyDescent="0.3">
      <c r="A1163" s="16" t="s">
        <v>14094</v>
      </c>
      <c r="B1163" s="13">
        <v>3.8</v>
      </c>
      <c r="C1163" s="13"/>
      <c r="D1163" s="33">
        <v>1162</v>
      </c>
      <c r="E1163" t="s">
        <v>14094</v>
      </c>
      <c r="F1163">
        <v>3.8</v>
      </c>
    </row>
    <row r="1164" spans="1:6" x14ac:dyDescent="0.3">
      <c r="A1164" s="16" t="s">
        <v>14039</v>
      </c>
      <c r="B1164" s="13">
        <v>3.7999999999999994</v>
      </c>
      <c r="C1164" s="13"/>
      <c r="D1164" s="33">
        <v>1163</v>
      </c>
      <c r="E1164" t="s">
        <v>14039</v>
      </c>
      <c r="F1164">
        <v>3.7999999999999994</v>
      </c>
    </row>
    <row r="1165" spans="1:6" x14ac:dyDescent="0.3">
      <c r="A1165" s="16" t="s">
        <v>14113</v>
      </c>
      <c r="B1165" s="13">
        <v>3.7</v>
      </c>
      <c r="C1165" s="13"/>
      <c r="D1165" s="33">
        <v>1164</v>
      </c>
      <c r="E1165" t="s">
        <v>14113</v>
      </c>
      <c r="F1165">
        <v>3.7</v>
      </c>
    </row>
    <row r="1166" spans="1:6" x14ac:dyDescent="0.3">
      <c r="A1166" s="16" t="s">
        <v>14108</v>
      </c>
      <c r="B1166" s="13">
        <v>3.7</v>
      </c>
      <c r="C1166" s="13"/>
      <c r="D1166" s="33">
        <v>1165</v>
      </c>
      <c r="E1166" t="s">
        <v>14108</v>
      </c>
      <c r="F1166">
        <v>3.7</v>
      </c>
    </row>
    <row r="1167" spans="1:6" x14ac:dyDescent="0.3">
      <c r="A1167" s="16" t="s">
        <v>14106</v>
      </c>
      <c r="B1167" s="13">
        <v>3.7</v>
      </c>
      <c r="C1167" s="13"/>
      <c r="D1167" s="33">
        <v>1166</v>
      </c>
      <c r="E1167" t="s">
        <v>14106</v>
      </c>
      <c r="F1167">
        <v>3.7</v>
      </c>
    </row>
    <row r="1168" spans="1:6" x14ac:dyDescent="0.3">
      <c r="A1168" s="16" t="s">
        <v>14104</v>
      </c>
      <c r="B1168" s="13">
        <v>3.7</v>
      </c>
      <c r="C1168" s="13"/>
      <c r="D1168" s="33">
        <v>1167</v>
      </c>
      <c r="E1168" t="s">
        <v>14104</v>
      </c>
      <c r="F1168">
        <v>3.7</v>
      </c>
    </row>
    <row r="1169" spans="1:6" x14ac:dyDescent="0.3">
      <c r="A1169" s="16" t="s">
        <v>14107</v>
      </c>
      <c r="B1169" s="13">
        <v>3.7</v>
      </c>
      <c r="C1169" s="13"/>
      <c r="D1169" s="33">
        <v>1168</v>
      </c>
      <c r="E1169" t="s">
        <v>14107</v>
      </c>
      <c r="F1169">
        <v>3.7</v>
      </c>
    </row>
    <row r="1170" spans="1:6" x14ac:dyDescent="0.3">
      <c r="A1170" s="16" t="s">
        <v>527</v>
      </c>
      <c r="B1170" s="13">
        <v>3.7</v>
      </c>
      <c r="C1170" s="13"/>
      <c r="D1170" s="33">
        <v>1169</v>
      </c>
      <c r="E1170" t="s">
        <v>527</v>
      </c>
      <c r="F1170">
        <v>3.7</v>
      </c>
    </row>
    <row r="1171" spans="1:6" x14ac:dyDescent="0.3">
      <c r="A1171" s="16" t="s">
        <v>14105</v>
      </c>
      <c r="B1171" s="13">
        <v>3.7</v>
      </c>
      <c r="C1171" s="13"/>
      <c r="D1171" s="33">
        <v>1170</v>
      </c>
      <c r="E1171" t="s">
        <v>14105</v>
      </c>
      <c r="F1171">
        <v>3.7</v>
      </c>
    </row>
    <row r="1172" spans="1:6" x14ac:dyDescent="0.3">
      <c r="A1172" s="16" t="s">
        <v>14110</v>
      </c>
      <c r="B1172" s="13">
        <v>3.7</v>
      </c>
      <c r="C1172" s="13"/>
      <c r="D1172" s="33">
        <v>1171</v>
      </c>
      <c r="E1172" t="s">
        <v>14110</v>
      </c>
      <c r="F1172">
        <v>3.7</v>
      </c>
    </row>
    <row r="1173" spans="1:6" x14ac:dyDescent="0.3">
      <c r="A1173" s="16" t="s">
        <v>14111</v>
      </c>
      <c r="B1173" s="13">
        <v>3.7</v>
      </c>
      <c r="C1173" s="13"/>
      <c r="D1173" s="33">
        <v>1172</v>
      </c>
      <c r="E1173" t="s">
        <v>14111</v>
      </c>
      <c r="F1173">
        <v>3.7</v>
      </c>
    </row>
    <row r="1174" spans="1:6" x14ac:dyDescent="0.3">
      <c r="A1174" s="16" t="s">
        <v>14109</v>
      </c>
      <c r="B1174" s="13">
        <v>3.7</v>
      </c>
      <c r="C1174" s="13"/>
      <c r="D1174" s="33">
        <v>1173</v>
      </c>
      <c r="E1174" t="s">
        <v>14109</v>
      </c>
      <c r="F1174">
        <v>3.7</v>
      </c>
    </row>
    <row r="1175" spans="1:6" x14ac:dyDescent="0.3">
      <c r="A1175" s="16" t="s">
        <v>14112</v>
      </c>
      <c r="B1175" s="13">
        <v>3.7</v>
      </c>
      <c r="C1175" s="13"/>
      <c r="D1175" s="33">
        <v>1174</v>
      </c>
      <c r="E1175" t="s">
        <v>14112</v>
      </c>
      <c r="F1175">
        <v>3.7</v>
      </c>
    </row>
    <row r="1176" spans="1:6" x14ac:dyDescent="0.3">
      <c r="A1176" s="16" t="s">
        <v>14114</v>
      </c>
      <c r="B1176" s="13">
        <v>3.7</v>
      </c>
      <c r="C1176" s="13"/>
      <c r="D1176" s="33">
        <v>1175</v>
      </c>
      <c r="E1176" t="s">
        <v>14114</v>
      </c>
      <c r="F1176">
        <v>3.7</v>
      </c>
    </row>
    <row r="1177" spans="1:6" x14ac:dyDescent="0.3">
      <c r="A1177" s="16" t="s">
        <v>14117</v>
      </c>
      <c r="B1177" s="13">
        <v>3.7</v>
      </c>
      <c r="C1177" s="13"/>
      <c r="D1177" s="33">
        <v>1176</v>
      </c>
      <c r="E1177" t="s">
        <v>14117</v>
      </c>
      <c r="F1177">
        <v>3.7</v>
      </c>
    </row>
    <row r="1178" spans="1:6" x14ac:dyDescent="0.3">
      <c r="A1178" s="16" t="s">
        <v>14121</v>
      </c>
      <c r="B1178" s="13">
        <v>3.7</v>
      </c>
      <c r="C1178" s="13"/>
      <c r="D1178" s="33">
        <v>1177</v>
      </c>
      <c r="E1178" t="s">
        <v>14121</v>
      </c>
      <c r="F1178">
        <v>3.7</v>
      </c>
    </row>
    <row r="1179" spans="1:6" x14ac:dyDescent="0.3">
      <c r="A1179" s="16" t="s">
        <v>14116</v>
      </c>
      <c r="B1179" s="13">
        <v>3.7</v>
      </c>
      <c r="C1179" s="13"/>
      <c r="D1179" s="33">
        <v>1178</v>
      </c>
      <c r="E1179" t="s">
        <v>14116</v>
      </c>
      <c r="F1179">
        <v>3.7</v>
      </c>
    </row>
    <row r="1180" spans="1:6" x14ac:dyDescent="0.3">
      <c r="A1180" s="16" t="s">
        <v>14119</v>
      </c>
      <c r="B1180" s="13">
        <v>3.7</v>
      </c>
      <c r="C1180" s="13"/>
      <c r="D1180" s="33">
        <v>1179</v>
      </c>
      <c r="E1180" t="s">
        <v>14119</v>
      </c>
      <c r="F1180">
        <v>3.7</v>
      </c>
    </row>
    <row r="1181" spans="1:6" x14ac:dyDescent="0.3">
      <c r="A1181" s="16" t="s">
        <v>14118</v>
      </c>
      <c r="B1181" s="13">
        <v>3.7</v>
      </c>
      <c r="C1181" s="13"/>
      <c r="D1181" s="33">
        <v>1180</v>
      </c>
      <c r="E1181" t="s">
        <v>14118</v>
      </c>
      <c r="F1181">
        <v>3.7</v>
      </c>
    </row>
    <row r="1182" spans="1:6" x14ac:dyDescent="0.3">
      <c r="A1182" s="16" t="s">
        <v>14123</v>
      </c>
      <c r="B1182" s="13">
        <v>3.7</v>
      </c>
      <c r="C1182" s="13"/>
      <c r="D1182" s="33">
        <v>1181</v>
      </c>
      <c r="E1182" t="s">
        <v>14123</v>
      </c>
      <c r="F1182">
        <v>3.7</v>
      </c>
    </row>
    <row r="1183" spans="1:6" x14ac:dyDescent="0.3">
      <c r="A1183" s="16" t="s">
        <v>11806</v>
      </c>
      <c r="B1183" s="13">
        <v>3.7</v>
      </c>
      <c r="C1183" s="13"/>
      <c r="D1183" s="33">
        <v>1182</v>
      </c>
      <c r="E1183" t="s">
        <v>11806</v>
      </c>
      <c r="F1183">
        <v>3.7</v>
      </c>
    </row>
    <row r="1184" spans="1:6" x14ac:dyDescent="0.3">
      <c r="A1184" s="16" t="s">
        <v>14115</v>
      </c>
      <c r="B1184" s="13">
        <v>3.7</v>
      </c>
      <c r="C1184" s="13"/>
      <c r="D1184" s="33">
        <v>1183</v>
      </c>
      <c r="E1184" t="s">
        <v>14115</v>
      </c>
      <c r="F1184">
        <v>3.7</v>
      </c>
    </row>
    <row r="1185" spans="1:6" x14ac:dyDescent="0.3">
      <c r="A1185" s="16" t="s">
        <v>14120</v>
      </c>
      <c r="B1185" s="13">
        <v>3.7</v>
      </c>
      <c r="C1185" s="13"/>
      <c r="D1185" s="33">
        <v>1184</v>
      </c>
      <c r="E1185" t="s">
        <v>14120</v>
      </c>
      <c r="F1185">
        <v>3.7</v>
      </c>
    </row>
    <row r="1186" spans="1:6" x14ac:dyDescent="0.3">
      <c r="A1186" s="16" t="s">
        <v>14122</v>
      </c>
      <c r="B1186" s="13">
        <v>3.7</v>
      </c>
      <c r="C1186" s="13"/>
      <c r="D1186" s="33">
        <v>1185</v>
      </c>
      <c r="E1186" t="s">
        <v>14122</v>
      </c>
      <c r="F1186">
        <v>3.7</v>
      </c>
    </row>
    <row r="1187" spans="1:6" x14ac:dyDescent="0.3">
      <c r="A1187" s="16" t="s">
        <v>14129</v>
      </c>
      <c r="B1187" s="13">
        <v>3.7</v>
      </c>
      <c r="C1187" s="13"/>
      <c r="D1187" s="33">
        <v>1186</v>
      </c>
      <c r="E1187" t="s">
        <v>14129</v>
      </c>
      <c r="F1187">
        <v>3.7</v>
      </c>
    </row>
    <row r="1188" spans="1:6" x14ac:dyDescent="0.3">
      <c r="A1188" s="16" t="s">
        <v>14128</v>
      </c>
      <c r="B1188" s="13">
        <v>3.7</v>
      </c>
      <c r="C1188" s="13"/>
      <c r="D1188" s="33">
        <v>1187</v>
      </c>
      <c r="E1188" t="s">
        <v>14128</v>
      </c>
      <c r="F1188">
        <v>3.7</v>
      </c>
    </row>
    <row r="1189" spans="1:6" x14ac:dyDescent="0.3">
      <c r="A1189" s="16" t="s">
        <v>14124</v>
      </c>
      <c r="B1189" s="13">
        <v>3.7</v>
      </c>
      <c r="C1189" s="13"/>
      <c r="D1189" s="33">
        <v>1188</v>
      </c>
      <c r="E1189" t="s">
        <v>14124</v>
      </c>
      <c r="F1189">
        <v>3.7</v>
      </c>
    </row>
    <row r="1190" spans="1:6" x14ac:dyDescent="0.3">
      <c r="A1190" s="16" t="s">
        <v>14127</v>
      </c>
      <c r="B1190" s="13">
        <v>3.7</v>
      </c>
      <c r="C1190" s="13"/>
      <c r="D1190" s="33">
        <v>1189</v>
      </c>
      <c r="E1190" t="s">
        <v>14127</v>
      </c>
      <c r="F1190">
        <v>3.7</v>
      </c>
    </row>
    <row r="1191" spans="1:6" x14ac:dyDescent="0.3">
      <c r="A1191" s="16" t="s">
        <v>14126</v>
      </c>
      <c r="B1191" s="13">
        <v>3.7</v>
      </c>
      <c r="C1191" s="13"/>
      <c r="D1191" s="33">
        <v>1190</v>
      </c>
      <c r="E1191" t="s">
        <v>14126</v>
      </c>
      <c r="F1191">
        <v>3.7</v>
      </c>
    </row>
    <row r="1192" spans="1:6" x14ac:dyDescent="0.3">
      <c r="A1192" s="16" t="s">
        <v>14130</v>
      </c>
      <c r="B1192" s="13">
        <v>3.7</v>
      </c>
      <c r="C1192" s="13"/>
      <c r="D1192" s="33">
        <v>1191</v>
      </c>
      <c r="E1192" t="s">
        <v>14130</v>
      </c>
      <c r="F1192">
        <v>3.7</v>
      </c>
    </row>
    <row r="1193" spans="1:6" x14ac:dyDescent="0.3">
      <c r="A1193" s="16" t="s">
        <v>14140</v>
      </c>
      <c r="B1193" s="13">
        <v>3.7</v>
      </c>
      <c r="C1193" s="13"/>
      <c r="D1193" s="33">
        <v>1192</v>
      </c>
      <c r="E1193" t="s">
        <v>14140</v>
      </c>
      <c r="F1193">
        <v>3.7</v>
      </c>
    </row>
    <row r="1194" spans="1:6" x14ac:dyDescent="0.3">
      <c r="A1194" s="16" t="s">
        <v>2448</v>
      </c>
      <c r="B1194" s="13">
        <v>3.7</v>
      </c>
      <c r="C1194" s="13"/>
      <c r="D1194" s="33">
        <v>1193</v>
      </c>
      <c r="E1194" t="s">
        <v>2448</v>
      </c>
      <c r="F1194">
        <v>3.7</v>
      </c>
    </row>
    <row r="1195" spans="1:6" x14ac:dyDescent="0.3">
      <c r="A1195" s="16" t="s">
        <v>14139</v>
      </c>
      <c r="B1195" s="13">
        <v>3.7</v>
      </c>
      <c r="C1195" s="13"/>
      <c r="D1195" s="33">
        <v>1194</v>
      </c>
      <c r="E1195" t="s">
        <v>14139</v>
      </c>
      <c r="F1195">
        <v>3.7</v>
      </c>
    </row>
    <row r="1196" spans="1:6" x14ac:dyDescent="0.3">
      <c r="A1196" s="16" t="s">
        <v>14138</v>
      </c>
      <c r="B1196" s="13">
        <v>3.7</v>
      </c>
      <c r="C1196" s="13"/>
      <c r="D1196" s="33">
        <v>1195</v>
      </c>
      <c r="E1196" t="s">
        <v>14138</v>
      </c>
      <c r="F1196">
        <v>3.7</v>
      </c>
    </row>
    <row r="1197" spans="1:6" x14ac:dyDescent="0.3">
      <c r="A1197" s="16" t="s">
        <v>14137</v>
      </c>
      <c r="B1197" s="13">
        <v>3.7</v>
      </c>
      <c r="C1197" s="13"/>
      <c r="D1197" s="33">
        <v>1196</v>
      </c>
      <c r="E1197" t="s">
        <v>14137</v>
      </c>
      <c r="F1197">
        <v>3.7</v>
      </c>
    </row>
    <row r="1198" spans="1:6" x14ac:dyDescent="0.3">
      <c r="A1198" s="16" t="s">
        <v>14135</v>
      </c>
      <c r="B1198" s="13">
        <v>3.7</v>
      </c>
      <c r="C1198" s="13"/>
      <c r="D1198" s="33">
        <v>1197</v>
      </c>
      <c r="E1198" t="s">
        <v>14135</v>
      </c>
      <c r="F1198">
        <v>3.7</v>
      </c>
    </row>
    <row r="1199" spans="1:6" x14ac:dyDescent="0.3">
      <c r="A1199" s="16" t="s">
        <v>14136</v>
      </c>
      <c r="B1199" s="13">
        <v>3.7</v>
      </c>
      <c r="C1199" s="13"/>
      <c r="D1199" s="33">
        <v>1198</v>
      </c>
      <c r="E1199" t="s">
        <v>14136</v>
      </c>
      <c r="F1199">
        <v>3.7</v>
      </c>
    </row>
    <row r="1200" spans="1:6" x14ac:dyDescent="0.3">
      <c r="A1200" s="16" t="s">
        <v>14131</v>
      </c>
      <c r="B1200" s="13">
        <v>3.7</v>
      </c>
      <c r="C1200" s="13"/>
      <c r="D1200" s="33">
        <v>1199</v>
      </c>
      <c r="E1200" t="s">
        <v>14131</v>
      </c>
      <c r="F1200">
        <v>3.7</v>
      </c>
    </row>
    <row r="1201" spans="1:6" x14ac:dyDescent="0.3">
      <c r="A1201" s="16" t="s">
        <v>14132</v>
      </c>
      <c r="B1201" s="13">
        <v>3.7</v>
      </c>
      <c r="C1201" s="13"/>
      <c r="D1201" s="33">
        <v>1200</v>
      </c>
      <c r="E1201" t="s">
        <v>14132</v>
      </c>
      <c r="F1201">
        <v>3.7</v>
      </c>
    </row>
    <row r="1202" spans="1:6" x14ac:dyDescent="0.3">
      <c r="A1202" s="16" t="s">
        <v>14133</v>
      </c>
      <c r="B1202" s="13">
        <v>3.7</v>
      </c>
      <c r="C1202" s="13"/>
      <c r="D1202" s="33">
        <v>1201</v>
      </c>
      <c r="E1202" t="s">
        <v>14133</v>
      </c>
      <c r="F1202">
        <v>3.7</v>
      </c>
    </row>
    <row r="1203" spans="1:6" x14ac:dyDescent="0.3">
      <c r="A1203" s="16" t="s">
        <v>14134</v>
      </c>
      <c r="B1203" s="13">
        <v>3.7</v>
      </c>
      <c r="C1203" s="13"/>
      <c r="D1203" s="33">
        <v>1202</v>
      </c>
      <c r="E1203" t="s">
        <v>14134</v>
      </c>
      <c r="F1203">
        <v>3.7</v>
      </c>
    </row>
    <row r="1204" spans="1:6" x14ac:dyDescent="0.3">
      <c r="A1204" s="16" t="s">
        <v>14125</v>
      </c>
      <c r="B1204" s="13">
        <v>3.6500000000000004</v>
      </c>
      <c r="C1204" s="13"/>
      <c r="D1204" s="33">
        <v>1203</v>
      </c>
      <c r="E1204" t="s">
        <v>14125</v>
      </c>
      <c r="F1204">
        <v>3.6500000000000004</v>
      </c>
    </row>
    <row r="1205" spans="1:6" x14ac:dyDescent="0.3">
      <c r="A1205" s="16" t="s">
        <v>747</v>
      </c>
      <c r="B1205" s="13">
        <v>3.65</v>
      </c>
      <c r="C1205" s="13"/>
      <c r="D1205" s="33">
        <v>1204</v>
      </c>
      <c r="E1205" t="s">
        <v>747</v>
      </c>
      <c r="F1205">
        <v>3.65</v>
      </c>
    </row>
    <row r="1206" spans="1:6" x14ac:dyDescent="0.3">
      <c r="A1206" s="16" t="s">
        <v>14152</v>
      </c>
      <c r="B1206" s="13">
        <v>3.6</v>
      </c>
      <c r="C1206" s="13"/>
      <c r="D1206" s="33">
        <v>1205</v>
      </c>
      <c r="E1206" t="s">
        <v>14152</v>
      </c>
      <c r="F1206">
        <v>3.6</v>
      </c>
    </row>
    <row r="1207" spans="1:6" x14ac:dyDescent="0.3">
      <c r="A1207" s="16" t="s">
        <v>14148</v>
      </c>
      <c r="B1207" s="13">
        <v>3.6</v>
      </c>
      <c r="C1207" s="13"/>
      <c r="D1207" s="33">
        <v>1206</v>
      </c>
      <c r="E1207" t="s">
        <v>14148</v>
      </c>
      <c r="F1207">
        <v>3.6</v>
      </c>
    </row>
    <row r="1208" spans="1:6" x14ac:dyDescent="0.3">
      <c r="A1208" s="16" t="s">
        <v>14147</v>
      </c>
      <c r="B1208" s="13">
        <v>3.6</v>
      </c>
      <c r="C1208" s="13"/>
      <c r="D1208" s="33">
        <v>1207</v>
      </c>
      <c r="E1208" t="s">
        <v>14147</v>
      </c>
      <c r="F1208">
        <v>3.6</v>
      </c>
    </row>
    <row r="1209" spans="1:6" x14ac:dyDescent="0.3">
      <c r="A1209" s="16" t="s">
        <v>14146</v>
      </c>
      <c r="B1209" s="13">
        <v>3.6</v>
      </c>
      <c r="C1209" s="13"/>
      <c r="D1209" s="33">
        <v>1208</v>
      </c>
      <c r="E1209" t="s">
        <v>14146</v>
      </c>
      <c r="F1209">
        <v>3.6</v>
      </c>
    </row>
    <row r="1210" spans="1:6" x14ac:dyDescent="0.3">
      <c r="A1210" s="16" t="s">
        <v>14142</v>
      </c>
      <c r="B1210" s="13">
        <v>3.6</v>
      </c>
      <c r="C1210" s="13"/>
      <c r="D1210" s="33">
        <v>1209</v>
      </c>
      <c r="E1210" t="s">
        <v>14142</v>
      </c>
      <c r="F1210">
        <v>3.6</v>
      </c>
    </row>
    <row r="1211" spans="1:6" x14ac:dyDescent="0.3">
      <c r="A1211" s="16" t="s">
        <v>14144</v>
      </c>
      <c r="B1211" s="13">
        <v>3.6</v>
      </c>
      <c r="C1211" s="13"/>
      <c r="D1211" s="33">
        <v>1210</v>
      </c>
      <c r="E1211" t="s">
        <v>14144</v>
      </c>
      <c r="F1211">
        <v>3.6</v>
      </c>
    </row>
    <row r="1212" spans="1:6" x14ac:dyDescent="0.3">
      <c r="A1212" s="16" t="s">
        <v>14141</v>
      </c>
      <c r="B1212" s="13">
        <v>3.6</v>
      </c>
      <c r="C1212" s="13"/>
      <c r="D1212" s="33">
        <v>1211</v>
      </c>
      <c r="E1212" t="s">
        <v>14141</v>
      </c>
      <c r="F1212">
        <v>3.6</v>
      </c>
    </row>
    <row r="1213" spans="1:6" x14ac:dyDescent="0.3">
      <c r="A1213" s="16" t="s">
        <v>14149</v>
      </c>
      <c r="B1213" s="13">
        <v>3.6</v>
      </c>
      <c r="C1213" s="13"/>
      <c r="D1213" s="33">
        <v>1212</v>
      </c>
      <c r="E1213" t="s">
        <v>14149</v>
      </c>
      <c r="F1213">
        <v>3.6</v>
      </c>
    </row>
    <row r="1214" spans="1:6" x14ac:dyDescent="0.3">
      <c r="A1214" s="16" t="s">
        <v>14143</v>
      </c>
      <c r="B1214" s="13">
        <v>3.6</v>
      </c>
      <c r="C1214" s="13"/>
      <c r="D1214" s="33">
        <v>1213</v>
      </c>
      <c r="E1214" t="s">
        <v>14143</v>
      </c>
      <c r="F1214">
        <v>3.6</v>
      </c>
    </row>
    <row r="1215" spans="1:6" x14ac:dyDescent="0.3">
      <c r="A1215" s="16" t="s">
        <v>1844</v>
      </c>
      <c r="B1215" s="13">
        <v>3.6</v>
      </c>
      <c r="C1215" s="13"/>
      <c r="D1215" s="33">
        <v>1214</v>
      </c>
      <c r="E1215" t="s">
        <v>1844</v>
      </c>
      <c r="F1215">
        <v>3.6</v>
      </c>
    </row>
    <row r="1216" spans="1:6" x14ac:dyDescent="0.3">
      <c r="A1216" s="16" t="s">
        <v>14145</v>
      </c>
      <c r="B1216" s="13">
        <v>3.6</v>
      </c>
      <c r="C1216" s="13"/>
      <c r="D1216" s="33">
        <v>1215</v>
      </c>
      <c r="E1216" t="s">
        <v>14145</v>
      </c>
      <c r="F1216">
        <v>3.6</v>
      </c>
    </row>
    <row r="1217" spans="1:6" x14ac:dyDescent="0.3">
      <c r="A1217" s="16" t="s">
        <v>14150</v>
      </c>
      <c r="B1217" s="13">
        <v>3.6</v>
      </c>
      <c r="C1217" s="13"/>
      <c r="D1217" s="33">
        <v>1216</v>
      </c>
      <c r="E1217" t="s">
        <v>14150</v>
      </c>
      <c r="F1217">
        <v>3.6</v>
      </c>
    </row>
    <row r="1218" spans="1:6" x14ac:dyDescent="0.3">
      <c r="A1218" s="16" t="s">
        <v>14151</v>
      </c>
      <c r="B1218" s="13">
        <v>3.6</v>
      </c>
      <c r="C1218" s="13"/>
      <c r="D1218" s="33">
        <v>1217</v>
      </c>
      <c r="E1218" t="s">
        <v>14151</v>
      </c>
      <c r="F1218">
        <v>3.6</v>
      </c>
    </row>
    <row r="1219" spans="1:6" x14ac:dyDescent="0.3">
      <c r="A1219" s="16" t="s">
        <v>14153</v>
      </c>
      <c r="B1219" s="13">
        <v>3.6</v>
      </c>
      <c r="C1219" s="13"/>
      <c r="D1219" s="33">
        <v>1218</v>
      </c>
      <c r="E1219" t="s">
        <v>14153</v>
      </c>
      <c r="F1219">
        <v>3.6</v>
      </c>
    </row>
    <row r="1220" spans="1:6" x14ac:dyDescent="0.3">
      <c r="A1220" s="16" t="s">
        <v>14154</v>
      </c>
      <c r="B1220" s="13">
        <v>3.6</v>
      </c>
      <c r="C1220" s="13"/>
      <c r="D1220" s="33">
        <v>1219</v>
      </c>
      <c r="E1220" t="s">
        <v>14154</v>
      </c>
      <c r="F1220">
        <v>3.6</v>
      </c>
    </row>
    <row r="1221" spans="1:6" x14ac:dyDescent="0.3">
      <c r="A1221" s="16" t="s">
        <v>14157</v>
      </c>
      <c r="B1221" s="13">
        <v>3.6</v>
      </c>
      <c r="C1221" s="13"/>
      <c r="D1221" s="33">
        <v>1220</v>
      </c>
      <c r="E1221" t="s">
        <v>14157</v>
      </c>
      <c r="F1221">
        <v>3.6</v>
      </c>
    </row>
    <row r="1222" spans="1:6" x14ac:dyDescent="0.3">
      <c r="A1222" s="16" t="s">
        <v>14156</v>
      </c>
      <c r="B1222" s="13">
        <v>3.6</v>
      </c>
      <c r="C1222" s="13"/>
      <c r="D1222" s="33">
        <v>1221</v>
      </c>
      <c r="E1222" t="s">
        <v>14156</v>
      </c>
      <c r="F1222">
        <v>3.6</v>
      </c>
    </row>
    <row r="1223" spans="1:6" x14ac:dyDescent="0.3">
      <c r="A1223" s="16" t="s">
        <v>14155</v>
      </c>
      <c r="B1223" s="13">
        <v>3.6</v>
      </c>
      <c r="C1223" s="13"/>
      <c r="D1223" s="33">
        <v>1222</v>
      </c>
      <c r="E1223" t="s">
        <v>14155</v>
      </c>
      <c r="F1223">
        <v>3.6</v>
      </c>
    </row>
    <row r="1224" spans="1:6" x14ac:dyDescent="0.3">
      <c r="A1224" s="16" t="s">
        <v>14160</v>
      </c>
      <c r="B1224" s="13">
        <v>3.6</v>
      </c>
      <c r="C1224" s="13"/>
      <c r="D1224" s="33">
        <v>1223</v>
      </c>
      <c r="E1224" t="s">
        <v>14160</v>
      </c>
      <c r="F1224">
        <v>3.6</v>
      </c>
    </row>
    <row r="1225" spans="1:6" x14ac:dyDescent="0.3">
      <c r="A1225" s="16" t="s">
        <v>14163</v>
      </c>
      <c r="B1225" s="13">
        <v>3.6</v>
      </c>
      <c r="C1225" s="13"/>
      <c r="D1225" s="33">
        <v>1224</v>
      </c>
      <c r="E1225" t="s">
        <v>14163</v>
      </c>
      <c r="F1225">
        <v>3.6</v>
      </c>
    </row>
    <row r="1226" spans="1:6" x14ac:dyDescent="0.3">
      <c r="A1226" s="16" t="s">
        <v>14162</v>
      </c>
      <c r="B1226" s="13">
        <v>3.6</v>
      </c>
      <c r="C1226" s="13"/>
      <c r="D1226" s="33">
        <v>1225</v>
      </c>
      <c r="E1226" t="s">
        <v>14162</v>
      </c>
      <c r="F1226">
        <v>3.6</v>
      </c>
    </row>
    <row r="1227" spans="1:6" x14ac:dyDescent="0.3">
      <c r="A1227" s="16" t="s">
        <v>14161</v>
      </c>
      <c r="B1227" s="13">
        <v>3.6</v>
      </c>
      <c r="C1227" s="13"/>
      <c r="D1227" s="33">
        <v>1226</v>
      </c>
      <c r="E1227" t="s">
        <v>14161</v>
      </c>
      <c r="F1227">
        <v>3.6</v>
      </c>
    </row>
    <row r="1228" spans="1:6" x14ac:dyDescent="0.3">
      <c r="A1228" s="16" t="s">
        <v>14165</v>
      </c>
      <c r="B1228" s="13">
        <v>3.6</v>
      </c>
      <c r="C1228" s="13"/>
      <c r="D1228" s="33">
        <v>1227</v>
      </c>
      <c r="E1228" t="s">
        <v>14165</v>
      </c>
      <c r="F1228">
        <v>3.6</v>
      </c>
    </row>
    <row r="1229" spans="1:6" x14ac:dyDescent="0.3">
      <c r="A1229" s="16" t="s">
        <v>14158</v>
      </c>
      <c r="B1229" s="13">
        <v>3.6</v>
      </c>
      <c r="C1229" s="13"/>
      <c r="D1229" s="33">
        <v>1228</v>
      </c>
      <c r="E1229" t="s">
        <v>14158</v>
      </c>
      <c r="F1229">
        <v>3.6</v>
      </c>
    </row>
    <row r="1230" spans="1:6" x14ac:dyDescent="0.3">
      <c r="A1230" s="16" t="s">
        <v>14166</v>
      </c>
      <c r="B1230" s="13">
        <v>3.6</v>
      </c>
      <c r="C1230" s="13"/>
      <c r="D1230" s="33">
        <v>1229</v>
      </c>
      <c r="E1230" t="s">
        <v>14166</v>
      </c>
      <c r="F1230">
        <v>3.6</v>
      </c>
    </row>
    <row r="1231" spans="1:6" x14ac:dyDescent="0.3">
      <c r="A1231" s="16" t="s">
        <v>14164</v>
      </c>
      <c r="B1231" s="13">
        <v>3.6</v>
      </c>
      <c r="C1231" s="13"/>
      <c r="D1231" s="33">
        <v>1230</v>
      </c>
      <c r="E1231" t="s">
        <v>14164</v>
      </c>
      <c r="F1231">
        <v>3.6</v>
      </c>
    </row>
    <row r="1232" spans="1:6" x14ac:dyDescent="0.3">
      <c r="A1232" s="16" t="s">
        <v>14159</v>
      </c>
      <c r="B1232" s="13">
        <v>3.6</v>
      </c>
      <c r="C1232" s="13"/>
      <c r="D1232" s="33">
        <v>1231</v>
      </c>
      <c r="E1232" t="s">
        <v>14159</v>
      </c>
      <c r="F1232">
        <v>3.6</v>
      </c>
    </row>
    <row r="1233" spans="1:6" x14ac:dyDescent="0.3">
      <c r="A1233" s="16" t="s">
        <v>14172</v>
      </c>
      <c r="B1233" s="13">
        <v>3.6</v>
      </c>
      <c r="C1233" s="13"/>
      <c r="D1233" s="33">
        <v>1232</v>
      </c>
      <c r="E1233" t="s">
        <v>14172</v>
      </c>
      <c r="F1233">
        <v>3.6</v>
      </c>
    </row>
    <row r="1234" spans="1:6" x14ac:dyDescent="0.3">
      <c r="A1234" s="16" t="s">
        <v>14171</v>
      </c>
      <c r="B1234" s="13">
        <v>3.6</v>
      </c>
      <c r="C1234" s="13"/>
      <c r="D1234" s="33">
        <v>1233</v>
      </c>
      <c r="E1234" t="s">
        <v>14171</v>
      </c>
      <c r="F1234">
        <v>3.6</v>
      </c>
    </row>
    <row r="1235" spans="1:6" x14ac:dyDescent="0.3">
      <c r="A1235" s="16" t="s">
        <v>14167</v>
      </c>
      <c r="B1235" s="13">
        <v>3.6</v>
      </c>
      <c r="C1235" s="13"/>
      <c r="D1235" s="33">
        <v>1234</v>
      </c>
      <c r="E1235" t="s">
        <v>14167</v>
      </c>
      <c r="F1235">
        <v>3.6</v>
      </c>
    </row>
    <row r="1236" spans="1:6" x14ac:dyDescent="0.3">
      <c r="A1236" s="16" t="s">
        <v>14168</v>
      </c>
      <c r="B1236" s="13">
        <v>3.6</v>
      </c>
      <c r="C1236" s="13"/>
      <c r="D1236" s="33">
        <v>1235</v>
      </c>
      <c r="E1236" t="s">
        <v>14168</v>
      </c>
      <c r="F1236">
        <v>3.6</v>
      </c>
    </row>
    <row r="1237" spans="1:6" x14ac:dyDescent="0.3">
      <c r="A1237" s="16" t="s">
        <v>14170</v>
      </c>
      <c r="B1237" s="13">
        <v>3.6</v>
      </c>
      <c r="C1237" s="13"/>
      <c r="D1237" s="33">
        <v>1236</v>
      </c>
      <c r="E1237" t="s">
        <v>14170</v>
      </c>
      <c r="F1237">
        <v>3.6</v>
      </c>
    </row>
    <row r="1238" spans="1:6" x14ac:dyDescent="0.3">
      <c r="A1238" s="16" t="s">
        <v>14169</v>
      </c>
      <c r="B1238" s="13">
        <v>3.6</v>
      </c>
      <c r="C1238" s="13"/>
      <c r="D1238" s="33">
        <v>1237</v>
      </c>
      <c r="E1238" t="s">
        <v>14169</v>
      </c>
      <c r="F1238">
        <v>3.6</v>
      </c>
    </row>
    <row r="1239" spans="1:6" x14ac:dyDescent="0.3">
      <c r="A1239" s="16" t="s">
        <v>14177</v>
      </c>
      <c r="B1239" s="13">
        <v>3.5</v>
      </c>
      <c r="C1239" s="13"/>
      <c r="D1239" s="33">
        <v>1238</v>
      </c>
      <c r="E1239" t="s">
        <v>14177</v>
      </c>
      <c r="F1239">
        <v>3.5</v>
      </c>
    </row>
    <row r="1240" spans="1:6" x14ac:dyDescent="0.3">
      <c r="A1240" s="16" t="s">
        <v>14174</v>
      </c>
      <c r="B1240" s="13">
        <v>3.5</v>
      </c>
      <c r="C1240" s="13"/>
      <c r="D1240" s="33">
        <v>1239</v>
      </c>
      <c r="E1240" t="s">
        <v>14174</v>
      </c>
      <c r="F1240">
        <v>3.5</v>
      </c>
    </row>
    <row r="1241" spans="1:6" x14ac:dyDescent="0.3">
      <c r="A1241" s="16" t="s">
        <v>14173</v>
      </c>
      <c r="B1241" s="13">
        <v>3.5</v>
      </c>
      <c r="C1241" s="13"/>
      <c r="D1241" s="33">
        <v>1240</v>
      </c>
      <c r="E1241" t="s">
        <v>14173</v>
      </c>
      <c r="F1241">
        <v>3.5</v>
      </c>
    </row>
    <row r="1242" spans="1:6" x14ac:dyDescent="0.3">
      <c r="A1242" s="16" t="s">
        <v>14175</v>
      </c>
      <c r="B1242" s="13">
        <v>3.5</v>
      </c>
      <c r="C1242" s="13"/>
      <c r="D1242" s="33">
        <v>1241</v>
      </c>
      <c r="E1242" t="s">
        <v>14175</v>
      </c>
      <c r="F1242">
        <v>3.5</v>
      </c>
    </row>
    <row r="1243" spans="1:6" x14ac:dyDescent="0.3">
      <c r="A1243" s="16" t="s">
        <v>14176</v>
      </c>
      <c r="B1243" s="13">
        <v>3.5</v>
      </c>
      <c r="C1243" s="13"/>
      <c r="D1243" s="33">
        <v>1242</v>
      </c>
      <c r="E1243" t="s">
        <v>14176</v>
      </c>
      <c r="F1243">
        <v>3.5</v>
      </c>
    </row>
    <row r="1244" spans="1:6" x14ac:dyDescent="0.3">
      <c r="A1244" s="16" t="s">
        <v>2492</v>
      </c>
      <c r="B1244" s="13">
        <v>3.5</v>
      </c>
      <c r="C1244" s="13"/>
      <c r="D1244" s="33">
        <v>1243</v>
      </c>
      <c r="E1244" t="s">
        <v>2492</v>
      </c>
      <c r="F1244">
        <v>3.5</v>
      </c>
    </row>
    <row r="1245" spans="1:6" x14ac:dyDescent="0.3">
      <c r="A1245" s="16" t="s">
        <v>14178</v>
      </c>
      <c r="B1245" s="13">
        <v>3.5</v>
      </c>
      <c r="C1245" s="13"/>
      <c r="D1245" s="33">
        <v>1244</v>
      </c>
      <c r="E1245" t="s">
        <v>14178</v>
      </c>
      <c r="F1245">
        <v>3.5</v>
      </c>
    </row>
    <row r="1246" spans="1:6" x14ac:dyDescent="0.3">
      <c r="A1246" s="16" t="s">
        <v>14180</v>
      </c>
      <c r="B1246" s="13">
        <v>3.5</v>
      </c>
      <c r="C1246" s="13"/>
      <c r="D1246" s="33">
        <v>1245</v>
      </c>
      <c r="E1246" t="s">
        <v>14180</v>
      </c>
      <c r="F1246">
        <v>3.5</v>
      </c>
    </row>
    <row r="1247" spans="1:6" x14ac:dyDescent="0.3">
      <c r="A1247" s="16" t="s">
        <v>14183</v>
      </c>
      <c r="B1247" s="13">
        <v>3.5</v>
      </c>
      <c r="C1247" s="13"/>
      <c r="D1247" s="33">
        <v>1246</v>
      </c>
      <c r="E1247" t="s">
        <v>14183</v>
      </c>
      <c r="F1247">
        <v>3.5</v>
      </c>
    </row>
    <row r="1248" spans="1:6" x14ac:dyDescent="0.3">
      <c r="A1248" s="16" t="s">
        <v>14182</v>
      </c>
      <c r="B1248" s="13">
        <v>3.5</v>
      </c>
      <c r="C1248" s="13"/>
      <c r="D1248" s="33">
        <v>1247</v>
      </c>
      <c r="E1248" t="s">
        <v>14182</v>
      </c>
      <c r="F1248">
        <v>3.5</v>
      </c>
    </row>
    <row r="1249" spans="1:6" x14ac:dyDescent="0.3">
      <c r="A1249" s="16" t="s">
        <v>14181</v>
      </c>
      <c r="B1249" s="13">
        <v>3.5</v>
      </c>
      <c r="C1249" s="13"/>
      <c r="D1249" s="33">
        <v>1248</v>
      </c>
      <c r="E1249" t="s">
        <v>14181</v>
      </c>
      <c r="F1249">
        <v>3.5</v>
      </c>
    </row>
    <row r="1250" spans="1:6" x14ac:dyDescent="0.3">
      <c r="A1250" s="16" t="s">
        <v>14179</v>
      </c>
      <c r="B1250" s="13">
        <v>3.5</v>
      </c>
      <c r="C1250" s="13"/>
      <c r="D1250" s="33">
        <v>1249</v>
      </c>
      <c r="E1250" t="s">
        <v>14179</v>
      </c>
      <c r="F1250">
        <v>3.5</v>
      </c>
    </row>
    <row r="1251" spans="1:6" x14ac:dyDescent="0.3">
      <c r="A1251" s="16" t="s">
        <v>14184</v>
      </c>
      <c r="B1251" s="13">
        <v>3.5</v>
      </c>
      <c r="C1251" s="13"/>
      <c r="D1251" s="33">
        <v>1250</v>
      </c>
      <c r="E1251" t="s">
        <v>14184</v>
      </c>
      <c r="F1251">
        <v>3.5</v>
      </c>
    </row>
    <row r="1252" spans="1:6" x14ac:dyDescent="0.3">
      <c r="A1252" s="16" t="s">
        <v>14186</v>
      </c>
      <c r="B1252" s="13">
        <v>3.5</v>
      </c>
      <c r="C1252" s="13"/>
      <c r="D1252" s="33">
        <v>1251</v>
      </c>
      <c r="E1252" t="s">
        <v>14186</v>
      </c>
      <c r="F1252">
        <v>3.5</v>
      </c>
    </row>
    <row r="1253" spans="1:6" x14ac:dyDescent="0.3">
      <c r="A1253" s="16" t="s">
        <v>14187</v>
      </c>
      <c r="B1253" s="13">
        <v>3.5</v>
      </c>
      <c r="C1253" s="13"/>
      <c r="D1253" s="33">
        <v>1252</v>
      </c>
      <c r="E1253" t="s">
        <v>14187</v>
      </c>
      <c r="F1253">
        <v>3.5</v>
      </c>
    </row>
    <row r="1254" spans="1:6" x14ac:dyDescent="0.3">
      <c r="A1254" s="16" t="s">
        <v>14192</v>
      </c>
      <c r="B1254" s="13">
        <v>3.5</v>
      </c>
      <c r="C1254" s="13"/>
      <c r="D1254" s="33">
        <v>1253</v>
      </c>
      <c r="E1254" t="s">
        <v>14192</v>
      </c>
      <c r="F1254">
        <v>3.5</v>
      </c>
    </row>
    <row r="1255" spans="1:6" x14ac:dyDescent="0.3">
      <c r="A1255" s="16" t="s">
        <v>14190</v>
      </c>
      <c r="B1255" s="13">
        <v>3.5</v>
      </c>
      <c r="C1255" s="13"/>
      <c r="D1255" s="33">
        <v>1254</v>
      </c>
      <c r="E1255" t="s">
        <v>14190</v>
      </c>
      <c r="F1255">
        <v>3.5</v>
      </c>
    </row>
    <row r="1256" spans="1:6" x14ac:dyDescent="0.3">
      <c r="A1256" s="16" t="s">
        <v>14188</v>
      </c>
      <c r="B1256" s="13">
        <v>3.5</v>
      </c>
      <c r="C1256" s="13"/>
      <c r="D1256" s="33">
        <v>1255</v>
      </c>
      <c r="E1256" t="s">
        <v>14188</v>
      </c>
      <c r="F1256">
        <v>3.5</v>
      </c>
    </row>
    <row r="1257" spans="1:6" x14ac:dyDescent="0.3">
      <c r="A1257" s="16" t="s">
        <v>14185</v>
      </c>
      <c r="B1257" s="13">
        <v>3.5</v>
      </c>
      <c r="C1257" s="13"/>
      <c r="D1257" s="33">
        <v>1256</v>
      </c>
      <c r="E1257" t="s">
        <v>14185</v>
      </c>
      <c r="F1257">
        <v>3.5</v>
      </c>
    </row>
    <row r="1258" spans="1:6" x14ac:dyDescent="0.3">
      <c r="A1258" s="16" t="s">
        <v>14189</v>
      </c>
      <c r="B1258" s="13">
        <v>3.5</v>
      </c>
      <c r="C1258" s="13"/>
      <c r="D1258" s="33">
        <v>1257</v>
      </c>
      <c r="E1258" t="s">
        <v>14189</v>
      </c>
      <c r="F1258">
        <v>3.5</v>
      </c>
    </row>
    <row r="1259" spans="1:6" x14ac:dyDescent="0.3">
      <c r="A1259" s="16" t="s">
        <v>14191</v>
      </c>
      <c r="B1259" s="13">
        <v>3.5</v>
      </c>
      <c r="C1259" s="13"/>
      <c r="D1259" s="33">
        <v>1258</v>
      </c>
      <c r="E1259" t="s">
        <v>14191</v>
      </c>
      <c r="F1259">
        <v>3.5</v>
      </c>
    </row>
    <row r="1260" spans="1:6" x14ac:dyDescent="0.3">
      <c r="A1260" s="16" t="s">
        <v>14197</v>
      </c>
      <c r="B1260" s="13">
        <v>3.5</v>
      </c>
      <c r="C1260" s="13"/>
      <c r="D1260" s="33">
        <v>1259</v>
      </c>
      <c r="E1260" t="s">
        <v>14197</v>
      </c>
      <c r="F1260">
        <v>3.5</v>
      </c>
    </row>
    <row r="1261" spans="1:6" x14ac:dyDescent="0.3">
      <c r="A1261" s="16" t="s">
        <v>14194</v>
      </c>
      <c r="B1261" s="13">
        <v>3.5</v>
      </c>
      <c r="C1261" s="13"/>
      <c r="D1261" s="33">
        <v>1260</v>
      </c>
      <c r="E1261" t="s">
        <v>14194</v>
      </c>
      <c r="F1261">
        <v>3.5</v>
      </c>
    </row>
    <row r="1262" spans="1:6" x14ac:dyDescent="0.3">
      <c r="A1262" s="16" t="s">
        <v>14196</v>
      </c>
      <c r="B1262" s="13">
        <v>3.5</v>
      </c>
      <c r="C1262" s="13"/>
      <c r="D1262" s="33">
        <v>1261</v>
      </c>
      <c r="E1262" t="s">
        <v>14196</v>
      </c>
      <c r="F1262">
        <v>3.5</v>
      </c>
    </row>
    <row r="1263" spans="1:6" x14ac:dyDescent="0.3">
      <c r="A1263" s="16" t="s">
        <v>14195</v>
      </c>
      <c r="B1263" s="13">
        <v>3.5</v>
      </c>
      <c r="C1263" s="13"/>
      <c r="D1263" s="33">
        <v>1262</v>
      </c>
      <c r="E1263" t="s">
        <v>14195</v>
      </c>
      <c r="F1263">
        <v>3.5</v>
      </c>
    </row>
    <row r="1264" spans="1:6" x14ac:dyDescent="0.3">
      <c r="A1264" s="16" t="s">
        <v>14193</v>
      </c>
      <c r="B1264" s="13">
        <v>3.5</v>
      </c>
      <c r="C1264" s="13"/>
      <c r="D1264" s="33">
        <v>1263</v>
      </c>
      <c r="E1264" t="s">
        <v>14193</v>
      </c>
      <c r="F1264">
        <v>3.5</v>
      </c>
    </row>
    <row r="1265" spans="1:6" x14ac:dyDescent="0.3">
      <c r="A1265" s="16" t="s">
        <v>14198</v>
      </c>
      <c r="B1265" s="13">
        <v>3.4</v>
      </c>
      <c r="C1265" s="13"/>
      <c r="D1265" s="33">
        <v>1264</v>
      </c>
      <c r="E1265" t="s">
        <v>14198</v>
      </c>
      <c r="F1265">
        <v>3.4</v>
      </c>
    </row>
    <row r="1266" spans="1:6" x14ac:dyDescent="0.3">
      <c r="A1266" s="16" t="s">
        <v>14199</v>
      </c>
      <c r="B1266" s="13">
        <v>3.4</v>
      </c>
      <c r="C1266" s="13"/>
      <c r="D1266" s="33">
        <v>1265</v>
      </c>
      <c r="E1266" t="s">
        <v>14199</v>
      </c>
      <c r="F1266">
        <v>3.4</v>
      </c>
    </row>
    <row r="1267" spans="1:6" x14ac:dyDescent="0.3">
      <c r="A1267" s="16" t="s">
        <v>14200</v>
      </c>
      <c r="B1267" s="13">
        <v>3.4</v>
      </c>
      <c r="C1267" s="13"/>
      <c r="D1267" s="33">
        <v>1266</v>
      </c>
      <c r="E1267" t="s">
        <v>14200</v>
      </c>
      <c r="F1267">
        <v>3.4</v>
      </c>
    </row>
    <row r="1268" spans="1:6" x14ac:dyDescent="0.3">
      <c r="A1268" s="16" t="s">
        <v>14201</v>
      </c>
      <c r="B1268" s="13">
        <v>3.4</v>
      </c>
      <c r="C1268" s="13"/>
      <c r="D1268" s="33">
        <v>1267</v>
      </c>
      <c r="E1268" t="s">
        <v>14201</v>
      </c>
      <c r="F1268">
        <v>3.4</v>
      </c>
    </row>
    <row r="1269" spans="1:6" x14ac:dyDescent="0.3">
      <c r="A1269" s="16" t="s">
        <v>14204</v>
      </c>
      <c r="B1269" s="13">
        <v>3.4</v>
      </c>
      <c r="C1269" s="13"/>
      <c r="D1269" s="33">
        <v>1268</v>
      </c>
      <c r="E1269" t="s">
        <v>14204</v>
      </c>
      <c r="F1269">
        <v>3.4</v>
      </c>
    </row>
    <row r="1270" spans="1:6" x14ac:dyDescent="0.3">
      <c r="A1270" s="16" t="s">
        <v>14203</v>
      </c>
      <c r="B1270" s="13">
        <v>3.4</v>
      </c>
      <c r="C1270" s="13"/>
      <c r="D1270" s="33">
        <v>1269</v>
      </c>
      <c r="E1270" t="s">
        <v>14203</v>
      </c>
      <c r="F1270">
        <v>3.4</v>
      </c>
    </row>
    <row r="1271" spans="1:6" x14ac:dyDescent="0.3">
      <c r="A1271" s="16" t="s">
        <v>14202</v>
      </c>
      <c r="B1271" s="13">
        <v>3.4</v>
      </c>
      <c r="C1271" s="13"/>
      <c r="D1271" s="33">
        <v>1270</v>
      </c>
      <c r="E1271" t="s">
        <v>14202</v>
      </c>
      <c r="F1271">
        <v>3.4</v>
      </c>
    </row>
    <row r="1272" spans="1:6" x14ac:dyDescent="0.3">
      <c r="A1272" s="16" t="s">
        <v>14207</v>
      </c>
      <c r="B1272" s="13">
        <v>3.4</v>
      </c>
      <c r="C1272" s="13"/>
      <c r="D1272" s="33">
        <v>1271</v>
      </c>
      <c r="E1272" t="s">
        <v>14207</v>
      </c>
      <c r="F1272">
        <v>3.4</v>
      </c>
    </row>
    <row r="1273" spans="1:6" x14ac:dyDescent="0.3">
      <c r="A1273" s="16" t="s">
        <v>14206</v>
      </c>
      <c r="B1273" s="13">
        <v>3.4</v>
      </c>
      <c r="C1273" s="13"/>
      <c r="D1273" s="33">
        <v>1272</v>
      </c>
      <c r="E1273" t="s">
        <v>14206</v>
      </c>
      <c r="F1273">
        <v>3.4</v>
      </c>
    </row>
    <row r="1274" spans="1:6" x14ac:dyDescent="0.3">
      <c r="A1274" s="16" t="s">
        <v>14205</v>
      </c>
      <c r="B1274" s="13">
        <v>3.4</v>
      </c>
      <c r="C1274" s="13"/>
      <c r="D1274" s="33">
        <v>1273</v>
      </c>
      <c r="E1274" t="s">
        <v>14205</v>
      </c>
      <c r="F1274">
        <v>3.4</v>
      </c>
    </row>
    <row r="1275" spans="1:6" x14ac:dyDescent="0.3">
      <c r="A1275" s="16" t="s">
        <v>14208</v>
      </c>
      <c r="B1275" s="13">
        <v>3.3</v>
      </c>
      <c r="C1275" s="13"/>
      <c r="D1275" s="33">
        <v>1274</v>
      </c>
      <c r="E1275" t="s">
        <v>14208</v>
      </c>
      <c r="F1275">
        <v>3.3</v>
      </c>
    </row>
    <row r="1276" spans="1:6" x14ac:dyDescent="0.3">
      <c r="A1276" s="16" t="s">
        <v>14209</v>
      </c>
      <c r="B1276" s="13">
        <v>3.3</v>
      </c>
      <c r="C1276" s="13"/>
      <c r="D1276" s="33">
        <v>1275</v>
      </c>
      <c r="E1276" t="s">
        <v>14209</v>
      </c>
      <c r="F1276">
        <v>3.3</v>
      </c>
    </row>
    <row r="1277" spans="1:6" x14ac:dyDescent="0.3">
      <c r="A1277" s="16" t="s">
        <v>14212</v>
      </c>
      <c r="B1277" s="13">
        <v>3.3</v>
      </c>
      <c r="C1277" s="13"/>
      <c r="D1277" s="33">
        <v>1276</v>
      </c>
      <c r="E1277" t="s">
        <v>14212</v>
      </c>
      <c r="F1277">
        <v>3.3</v>
      </c>
    </row>
    <row r="1278" spans="1:6" x14ac:dyDescent="0.3">
      <c r="A1278" s="16" t="s">
        <v>14210</v>
      </c>
      <c r="B1278" s="13">
        <v>3.3</v>
      </c>
      <c r="C1278" s="13"/>
      <c r="D1278" s="33">
        <v>1277</v>
      </c>
      <c r="E1278" t="s">
        <v>14210</v>
      </c>
      <c r="F1278">
        <v>3.3</v>
      </c>
    </row>
    <row r="1279" spans="1:6" x14ac:dyDescent="0.3">
      <c r="A1279" s="16" t="s">
        <v>14213</v>
      </c>
      <c r="B1279" s="13">
        <v>3.3</v>
      </c>
      <c r="C1279" s="13"/>
      <c r="D1279" s="33">
        <v>1278</v>
      </c>
      <c r="E1279" t="s">
        <v>14213</v>
      </c>
      <c r="F1279">
        <v>3.3</v>
      </c>
    </row>
    <row r="1280" spans="1:6" x14ac:dyDescent="0.3">
      <c r="A1280" s="16" t="s">
        <v>14216</v>
      </c>
      <c r="B1280" s="13">
        <v>3.3</v>
      </c>
      <c r="C1280" s="13"/>
      <c r="D1280" s="33">
        <v>1279</v>
      </c>
      <c r="E1280" t="s">
        <v>14216</v>
      </c>
      <c r="F1280">
        <v>3.3</v>
      </c>
    </row>
    <row r="1281" spans="1:6" x14ac:dyDescent="0.3">
      <c r="A1281" s="16" t="s">
        <v>9519</v>
      </c>
      <c r="B1281" s="13">
        <v>3.3</v>
      </c>
      <c r="C1281" s="13"/>
      <c r="D1281" s="33">
        <v>1280</v>
      </c>
      <c r="E1281" t="s">
        <v>9519</v>
      </c>
      <c r="F1281">
        <v>3.3</v>
      </c>
    </row>
    <row r="1282" spans="1:6" x14ac:dyDescent="0.3">
      <c r="A1282" s="16" t="s">
        <v>14214</v>
      </c>
      <c r="B1282" s="13">
        <v>3.3</v>
      </c>
      <c r="C1282" s="13"/>
      <c r="D1282" s="33">
        <v>1281</v>
      </c>
      <c r="E1282" t="s">
        <v>14214</v>
      </c>
      <c r="F1282">
        <v>3.3</v>
      </c>
    </row>
    <row r="1283" spans="1:6" x14ac:dyDescent="0.3">
      <c r="A1283" s="16" t="s">
        <v>14215</v>
      </c>
      <c r="B1283" s="13">
        <v>3.3</v>
      </c>
      <c r="C1283" s="13"/>
      <c r="D1283" s="33">
        <v>1282</v>
      </c>
      <c r="E1283" t="s">
        <v>14215</v>
      </c>
      <c r="F1283">
        <v>3.3</v>
      </c>
    </row>
    <row r="1284" spans="1:6" x14ac:dyDescent="0.3">
      <c r="A1284" s="16" t="s">
        <v>14217</v>
      </c>
      <c r="B1284" s="13">
        <v>3.3</v>
      </c>
      <c r="C1284" s="13"/>
      <c r="D1284" s="33">
        <v>1283</v>
      </c>
      <c r="E1284" t="s">
        <v>14217</v>
      </c>
      <c r="F1284">
        <v>3.3</v>
      </c>
    </row>
    <row r="1285" spans="1:6" x14ac:dyDescent="0.3">
      <c r="A1285" s="16" t="s">
        <v>14218</v>
      </c>
      <c r="B1285" s="13">
        <v>3.3</v>
      </c>
      <c r="C1285" s="13"/>
      <c r="D1285" s="33">
        <v>1284</v>
      </c>
      <c r="E1285" t="s">
        <v>14218</v>
      </c>
      <c r="F1285">
        <v>3.3</v>
      </c>
    </row>
    <row r="1286" spans="1:6" x14ac:dyDescent="0.3">
      <c r="A1286" s="16" t="s">
        <v>14211</v>
      </c>
      <c r="B1286" s="13">
        <v>3.2999999999999994</v>
      </c>
      <c r="C1286" s="13"/>
      <c r="D1286" s="33">
        <v>1285</v>
      </c>
      <c r="E1286" t="s">
        <v>14211</v>
      </c>
      <c r="F1286">
        <v>3.2999999999999994</v>
      </c>
    </row>
    <row r="1287" spans="1:6" x14ac:dyDescent="0.3">
      <c r="A1287" s="16" t="s">
        <v>14219</v>
      </c>
      <c r="B1287" s="13">
        <v>3.2</v>
      </c>
      <c r="C1287" s="13"/>
      <c r="D1287" s="33">
        <v>1286</v>
      </c>
      <c r="E1287" t="s">
        <v>14219</v>
      </c>
      <c r="F1287">
        <v>3.2</v>
      </c>
    </row>
    <row r="1288" spans="1:6" x14ac:dyDescent="0.3">
      <c r="A1288" s="16" t="s">
        <v>14220</v>
      </c>
      <c r="B1288" s="13">
        <v>3.2</v>
      </c>
      <c r="C1288" s="13"/>
      <c r="D1288" s="33">
        <v>1287</v>
      </c>
      <c r="E1288" t="s">
        <v>14220</v>
      </c>
      <c r="F1288">
        <v>3.2</v>
      </c>
    </row>
    <row r="1289" spans="1:6" x14ac:dyDescent="0.3">
      <c r="A1289" s="16" t="s">
        <v>14221</v>
      </c>
      <c r="B1289" s="13">
        <v>3.1</v>
      </c>
      <c r="C1289" s="13"/>
      <c r="D1289" s="33">
        <v>1288</v>
      </c>
      <c r="E1289" t="s">
        <v>14221</v>
      </c>
      <c r="F1289">
        <v>3.1</v>
      </c>
    </row>
    <row r="1290" spans="1:6" x14ac:dyDescent="0.3">
      <c r="A1290" s="16" t="s">
        <v>14222</v>
      </c>
      <c r="B1290" s="13">
        <v>3.1</v>
      </c>
      <c r="C1290" s="13"/>
      <c r="D1290" s="33">
        <v>1289</v>
      </c>
      <c r="E1290" t="s">
        <v>14222</v>
      </c>
      <c r="F1290">
        <v>3.1</v>
      </c>
    </row>
    <row r="1291" spans="1:6" x14ac:dyDescent="0.3">
      <c r="A1291" s="16" t="s">
        <v>14223</v>
      </c>
      <c r="B1291" s="13">
        <v>3.1</v>
      </c>
      <c r="C1291" s="13"/>
      <c r="D1291" s="33">
        <v>1290</v>
      </c>
      <c r="E1291" t="s">
        <v>14223</v>
      </c>
      <c r="F1291">
        <v>3.1</v>
      </c>
    </row>
    <row r="1292" spans="1:6" x14ac:dyDescent="0.3">
      <c r="A1292" s="16" t="s">
        <v>14224</v>
      </c>
      <c r="B1292" s="13">
        <v>3.1</v>
      </c>
      <c r="C1292" s="13"/>
      <c r="D1292" s="33">
        <v>1291</v>
      </c>
      <c r="E1292" t="s">
        <v>14224</v>
      </c>
      <c r="F1292">
        <v>3.1</v>
      </c>
    </row>
    <row r="1293" spans="1:6" x14ac:dyDescent="0.3">
      <c r="A1293" s="16" t="s">
        <v>14225</v>
      </c>
      <c r="B1293" s="13">
        <v>3</v>
      </c>
      <c r="C1293" s="13"/>
      <c r="D1293" s="33">
        <v>1292</v>
      </c>
      <c r="E1293" t="s">
        <v>14225</v>
      </c>
      <c r="F1293">
        <v>3</v>
      </c>
    </row>
    <row r="1294" spans="1:6" x14ac:dyDescent="0.3">
      <c r="A1294" s="16" t="s">
        <v>14226</v>
      </c>
      <c r="B1294" s="13">
        <v>3</v>
      </c>
      <c r="C1294" s="13"/>
      <c r="D1294" s="33">
        <v>1293</v>
      </c>
      <c r="E1294" t="s">
        <v>14226</v>
      </c>
      <c r="F1294">
        <v>3</v>
      </c>
    </row>
    <row r="1295" spans="1:6" x14ac:dyDescent="0.3">
      <c r="A1295" s="16" t="s">
        <v>14227</v>
      </c>
      <c r="B1295" s="13">
        <v>3</v>
      </c>
      <c r="C1295" s="13"/>
      <c r="D1295" s="33">
        <v>1294</v>
      </c>
      <c r="E1295" t="s">
        <v>14227</v>
      </c>
      <c r="F1295">
        <v>3</v>
      </c>
    </row>
    <row r="1296" spans="1:6" x14ac:dyDescent="0.3">
      <c r="A1296" s="16" t="s">
        <v>14228</v>
      </c>
      <c r="B1296" s="13">
        <v>3</v>
      </c>
      <c r="C1296" s="13"/>
      <c r="D1296" s="33">
        <v>1295</v>
      </c>
      <c r="E1296" t="s">
        <v>14228</v>
      </c>
      <c r="F1296">
        <v>3</v>
      </c>
    </row>
    <row r="1297" spans="1:6" x14ac:dyDescent="0.3">
      <c r="A1297" s="16" t="s">
        <v>14229</v>
      </c>
      <c r="B1297" s="13">
        <v>2.9</v>
      </c>
      <c r="C1297" s="13"/>
      <c r="D1297" s="33">
        <v>1296</v>
      </c>
      <c r="E1297" t="s">
        <v>14229</v>
      </c>
      <c r="F1297">
        <v>2.9</v>
      </c>
    </row>
    <row r="1298" spans="1:6" x14ac:dyDescent="0.3">
      <c r="A1298" s="16" t="s">
        <v>14230</v>
      </c>
      <c r="B1298" s="13">
        <v>2.8</v>
      </c>
      <c r="C1298" s="13"/>
      <c r="D1298" s="33">
        <v>1297</v>
      </c>
      <c r="E1298" t="s">
        <v>14230</v>
      </c>
      <c r="F1298">
        <v>2.8</v>
      </c>
    </row>
    <row r="1299" spans="1:6" x14ac:dyDescent="0.3">
      <c r="A1299" s="16" t="s">
        <v>14231</v>
      </c>
      <c r="B1299" s="13">
        <v>2.8</v>
      </c>
      <c r="C1299" s="13"/>
      <c r="D1299" s="33">
        <v>1298</v>
      </c>
      <c r="E1299" t="s">
        <v>14231</v>
      </c>
      <c r="F1299">
        <v>2.8</v>
      </c>
    </row>
    <row r="1300" spans="1:6" x14ac:dyDescent="0.3">
      <c r="A1300" s="16" t="s">
        <v>14232</v>
      </c>
      <c r="B1300" s="13">
        <v>2.6</v>
      </c>
      <c r="C1300" s="13"/>
      <c r="D1300" s="33">
        <v>1299</v>
      </c>
      <c r="E1300" t="s">
        <v>14232</v>
      </c>
      <c r="F1300">
        <v>2.6</v>
      </c>
    </row>
    <row r="1301" spans="1:6" x14ac:dyDescent="0.3">
      <c r="A1301" s="16" t="s">
        <v>14233</v>
      </c>
      <c r="B1301" s="13">
        <v>2.2999999999999998</v>
      </c>
      <c r="C1301" s="13"/>
      <c r="D1301" s="33">
        <v>1300</v>
      </c>
      <c r="E1301" t="s">
        <v>14233</v>
      </c>
      <c r="F1301">
        <v>2.2999999999999998</v>
      </c>
    </row>
    <row r="1302" spans="1:6" x14ac:dyDescent="0.3">
      <c r="A1302" s="16" t="s">
        <v>11457</v>
      </c>
      <c r="B1302" s="13">
        <v>2</v>
      </c>
      <c r="C1302" s="13"/>
      <c r="D1302" s="33">
        <v>1301</v>
      </c>
      <c r="E1302" t="s">
        <v>11457</v>
      </c>
      <c r="F1302">
        <v>2</v>
      </c>
    </row>
    <row r="1303" spans="1:6" x14ac:dyDescent="0.3">
      <c r="A1303" s="16" t="s">
        <v>14234</v>
      </c>
      <c r="B1303" s="13">
        <v>0</v>
      </c>
      <c r="C1303" s="13"/>
      <c r="D1303" s="33">
        <v>1302</v>
      </c>
      <c r="E1303" t="s">
        <v>14234</v>
      </c>
      <c r="F1303">
        <v>0</v>
      </c>
    </row>
    <row r="1304" spans="1:6" x14ac:dyDescent="0.3">
      <c r="A1304" s="16" t="s">
        <v>13074</v>
      </c>
      <c r="B1304" s="26">
        <v>4.0937883959044363</v>
      </c>
      <c r="C1304" s="26"/>
      <c r="E1304" s="31" t="s">
        <v>13074</v>
      </c>
      <c r="F1304" s="32">
        <v>4.0937883959044363</v>
      </c>
    </row>
  </sheetData>
  <pageMargins left="0.7" right="0.7" top="0.75" bottom="0.75" header="0.3" footer="0.3"/>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D359B7-31D2-4BC7-BCF8-C6BBAFBF28EB}">
  <sheetPr>
    <tabColor rgb="FF92D050"/>
  </sheetPr>
  <dimension ref="A1:C11"/>
  <sheetViews>
    <sheetView zoomScaleNormal="100" workbookViewId="0">
      <selection activeCell="D22" sqref="D22"/>
    </sheetView>
  </sheetViews>
  <sheetFormatPr defaultRowHeight="15.6" x14ac:dyDescent="0.3"/>
  <cols>
    <col min="1" max="1" width="21.19921875" bestFit="1" customWidth="1"/>
    <col min="2" max="2" width="26" style="3" bestFit="1" customWidth="1"/>
    <col min="3" max="3" width="20.3984375" style="3" bestFit="1" customWidth="1"/>
  </cols>
  <sheetData>
    <row r="1" spans="1:3" x14ac:dyDescent="0.3">
      <c r="A1" s="15" t="s">
        <v>13073</v>
      </c>
      <c r="B1" s="34" t="s">
        <v>13075</v>
      </c>
      <c r="C1" t="s">
        <v>13080</v>
      </c>
    </row>
    <row r="2" spans="1:3" x14ac:dyDescent="0.3">
      <c r="A2" s="16" t="s">
        <v>13100</v>
      </c>
      <c r="B2" s="34">
        <v>2339</v>
      </c>
      <c r="C2" s="34">
        <v>4000</v>
      </c>
    </row>
    <row r="3" spans="1:3" x14ac:dyDescent="0.3">
      <c r="A3" s="16" t="s">
        <v>13101</v>
      </c>
      <c r="B3" s="34">
        <v>842.65037527593813</v>
      </c>
      <c r="C3" s="34">
        <v>1683.6231346578368</v>
      </c>
    </row>
    <row r="4" spans="1:3" x14ac:dyDescent="0.3">
      <c r="A4" s="16" t="s">
        <v>13102</v>
      </c>
      <c r="B4" s="34">
        <v>5965.88783269962</v>
      </c>
      <c r="C4" s="34">
        <v>9880.1257142857139</v>
      </c>
    </row>
    <row r="5" spans="1:3" x14ac:dyDescent="0.3">
      <c r="A5" s="16" t="s">
        <v>13103</v>
      </c>
      <c r="B5" s="34">
        <v>899</v>
      </c>
      <c r="C5" s="34">
        <v>1900</v>
      </c>
    </row>
    <row r="6" spans="1:3" x14ac:dyDescent="0.3">
      <c r="A6" s="16" t="s">
        <v>13104</v>
      </c>
      <c r="B6" s="34">
        <v>2330.6156473214287</v>
      </c>
      <c r="C6" s="34">
        <v>4162.0736607142853</v>
      </c>
    </row>
    <row r="7" spans="1:3" x14ac:dyDescent="0.3">
      <c r="A7" s="16" t="s">
        <v>13105</v>
      </c>
      <c r="B7" s="34">
        <v>337</v>
      </c>
      <c r="C7" s="34">
        <v>799</v>
      </c>
    </row>
    <row r="8" spans="1:3" x14ac:dyDescent="0.3">
      <c r="A8" s="16" t="s">
        <v>13106</v>
      </c>
      <c r="B8" s="34">
        <v>638</v>
      </c>
      <c r="C8" s="34">
        <v>1347</v>
      </c>
    </row>
    <row r="9" spans="1:3" x14ac:dyDescent="0.3">
      <c r="A9" s="16" t="s">
        <v>13107</v>
      </c>
      <c r="B9" s="34">
        <v>301.58064516129031</v>
      </c>
      <c r="C9" s="34">
        <v>397.19354838709677</v>
      </c>
    </row>
    <row r="10" spans="1:3" x14ac:dyDescent="0.3">
      <c r="A10" s="16" t="s">
        <v>13108</v>
      </c>
      <c r="B10" s="34">
        <v>150</v>
      </c>
      <c r="C10" s="34">
        <v>150</v>
      </c>
    </row>
    <row r="11" spans="1:3" x14ac:dyDescent="0.3">
      <c r="A11" s="16" t="s">
        <v>13074</v>
      </c>
      <c r="B11" s="34">
        <v>3125.3108737201364</v>
      </c>
      <c r="C11" s="34">
        <v>5353.1497814207651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530856-FD78-4FDB-8D2C-3A54F48DE73D}">
  <sheetPr>
    <tabColor rgb="FFC00000"/>
  </sheetPr>
  <dimension ref="A3:B1355"/>
  <sheetViews>
    <sheetView workbookViewId="0"/>
  </sheetViews>
  <sheetFormatPr defaultRowHeight="15.6" x14ac:dyDescent="0.3"/>
  <cols>
    <col min="1" max="1" width="13.5" bestFit="1" customWidth="1"/>
    <col min="2" max="2" width="21.3984375" bestFit="1" customWidth="1"/>
  </cols>
  <sheetData>
    <row r="3" spans="1:2" x14ac:dyDescent="0.3">
      <c r="A3" s="15" t="s">
        <v>13073</v>
      </c>
      <c r="B3" t="s">
        <v>13078</v>
      </c>
    </row>
    <row r="4" spans="1:2" x14ac:dyDescent="0.3">
      <c r="A4" s="16" t="s">
        <v>282</v>
      </c>
      <c r="B4" s="13">
        <v>3</v>
      </c>
    </row>
    <row r="5" spans="1:2" x14ac:dyDescent="0.3">
      <c r="A5" s="16" t="s">
        <v>717</v>
      </c>
      <c r="B5" s="13">
        <v>3</v>
      </c>
    </row>
    <row r="6" spans="1:2" x14ac:dyDescent="0.3">
      <c r="A6" s="16" t="s">
        <v>707</v>
      </c>
      <c r="B6" s="13">
        <v>3</v>
      </c>
    </row>
    <row r="7" spans="1:2" x14ac:dyDescent="0.3">
      <c r="A7" s="16" t="s">
        <v>27</v>
      </c>
      <c r="B7" s="13">
        <v>3</v>
      </c>
    </row>
    <row r="8" spans="1:2" x14ac:dyDescent="0.3">
      <c r="A8" s="16" t="s">
        <v>37</v>
      </c>
      <c r="B8" s="13">
        <v>3</v>
      </c>
    </row>
    <row r="9" spans="1:2" x14ac:dyDescent="0.3">
      <c r="A9" s="16" t="s">
        <v>687</v>
      </c>
      <c r="B9" s="13">
        <v>3</v>
      </c>
    </row>
    <row r="10" spans="1:2" x14ac:dyDescent="0.3">
      <c r="A10" s="16" t="s">
        <v>203</v>
      </c>
      <c r="B10" s="13">
        <v>3</v>
      </c>
    </row>
    <row r="11" spans="1:2" x14ac:dyDescent="0.3">
      <c r="A11" s="16" t="s">
        <v>76</v>
      </c>
      <c r="B11" s="13">
        <v>3</v>
      </c>
    </row>
    <row r="12" spans="1:2" x14ac:dyDescent="0.3">
      <c r="A12" s="16" t="s">
        <v>148</v>
      </c>
      <c r="B12" s="13">
        <v>3</v>
      </c>
    </row>
    <row r="13" spans="1:2" x14ac:dyDescent="0.3">
      <c r="A13" s="16" t="s">
        <v>66</v>
      </c>
      <c r="B13" s="13">
        <v>3</v>
      </c>
    </row>
    <row r="14" spans="1:2" x14ac:dyDescent="0.3">
      <c r="A14" s="16" t="s">
        <v>233</v>
      </c>
      <c r="B14" s="13">
        <v>3</v>
      </c>
    </row>
    <row r="15" spans="1:2" x14ac:dyDescent="0.3">
      <c r="A15" s="16" t="s">
        <v>112</v>
      </c>
      <c r="B15" s="13">
        <v>3</v>
      </c>
    </row>
    <row r="16" spans="1:2" x14ac:dyDescent="0.3">
      <c r="A16" s="16" t="s">
        <v>138</v>
      </c>
      <c r="B16" s="13">
        <v>3</v>
      </c>
    </row>
    <row r="17" spans="1:2" x14ac:dyDescent="0.3">
      <c r="A17" s="16" t="s">
        <v>157</v>
      </c>
      <c r="B17" s="13">
        <v>3</v>
      </c>
    </row>
    <row r="18" spans="1:2" x14ac:dyDescent="0.3">
      <c r="A18" s="16" t="s">
        <v>16</v>
      </c>
      <c r="B18" s="13">
        <v>3</v>
      </c>
    </row>
    <row r="19" spans="1:2" x14ac:dyDescent="0.3">
      <c r="A19" s="16" t="s">
        <v>57</v>
      </c>
      <c r="B19" s="13">
        <v>3</v>
      </c>
    </row>
    <row r="20" spans="1:2" x14ac:dyDescent="0.3">
      <c r="A20" s="16" t="s">
        <v>356</v>
      </c>
      <c r="B20" s="13">
        <v>3</v>
      </c>
    </row>
    <row r="21" spans="1:2" x14ac:dyDescent="0.3">
      <c r="A21" s="16" t="s">
        <v>86</v>
      </c>
      <c r="B21" s="13">
        <v>3</v>
      </c>
    </row>
    <row r="22" spans="1:2" x14ac:dyDescent="0.3">
      <c r="A22" s="16" t="s">
        <v>47</v>
      </c>
      <c r="B22" s="13">
        <v>3</v>
      </c>
    </row>
    <row r="23" spans="1:2" x14ac:dyDescent="0.3">
      <c r="A23" s="16" t="s">
        <v>496</v>
      </c>
      <c r="B23" s="13">
        <v>3</v>
      </c>
    </row>
    <row r="24" spans="1:2" x14ac:dyDescent="0.3">
      <c r="A24" s="16" t="s">
        <v>292</v>
      </c>
      <c r="B24" s="13">
        <v>3</v>
      </c>
    </row>
    <row r="25" spans="1:2" x14ac:dyDescent="0.3">
      <c r="A25" s="16" t="s">
        <v>652</v>
      </c>
      <c r="B25" s="13">
        <v>3</v>
      </c>
    </row>
    <row r="26" spans="1:2" x14ac:dyDescent="0.3">
      <c r="A26" s="16" t="s">
        <v>662</v>
      </c>
      <c r="B26" s="13">
        <v>2</v>
      </c>
    </row>
    <row r="27" spans="1:2" x14ac:dyDescent="0.3">
      <c r="A27" s="16" t="s">
        <v>3280</v>
      </c>
      <c r="B27" s="13">
        <v>2</v>
      </c>
    </row>
    <row r="28" spans="1:2" x14ac:dyDescent="0.3">
      <c r="A28" s="16" t="s">
        <v>516</v>
      </c>
      <c r="B28" s="13">
        <v>2</v>
      </c>
    </row>
    <row r="29" spans="1:2" x14ac:dyDescent="0.3">
      <c r="A29" s="16" t="s">
        <v>366</v>
      </c>
      <c r="B29" s="13">
        <v>2</v>
      </c>
    </row>
    <row r="30" spans="1:2" x14ac:dyDescent="0.3">
      <c r="A30" s="16" t="s">
        <v>3033</v>
      </c>
      <c r="B30" s="13">
        <v>2</v>
      </c>
    </row>
    <row r="31" spans="1:2" x14ac:dyDescent="0.3">
      <c r="A31" s="16" t="s">
        <v>3054</v>
      </c>
      <c r="B31" s="13">
        <v>2</v>
      </c>
    </row>
    <row r="32" spans="1:2" x14ac:dyDescent="0.3">
      <c r="A32" s="16" t="s">
        <v>4701</v>
      </c>
      <c r="B32" s="13">
        <v>2</v>
      </c>
    </row>
    <row r="33" spans="1:2" x14ac:dyDescent="0.3">
      <c r="A33" s="16" t="s">
        <v>621</v>
      </c>
      <c r="B33" s="13">
        <v>2</v>
      </c>
    </row>
    <row r="34" spans="1:2" x14ac:dyDescent="0.3">
      <c r="A34" s="16" t="s">
        <v>3961</v>
      </c>
      <c r="B34" s="13">
        <v>2</v>
      </c>
    </row>
    <row r="35" spans="1:2" x14ac:dyDescent="0.3">
      <c r="A35" s="16" t="s">
        <v>546</v>
      </c>
      <c r="B35" s="13">
        <v>2</v>
      </c>
    </row>
    <row r="36" spans="1:2" x14ac:dyDescent="0.3">
      <c r="A36" s="16" t="s">
        <v>697</v>
      </c>
      <c r="B36" s="13">
        <v>2</v>
      </c>
    </row>
    <row r="37" spans="1:2" x14ac:dyDescent="0.3">
      <c r="A37" s="16" t="s">
        <v>340</v>
      </c>
      <c r="B37" s="13">
        <v>2</v>
      </c>
    </row>
    <row r="38" spans="1:2" x14ac:dyDescent="0.3">
      <c r="A38" s="16" t="s">
        <v>2967</v>
      </c>
      <c r="B38" s="13">
        <v>2</v>
      </c>
    </row>
    <row r="39" spans="1:2" x14ac:dyDescent="0.3">
      <c r="A39" s="16" t="s">
        <v>3220</v>
      </c>
      <c r="B39" s="13">
        <v>2</v>
      </c>
    </row>
    <row r="40" spans="1:2" x14ac:dyDescent="0.3">
      <c r="A40" s="16" t="s">
        <v>672</v>
      </c>
      <c r="B40" s="13">
        <v>2</v>
      </c>
    </row>
    <row r="41" spans="1:2" x14ac:dyDescent="0.3">
      <c r="A41" s="16" t="s">
        <v>3181</v>
      </c>
      <c r="B41" s="13">
        <v>2</v>
      </c>
    </row>
    <row r="42" spans="1:2" x14ac:dyDescent="0.3">
      <c r="A42" s="16" t="s">
        <v>4804</v>
      </c>
      <c r="B42" s="13">
        <v>2</v>
      </c>
    </row>
    <row r="43" spans="1:2" x14ac:dyDescent="0.3">
      <c r="A43" s="16" t="s">
        <v>4040</v>
      </c>
      <c r="B43" s="13">
        <v>2</v>
      </c>
    </row>
    <row r="44" spans="1:2" x14ac:dyDescent="0.3">
      <c r="A44" s="16" t="s">
        <v>3022</v>
      </c>
      <c r="B44" s="13">
        <v>2</v>
      </c>
    </row>
    <row r="45" spans="1:2" x14ac:dyDescent="0.3">
      <c r="A45" s="16" t="s">
        <v>3290</v>
      </c>
      <c r="B45" s="13">
        <v>2</v>
      </c>
    </row>
    <row r="46" spans="1:2" x14ac:dyDescent="0.3">
      <c r="A46" s="16" t="s">
        <v>813</v>
      </c>
      <c r="B46" s="13">
        <v>2</v>
      </c>
    </row>
    <row r="47" spans="1:2" x14ac:dyDescent="0.3">
      <c r="A47" s="16" t="s">
        <v>736</v>
      </c>
      <c r="B47" s="13">
        <v>2</v>
      </c>
    </row>
    <row r="48" spans="1:2" x14ac:dyDescent="0.3">
      <c r="A48" s="16" t="s">
        <v>2957</v>
      </c>
      <c r="B48" s="13">
        <v>2</v>
      </c>
    </row>
    <row r="49" spans="1:2" x14ac:dyDescent="0.3">
      <c r="A49" s="16" t="s">
        <v>3421</v>
      </c>
      <c r="B49" s="13">
        <v>2</v>
      </c>
    </row>
    <row r="50" spans="1:2" x14ac:dyDescent="0.3">
      <c r="A50" s="16" t="s">
        <v>223</v>
      </c>
      <c r="B50" s="13">
        <v>2</v>
      </c>
    </row>
    <row r="51" spans="1:2" x14ac:dyDescent="0.3">
      <c r="A51" s="16" t="s">
        <v>312</v>
      </c>
      <c r="B51" s="13">
        <v>2</v>
      </c>
    </row>
    <row r="52" spans="1:2" x14ac:dyDescent="0.3">
      <c r="A52" s="16" t="s">
        <v>3431</v>
      </c>
      <c r="B52" s="13">
        <v>2</v>
      </c>
    </row>
    <row r="53" spans="1:2" x14ac:dyDescent="0.3">
      <c r="A53" s="16" t="s">
        <v>3865</v>
      </c>
      <c r="B53" s="13">
        <v>2</v>
      </c>
    </row>
    <row r="54" spans="1:2" x14ac:dyDescent="0.3">
      <c r="A54" s="16" t="s">
        <v>183</v>
      </c>
      <c r="B54" s="13">
        <v>2</v>
      </c>
    </row>
    <row r="55" spans="1:2" x14ac:dyDescent="0.3">
      <c r="A55" s="16" t="s">
        <v>350</v>
      </c>
      <c r="B55" s="13">
        <v>2</v>
      </c>
    </row>
    <row r="56" spans="1:2" x14ac:dyDescent="0.3">
      <c r="A56" s="16" t="s">
        <v>3441</v>
      </c>
      <c r="B56" s="13">
        <v>2</v>
      </c>
    </row>
    <row r="57" spans="1:2" x14ac:dyDescent="0.3">
      <c r="A57" s="16" t="s">
        <v>3636</v>
      </c>
      <c r="B57" s="13">
        <v>2</v>
      </c>
    </row>
    <row r="58" spans="1:2" x14ac:dyDescent="0.3">
      <c r="A58" s="16" t="s">
        <v>3171</v>
      </c>
      <c r="B58" s="13">
        <v>2</v>
      </c>
    </row>
    <row r="59" spans="1:2" x14ac:dyDescent="0.3">
      <c r="A59" s="16" t="s">
        <v>606</v>
      </c>
      <c r="B59" s="13">
        <v>2</v>
      </c>
    </row>
    <row r="60" spans="1:2" x14ac:dyDescent="0.3">
      <c r="A60" s="16" t="s">
        <v>320</v>
      </c>
      <c r="B60" s="13">
        <v>2</v>
      </c>
    </row>
    <row r="61" spans="1:2" x14ac:dyDescent="0.3">
      <c r="A61" s="16" t="s">
        <v>4122</v>
      </c>
      <c r="B61" s="13">
        <v>2</v>
      </c>
    </row>
    <row r="62" spans="1:2" x14ac:dyDescent="0.3">
      <c r="A62" s="16" t="s">
        <v>586</v>
      </c>
      <c r="B62" s="13">
        <v>2</v>
      </c>
    </row>
    <row r="63" spans="1:2" x14ac:dyDescent="0.3">
      <c r="A63" s="16" t="s">
        <v>272</v>
      </c>
      <c r="B63" s="13">
        <v>2</v>
      </c>
    </row>
    <row r="64" spans="1:2" x14ac:dyDescent="0.3">
      <c r="A64" s="16" t="s">
        <v>386</v>
      </c>
      <c r="B64" s="13">
        <v>2</v>
      </c>
    </row>
    <row r="65" spans="1:2" x14ac:dyDescent="0.3">
      <c r="A65" s="16" t="s">
        <v>3607</v>
      </c>
      <c r="B65" s="13">
        <v>2</v>
      </c>
    </row>
    <row r="66" spans="1:2" x14ac:dyDescent="0.3">
      <c r="A66" s="16" t="s">
        <v>3786</v>
      </c>
      <c r="B66" s="13">
        <v>2</v>
      </c>
    </row>
    <row r="67" spans="1:2" x14ac:dyDescent="0.3">
      <c r="A67" s="16" t="s">
        <v>4571</v>
      </c>
      <c r="B67" s="13">
        <v>2</v>
      </c>
    </row>
    <row r="68" spans="1:2" x14ac:dyDescent="0.3">
      <c r="A68" s="16" t="s">
        <v>435</v>
      </c>
      <c r="B68" s="13">
        <v>2</v>
      </c>
    </row>
    <row r="69" spans="1:2" x14ac:dyDescent="0.3">
      <c r="A69" s="16" t="s">
        <v>556</v>
      </c>
      <c r="B69" s="13">
        <v>2</v>
      </c>
    </row>
    <row r="70" spans="1:2" x14ac:dyDescent="0.3">
      <c r="A70" s="16" t="s">
        <v>107</v>
      </c>
      <c r="B70" s="13">
        <v>2</v>
      </c>
    </row>
    <row r="71" spans="1:2" x14ac:dyDescent="0.3">
      <c r="A71" s="16" t="s">
        <v>193</v>
      </c>
      <c r="B71" s="13">
        <v>2</v>
      </c>
    </row>
    <row r="72" spans="1:2" x14ac:dyDescent="0.3">
      <c r="A72" s="16" t="s">
        <v>127</v>
      </c>
      <c r="B72" s="13">
        <v>2</v>
      </c>
    </row>
    <row r="73" spans="1:2" x14ac:dyDescent="0.3">
      <c r="A73" s="16" t="s">
        <v>4448</v>
      </c>
      <c r="B73" s="13">
        <v>2</v>
      </c>
    </row>
    <row r="74" spans="1:2" x14ac:dyDescent="0.3">
      <c r="A74" s="16" t="s">
        <v>481</v>
      </c>
      <c r="B74" s="13">
        <v>2</v>
      </c>
    </row>
    <row r="75" spans="1:2" x14ac:dyDescent="0.3">
      <c r="A75" s="16" t="s">
        <v>3105</v>
      </c>
      <c r="B75" s="13">
        <v>2</v>
      </c>
    </row>
    <row r="76" spans="1:2" x14ac:dyDescent="0.3">
      <c r="A76" s="16" t="s">
        <v>213</v>
      </c>
      <c r="B76" s="13">
        <v>2</v>
      </c>
    </row>
    <row r="77" spans="1:2" x14ac:dyDescent="0.3">
      <c r="A77" s="16" t="s">
        <v>420</v>
      </c>
      <c r="B77" s="13">
        <v>2</v>
      </c>
    </row>
    <row r="78" spans="1:2" x14ac:dyDescent="0.3">
      <c r="A78" s="16" t="s">
        <v>3592</v>
      </c>
      <c r="B78" s="13">
        <v>2</v>
      </c>
    </row>
    <row r="79" spans="1:2" x14ac:dyDescent="0.3">
      <c r="A79" s="16" t="s">
        <v>178</v>
      </c>
      <c r="B79" s="13">
        <v>2</v>
      </c>
    </row>
    <row r="80" spans="1:2" x14ac:dyDescent="0.3">
      <c r="A80" s="16" t="s">
        <v>3517</v>
      </c>
      <c r="B80" s="13">
        <v>2</v>
      </c>
    </row>
    <row r="81" spans="1:2" x14ac:dyDescent="0.3">
      <c r="A81" s="16" t="s">
        <v>4009</v>
      </c>
      <c r="B81" s="13">
        <v>2</v>
      </c>
    </row>
    <row r="82" spans="1:2" x14ac:dyDescent="0.3">
      <c r="A82" s="16" t="s">
        <v>252</v>
      </c>
      <c r="B82" s="13">
        <v>2</v>
      </c>
    </row>
    <row r="83" spans="1:2" x14ac:dyDescent="0.3">
      <c r="A83" s="16" t="s">
        <v>4604</v>
      </c>
      <c r="B83" s="13">
        <v>2</v>
      </c>
    </row>
    <row r="84" spans="1:2" x14ac:dyDescent="0.3">
      <c r="A84" s="16" t="s">
        <v>330</v>
      </c>
      <c r="B84" s="13">
        <v>2</v>
      </c>
    </row>
    <row r="85" spans="1:2" x14ac:dyDescent="0.3">
      <c r="A85" s="16" t="s">
        <v>302</v>
      </c>
      <c r="B85" s="13">
        <v>2</v>
      </c>
    </row>
    <row r="86" spans="1:2" x14ac:dyDescent="0.3">
      <c r="A86" s="16" t="s">
        <v>396</v>
      </c>
      <c r="B86" s="13">
        <v>2</v>
      </c>
    </row>
    <row r="87" spans="1:2" x14ac:dyDescent="0.3">
      <c r="A87" s="16" t="s">
        <v>828</v>
      </c>
      <c r="B87" s="13">
        <v>2</v>
      </c>
    </row>
    <row r="88" spans="1:2" x14ac:dyDescent="0.3">
      <c r="A88" s="16" t="s">
        <v>471</v>
      </c>
      <c r="B88" s="13">
        <v>2</v>
      </c>
    </row>
    <row r="89" spans="1:2" x14ac:dyDescent="0.3">
      <c r="A89" s="16" t="s">
        <v>3064</v>
      </c>
      <c r="B89" s="13">
        <v>2</v>
      </c>
    </row>
    <row r="90" spans="1:2" x14ac:dyDescent="0.3">
      <c r="A90" s="16" t="s">
        <v>122</v>
      </c>
      <c r="B90" s="13">
        <v>2</v>
      </c>
    </row>
    <row r="91" spans="1:2" x14ac:dyDescent="0.3">
      <c r="A91" s="16" t="s">
        <v>4423</v>
      </c>
      <c r="B91" s="13">
        <v>2</v>
      </c>
    </row>
    <row r="92" spans="1:2" x14ac:dyDescent="0.3">
      <c r="A92" s="16" t="s">
        <v>3693</v>
      </c>
      <c r="B92" s="13">
        <v>2</v>
      </c>
    </row>
    <row r="93" spans="1:2" x14ac:dyDescent="0.3">
      <c r="A93" s="16" t="s">
        <v>788</v>
      </c>
      <c r="B93" s="13">
        <v>2</v>
      </c>
    </row>
    <row r="94" spans="1:2" x14ac:dyDescent="0.3">
      <c r="A94" s="16" t="s">
        <v>596</v>
      </c>
      <c r="B94" s="13">
        <v>2</v>
      </c>
    </row>
    <row r="95" spans="1:2" x14ac:dyDescent="0.3">
      <c r="A95" s="16" t="s">
        <v>445</v>
      </c>
      <c r="B95" s="13">
        <v>2</v>
      </c>
    </row>
    <row r="96" spans="1:2" x14ac:dyDescent="0.3">
      <c r="A96" s="16" t="s">
        <v>3126</v>
      </c>
      <c r="B96" s="13">
        <v>1</v>
      </c>
    </row>
    <row r="97" spans="1:2" x14ac:dyDescent="0.3">
      <c r="A97" s="16" t="s">
        <v>11032</v>
      </c>
      <c r="B97" s="13">
        <v>1</v>
      </c>
    </row>
    <row r="98" spans="1:2" x14ac:dyDescent="0.3">
      <c r="A98" s="16" t="s">
        <v>6615</v>
      </c>
      <c r="B98" s="13">
        <v>1</v>
      </c>
    </row>
    <row r="99" spans="1:2" x14ac:dyDescent="0.3">
      <c r="A99" s="16" t="s">
        <v>11595</v>
      </c>
      <c r="B99" s="13">
        <v>1</v>
      </c>
    </row>
    <row r="100" spans="1:2" x14ac:dyDescent="0.3">
      <c r="A100" s="16" t="s">
        <v>2926</v>
      </c>
      <c r="B100" s="13">
        <v>1</v>
      </c>
    </row>
    <row r="101" spans="1:2" x14ac:dyDescent="0.3">
      <c r="A101" s="16" t="s">
        <v>10124</v>
      </c>
      <c r="B101" s="13">
        <v>1</v>
      </c>
    </row>
    <row r="102" spans="1:2" x14ac:dyDescent="0.3">
      <c r="A102" s="16" t="s">
        <v>4521</v>
      </c>
      <c r="B102" s="13">
        <v>1</v>
      </c>
    </row>
    <row r="103" spans="1:2" x14ac:dyDescent="0.3">
      <c r="A103" s="16" t="s">
        <v>6980</v>
      </c>
      <c r="B103" s="13">
        <v>1</v>
      </c>
    </row>
    <row r="104" spans="1:2" x14ac:dyDescent="0.3">
      <c r="A104" s="16" t="s">
        <v>3616</v>
      </c>
      <c r="B104" s="13">
        <v>1</v>
      </c>
    </row>
    <row r="105" spans="1:2" x14ac:dyDescent="0.3">
      <c r="A105" s="16" t="s">
        <v>4471</v>
      </c>
      <c r="B105" s="13">
        <v>1</v>
      </c>
    </row>
    <row r="106" spans="1:2" x14ac:dyDescent="0.3">
      <c r="A106" s="16" t="s">
        <v>4283</v>
      </c>
      <c r="B106" s="13">
        <v>1</v>
      </c>
    </row>
    <row r="107" spans="1:2" x14ac:dyDescent="0.3">
      <c r="A107" s="16" t="s">
        <v>10336</v>
      </c>
      <c r="B107" s="13">
        <v>1</v>
      </c>
    </row>
    <row r="108" spans="1:2" x14ac:dyDescent="0.3">
      <c r="A108" s="16" t="s">
        <v>3014</v>
      </c>
      <c r="B108" s="13">
        <v>1</v>
      </c>
    </row>
    <row r="109" spans="1:2" x14ac:dyDescent="0.3">
      <c r="A109" s="16" t="s">
        <v>10611</v>
      </c>
      <c r="B109" s="13">
        <v>1</v>
      </c>
    </row>
    <row r="110" spans="1:2" x14ac:dyDescent="0.3">
      <c r="A110" s="16" t="s">
        <v>11446</v>
      </c>
      <c r="B110" s="13">
        <v>1</v>
      </c>
    </row>
    <row r="111" spans="1:2" x14ac:dyDescent="0.3">
      <c r="A111" s="16" t="s">
        <v>3711</v>
      </c>
      <c r="B111" s="13">
        <v>1</v>
      </c>
    </row>
    <row r="112" spans="1:2" x14ac:dyDescent="0.3">
      <c r="A112" s="16" t="s">
        <v>1550</v>
      </c>
      <c r="B112" s="13">
        <v>1</v>
      </c>
    </row>
    <row r="113" spans="1:2" x14ac:dyDescent="0.3">
      <c r="A113" s="16" t="s">
        <v>3658</v>
      </c>
      <c r="B113" s="13">
        <v>1</v>
      </c>
    </row>
    <row r="114" spans="1:2" x14ac:dyDescent="0.3">
      <c r="A114" s="16" t="s">
        <v>4097</v>
      </c>
      <c r="B114" s="13">
        <v>1</v>
      </c>
    </row>
    <row r="115" spans="1:2" x14ac:dyDescent="0.3">
      <c r="A115" s="16" t="s">
        <v>4668</v>
      </c>
      <c r="B115" s="13">
        <v>1</v>
      </c>
    </row>
    <row r="116" spans="1:2" x14ac:dyDescent="0.3">
      <c r="A116" s="16" t="s">
        <v>4393</v>
      </c>
      <c r="B116" s="13">
        <v>1</v>
      </c>
    </row>
    <row r="117" spans="1:2" x14ac:dyDescent="0.3">
      <c r="A117" s="16" t="s">
        <v>3368</v>
      </c>
      <c r="B117" s="13">
        <v>1</v>
      </c>
    </row>
    <row r="118" spans="1:2" x14ac:dyDescent="0.3">
      <c r="A118" s="16" t="s">
        <v>11535</v>
      </c>
      <c r="B118" s="13">
        <v>1</v>
      </c>
    </row>
    <row r="119" spans="1:2" x14ac:dyDescent="0.3">
      <c r="A119" s="16" t="s">
        <v>5100</v>
      </c>
      <c r="B119" s="13">
        <v>1</v>
      </c>
    </row>
    <row r="120" spans="1:2" x14ac:dyDescent="0.3">
      <c r="A120" s="16" t="s">
        <v>11565</v>
      </c>
      <c r="B120" s="13">
        <v>1</v>
      </c>
    </row>
    <row r="121" spans="1:2" x14ac:dyDescent="0.3">
      <c r="A121" s="16" t="s">
        <v>857</v>
      </c>
      <c r="B121" s="13">
        <v>1</v>
      </c>
    </row>
    <row r="122" spans="1:2" x14ac:dyDescent="0.3">
      <c r="A122" s="16" t="s">
        <v>1352</v>
      </c>
      <c r="B122" s="13">
        <v>1</v>
      </c>
    </row>
    <row r="123" spans="1:2" x14ac:dyDescent="0.3">
      <c r="A123" s="16" t="s">
        <v>7900</v>
      </c>
      <c r="B123" s="13">
        <v>1</v>
      </c>
    </row>
    <row r="124" spans="1:2" x14ac:dyDescent="0.3">
      <c r="A124" s="16" t="s">
        <v>7429</v>
      </c>
      <c r="B124" s="13">
        <v>1</v>
      </c>
    </row>
    <row r="125" spans="1:2" x14ac:dyDescent="0.3">
      <c r="A125" s="16" t="s">
        <v>7449</v>
      </c>
      <c r="B125" s="13">
        <v>1</v>
      </c>
    </row>
    <row r="126" spans="1:2" x14ac:dyDescent="0.3">
      <c r="A126" s="16" t="s">
        <v>10789</v>
      </c>
      <c r="B126" s="13">
        <v>1</v>
      </c>
    </row>
    <row r="127" spans="1:2" x14ac:dyDescent="0.3">
      <c r="A127" s="16" t="s">
        <v>4112</v>
      </c>
      <c r="B127" s="13">
        <v>1</v>
      </c>
    </row>
    <row r="128" spans="1:2" x14ac:dyDescent="0.3">
      <c r="A128" s="16" t="s">
        <v>10621</v>
      </c>
      <c r="B128" s="13">
        <v>1</v>
      </c>
    </row>
    <row r="129" spans="1:2" x14ac:dyDescent="0.3">
      <c r="A129" s="16" t="s">
        <v>1031</v>
      </c>
      <c r="B129" s="13">
        <v>1</v>
      </c>
    </row>
    <row r="130" spans="1:2" x14ac:dyDescent="0.3">
      <c r="A130" s="16" t="s">
        <v>11224</v>
      </c>
      <c r="B130" s="13">
        <v>1</v>
      </c>
    </row>
    <row r="131" spans="1:2" x14ac:dyDescent="0.3">
      <c r="A131" s="16" t="s">
        <v>3230</v>
      </c>
      <c r="B131" s="13">
        <v>1</v>
      </c>
    </row>
    <row r="132" spans="1:2" x14ac:dyDescent="0.3">
      <c r="A132" s="16" t="s">
        <v>4790</v>
      </c>
      <c r="B132" s="13">
        <v>1</v>
      </c>
    </row>
    <row r="133" spans="1:2" x14ac:dyDescent="0.3">
      <c r="A133" s="16" t="s">
        <v>3191</v>
      </c>
      <c r="B133" s="13">
        <v>1</v>
      </c>
    </row>
    <row r="134" spans="1:2" x14ac:dyDescent="0.3">
      <c r="A134" s="16" t="s">
        <v>10580</v>
      </c>
      <c r="B134" s="13">
        <v>1</v>
      </c>
    </row>
    <row r="135" spans="1:2" x14ac:dyDescent="0.3">
      <c r="A135" s="16" t="s">
        <v>2541</v>
      </c>
      <c r="B135" s="13">
        <v>1</v>
      </c>
    </row>
    <row r="136" spans="1:2" x14ac:dyDescent="0.3">
      <c r="A136" s="16" t="s">
        <v>3992</v>
      </c>
      <c r="B136" s="13">
        <v>1</v>
      </c>
    </row>
    <row r="137" spans="1:2" x14ac:dyDescent="0.3">
      <c r="A137" s="16" t="s">
        <v>541</v>
      </c>
      <c r="B137" s="13">
        <v>1</v>
      </c>
    </row>
    <row r="138" spans="1:2" x14ac:dyDescent="0.3">
      <c r="A138" s="16" t="s">
        <v>7853</v>
      </c>
      <c r="B138" s="13">
        <v>1</v>
      </c>
    </row>
    <row r="139" spans="1:2" x14ac:dyDescent="0.3">
      <c r="A139" s="16" t="s">
        <v>4132</v>
      </c>
      <c r="B139" s="13">
        <v>1</v>
      </c>
    </row>
    <row r="140" spans="1:2" x14ac:dyDescent="0.3">
      <c r="A140" s="16" t="s">
        <v>2667</v>
      </c>
      <c r="B140" s="13">
        <v>1</v>
      </c>
    </row>
    <row r="141" spans="1:2" x14ac:dyDescent="0.3">
      <c r="A141" s="16" t="s">
        <v>3847</v>
      </c>
      <c r="B141" s="13">
        <v>1</v>
      </c>
    </row>
    <row r="142" spans="1:2" x14ac:dyDescent="0.3">
      <c r="A142" s="16" t="s">
        <v>945</v>
      </c>
      <c r="B142" s="13">
        <v>1</v>
      </c>
    </row>
    <row r="143" spans="1:2" x14ac:dyDescent="0.3">
      <c r="A143" s="16" t="s">
        <v>3574</v>
      </c>
      <c r="B143" s="13">
        <v>1</v>
      </c>
    </row>
    <row r="144" spans="1:2" x14ac:dyDescent="0.3">
      <c r="A144" s="16" t="s">
        <v>10499</v>
      </c>
      <c r="B144" s="13">
        <v>1</v>
      </c>
    </row>
    <row r="145" spans="1:2" x14ac:dyDescent="0.3">
      <c r="A145" s="16" t="s">
        <v>3043</v>
      </c>
      <c r="B145" s="13">
        <v>1</v>
      </c>
    </row>
    <row r="146" spans="1:2" x14ac:dyDescent="0.3">
      <c r="A146" s="16" t="s">
        <v>1878</v>
      </c>
      <c r="B146" s="13">
        <v>1</v>
      </c>
    </row>
    <row r="147" spans="1:2" x14ac:dyDescent="0.3">
      <c r="A147" s="16" t="s">
        <v>7004</v>
      </c>
      <c r="B147" s="13">
        <v>1</v>
      </c>
    </row>
    <row r="148" spans="1:2" x14ac:dyDescent="0.3">
      <c r="A148" s="16" t="s">
        <v>12823</v>
      </c>
      <c r="B148" s="13">
        <v>1</v>
      </c>
    </row>
    <row r="149" spans="1:2" x14ac:dyDescent="0.3">
      <c r="A149" s="16" t="s">
        <v>798</v>
      </c>
      <c r="B149" s="13">
        <v>1</v>
      </c>
    </row>
    <row r="150" spans="1:2" x14ac:dyDescent="0.3">
      <c r="A150" s="16" t="s">
        <v>9982</v>
      </c>
      <c r="B150" s="13">
        <v>1</v>
      </c>
    </row>
    <row r="151" spans="1:2" x14ac:dyDescent="0.3">
      <c r="A151" s="16" t="s">
        <v>4735</v>
      </c>
      <c r="B151" s="13">
        <v>1</v>
      </c>
    </row>
    <row r="152" spans="1:2" x14ac:dyDescent="0.3">
      <c r="A152" s="16" t="s">
        <v>2570</v>
      </c>
      <c r="B152" s="13">
        <v>1</v>
      </c>
    </row>
    <row r="153" spans="1:2" x14ac:dyDescent="0.3">
      <c r="A153" s="16" t="s">
        <v>10840</v>
      </c>
      <c r="B153" s="13">
        <v>1</v>
      </c>
    </row>
    <row r="154" spans="1:2" x14ac:dyDescent="0.3">
      <c r="A154" s="16" t="s">
        <v>2256</v>
      </c>
      <c r="B154" s="13">
        <v>1</v>
      </c>
    </row>
    <row r="155" spans="1:2" x14ac:dyDescent="0.3">
      <c r="A155" s="16" t="s">
        <v>2432</v>
      </c>
      <c r="B155" s="13">
        <v>1</v>
      </c>
    </row>
    <row r="156" spans="1:2" x14ac:dyDescent="0.3">
      <c r="A156" s="16" t="s">
        <v>4239</v>
      </c>
      <c r="B156" s="13">
        <v>1</v>
      </c>
    </row>
    <row r="157" spans="1:2" x14ac:dyDescent="0.3">
      <c r="A157" s="16" t="s">
        <v>9384</v>
      </c>
      <c r="B157" s="13">
        <v>1</v>
      </c>
    </row>
    <row r="158" spans="1:2" x14ac:dyDescent="0.3">
      <c r="A158" s="16" t="s">
        <v>3216</v>
      </c>
      <c r="B158" s="13">
        <v>1</v>
      </c>
    </row>
    <row r="159" spans="1:2" x14ac:dyDescent="0.3">
      <c r="A159" s="16" t="s">
        <v>11485</v>
      </c>
      <c r="B159" s="13">
        <v>1</v>
      </c>
    </row>
    <row r="160" spans="1:2" x14ac:dyDescent="0.3">
      <c r="A160" s="16" t="s">
        <v>4054</v>
      </c>
      <c r="B160" s="13">
        <v>1</v>
      </c>
    </row>
    <row r="161" spans="1:2" x14ac:dyDescent="0.3">
      <c r="A161" s="16" t="s">
        <v>11936</v>
      </c>
      <c r="B161" s="13">
        <v>1</v>
      </c>
    </row>
    <row r="162" spans="1:2" x14ac:dyDescent="0.3">
      <c r="A162" s="16" t="s">
        <v>12873</v>
      </c>
      <c r="B162" s="13">
        <v>1</v>
      </c>
    </row>
    <row r="163" spans="1:2" x14ac:dyDescent="0.3">
      <c r="A163" s="16" t="s">
        <v>847</v>
      </c>
      <c r="B163" s="13">
        <v>1</v>
      </c>
    </row>
    <row r="164" spans="1:2" x14ac:dyDescent="0.3">
      <c r="A164" s="16" t="s">
        <v>9734</v>
      </c>
      <c r="B164" s="13">
        <v>1</v>
      </c>
    </row>
    <row r="165" spans="1:2" x14ac:dyDescent="0.3">
      <c r="A165" s="16" t="s">
        <v>4312</v>
      </c>
      <c r="B165" s="13">
        <v>1</v>
      </c>
    </row>
    <row r="166" spans="1:2" x14ac:dyDescent="0.3">
      <c r="A166" s="16" t="s">
        <v>11284</v>
      </c>
      <c r="B166" s="13">
        <v>1</v>
      </c>
    </row>
    <row r="167" spans="1:2" x14ac:dyDescent="0.3">
      <c r="A167" s="16" t="s">
        <v>2467</v>
      </c>
      <c r="B167" s="13">
        <v>1</v>
      </c>
    </row>
    <row r="168" spans="1:2" x14ac:dyDescent="0.3">
      <c r="A168" s="16" t="s">
        <v>3886</v>
      </c>
      <c r="B168" s="13">
        <v>1</v>
      </c>
    </row>
    <row r="169" spans="1:2" x14ac:dyDescent="0.3">
      <c r="A169" s="16" t="s">
        <v>12260</v>
      </c>
      <c r="B169" s="13">
        <v>1</v>
      </c>
    </row>
    <row r="170" spans="1:2" x14ac:dyDescent="0.3">
      <c r="A170" s="16" t="s">
        <v>2752</v>
      </c>
      <c r="B170" s="13">
        <v>1</v>
      </c>
    </row>
    <row r="171" spans="1:2" x14ac:dyDescent="0.3">
      <c r="A171" s="16" t="s">
        <v>12662</v>
      </c>
      <c r="B171" s="13">
        <v>1</v>
      </c>
    </row>
    <row r="172" spans="1:2" x14ac:dyDescent="0.3">
      <c r="A172" s="16" t="s">
        <v>3634</v>
      </c>
      <c r="B172" s="13">
        <v>1</v>
      </c>
    </row>
    <row r="173" spans="1:2" x14ac:dyDescent="0.3">
      <c r="A173" s="16" t="s">
        <v>9853</v>
      </c>
      <c r="B173" s="13">
        <v>1</v>
      </c>
    </row>
    <row r="174" spans="1:2" x14ac:dyDescent="0.3">
      <c r="A174" s="16" t="s">
        <v>9518</v>
      </c>
      <c r="B174" s="13">
        <v>1</v>
      </c>
    </row>
    <row r="175" spans="1:2" x14ac:dyDescent="0.3">
      <c r="A175" s="16" t="s">
        <v>2201</v>
      </c>
      <c r="B175" s="13">
        <v>1</v>
      </c>
    </row>
    <row r="176" spans="1:2" x14ac:dyDescent="0.3">
      <c r="A176" s="16" t="s">
        <v>2501</v>
      </c>
      <c r="B176" s="13">
        <v>1</v>
      </c>
    </row>
    <row r="177" spans="1:2" x14ac:dyDescent="0.3">
      <c r="A177" s="16" t="s">
        <v>3542</v>
      </c>
      <c r="B177" s="13">
        <v>1</v>
      </c>
    </row>
    <row r="178" spans="1:2" x14ac:dyDescent="0.3">
      <c r="A178" s="16" t="s">
        <v>4198</v>
      </c>
      <c r="B178" s="13">
        <v>1</v>
      </c>
    </row>
    <row r="179" spans="1:2" x14ac:dyDescent="0.3">
      <c r="A179" s="16" t="s">
        <v>1151</v>
      </c>
      <c r="B179" s="13">
        <v>1</v>
      </c>
    </row>
    <row r="180" spans="1:2" x14ac:dyDescent="0.3">
      <c r="A180" s="16" t="s">
        <v>4541</v>
      </c>
      <c r="B180" s="13">
        <v>1</v>
      </c>
    </row>
    <row r="181" spans="1:2" x14ac:dyDescent="0.3">
      <c r="A181" s="16" t="s">
        <v>8782</v>
      </c>
      <c r="B181" s="13">
        <v>1</v>
      </c>
    </row>
    <row r="182" spans="1:2" x14ac:dyDescent="0.3">
      <c r="A182" s="16" t="s">
        <v>2108</v>
      </c>
      <c r="B182" s="13">
        <v>1</v>
      </c>
    </row>
    <row r="183" spans="1:2" x14ac:dyDescent="0.3">
      <c r="A183" s="16" t="s">
        <v>11062</v>
      </c>
      <c r="B183" s="13">
        <v>1</v>
      </c>
    </row>
    <row r="184" spans="1:2" x14ac:dyDescent="0.3">
      <c r="A184" s="16" t="s">
        <v>682</v>
      </c>
      <c r="B184" s="13">
        <v>1</v>
      </c>
    </row>
    <row r="185" spans="1:2" x14ac:dyDescent="0.3">
      <c r="A185" s="16" t="s">
        <v>7152</v>
      </c>
      <c r="B185" s="13">
        <v>1</v>
      </c>
    </row>
    <row r="186" spans="1:2" x14ac:dyDescent="0.3">
      <c r="A186" s="16" t="s">
        <v>6885</v>
      </c>
      <c r="B186" s="13">
        <v>1</v>
      </c>
    </row>
    <row r="187" spans="1:2" x14ac:dyDescent="0.3">
      <c r="A187" s="16" t="s">
        <v>1202</v>
      </c>
      <c r="B187" s="13">
        <v>1</v>
      </c>
    </row>
    <row r="188" spans="1:2" x14ac:dyDescent="0.3">
      <c r="A188" s="16" t="s">
        <v>1714</v>
      </c>
      <c r="B188" s="13">
        <v>1</v>
      </c>
    </row>
    <row r="189" spans="1:2" x14ac:dyDescent="0.3">
      <c r="A189" s="16" t="s">
        <v>7203</v>
      </c>
      <c r="B189" s="13">
        <v>1</v>
      </c>
    </row>
    <row r="190" spans="1:2" x14ac:dyDescent="0.3">
      <c r="A190" s="16" t="s">
        <v>167</v>
      </c>
      <c r="B190" s="13">
        <v>1</v>
      </c>
    </row>
    <row r="191" spans="1:2" x14ac:dyDescent="0.3">
      <c r="A191" s="16" t="s">
        <v>9883</v>
      </c>
      <c r="B191" s="13">
        <v>1</v>
      </c>
    </row>
    <row r="192" spans="1:2" x14ac:dyDescent="0.3">
      <c r="A192" s="16" t="s">
        <v>2506</v>
      </c>
      <c r="B192" s="13">
        <v>1</v>
      </c>
    </row>
    <row r="193" spans="1:2" x14ac:dyDescent="0.3">
      <c r="A193" s="16" t="s">
        <v>3269</v>
      </c>
      <c r="B193" s="13">
        <v>1</v>
      </c>
    </row>
    <row r="194" spans="1:2" x14ac:dyDescent="0.3">
      <c r="A194" s="16" t="s">
        <v>10730</v>
      </c>
      <c r="B194" s="13">
        <v>1</v>
      </c>
    </row>
    <row r="195" spans="1:2" x14ac:dyDescent="0.3">
      <c r="A195" s="16" t="s">
        <v>3319</v>
      </c>
      <c r="B195" s="13">
        <v>1</v>
      </c>
    </row>
    <row r="196" spans="1:2" x14ac:dyDescent="0.3">
      <c r="A196" s="16" t="s">
        <v>3333</v>
      </c>
      <c r="B196" s="13">
        <v>1</v>
      </c>
    </row>
    <row r="197" spans="1:2" x14ac:dyDescent="0.3">
      <c r="A197" s="16" t="s">
        <v>3095</v>
      </c>
      <c r="B197" s="13">
        <v>1</v>
      </c>
    </row>
    <row r="198" spans="1:2" x14ac:dyDescent="0.3">
      <c r="A198" s="16" t="s">
        <v>1626</v>
      </c>
      <c r="B198" s="13">
        <v>1</v>
      </c>
    </row>
    <row r="199" spans="1:2" x14ac:dyDescent="0.3">
      <c r="A199" s="16" t="s">
        <v>3624</v>
      </c>
      <c r="B199" s="13">
        <v>1</v>
      </c>
    </row>
    <row r="200" spans="1:2" x14ac:dyDescent="0.3">
      <c r="A200" s="16" t="s">
        <v>8873</v>
      </c>
      <c r="B200" s="13">
        <v>1</v>
      </c>
    </row>
    <row r="201" spans="1:2" x14ac:dyDescent="0.3">
      <c r="A201" s="16" t="s">
        <v>12210</v>
      </c>
      <c r="B201" s="13">
        <v>1</v>
      </c>
    </row>
    <row r="202" spans="1:2" x14ac:dyDescent="0.3">
      <c r="A202" s="16" t="s">
        <v>11134</v>
      </c>
      <c r="B202" s="13">
        <v>1</v>
      </c>
    </row>
    <row r="203" spans="1:2" x14ac:dyDescent="0.3">
      <c r="A203" s="16" t="s">
        <v>1387</v>
      </c>
      <c r="B203" s="13">
        <v>1</v>
      </c>
    </row>
    <row r="204" spans="1:2" x14ac:dyDescent="0.3">
      <c r="A204" s="16" t="s">
        <v>2377</v>
      </c>
      <c r="B204" s="13">
        <v>1</v>
      </c>
    </row>
    <row r="205" spans="1:2" x14ac:dyDescent="0.3">
      <c r="A205" s="16" t="s">
        <v>4481</v>
      </c>
      <c r="B205" s="13">
        <v>1</v>
      </c>
    </row>
    <row r="206" spans="1:2" x14ac:dyDescent="0.3">
      <c r="A206" s="16" t="s">
        <v>12933</v>
      </c>
      <c r="B206" s="13">
        <v>1</v>
      </c>
    </row>
    <row r="207" spans="1:2" x14ac:dyDescent="0.3">
      <c r="A207" s="16" t="s">
        <v>11204</v>
      </c>
      <c r="B207" s="13">
        <v>1</v>
      </c>
    </row>
    <row r="208" spans="1:2" x14ac:dyDescent="0.3">
      <c r="A208" s="16" t="s">
        <v>985</v>
      </c>
      <c r="B208" s="13">
        <v>1</v>
      </c>
    </row>
    <row r="209" spans="1:2" x14ac:dyDescent="0.3">
      <c r="A209" s="16" t="s">
        <v>12270</v>
      </c>
      <c r="B209" s="13">
        <v>1</v>
      </c>
    </row>
    <row r="210" spans="1:2" x14ac:dyDescent="0.3">
      <c r="A210" s="16" t="s">
        <v>4298</v>
      </c>
      <c r="B210" s="13">
        <v>1</v>
      </c>
    </row>
    <row r="211" spans="1:2" x14ac:dyDescent="0.3">
      <c r="A211" s="16" t="s">
        <v>5600</v>
      </c>
      <c r="B211" s="13">
        <v>1</v>
      </c>
    </row>
    <row r="212" spans="1:2" x14ac:dyDescent="0.3">
      <c r="A212" s="16" t="s">
        <v>3018</v>
      </c>
      <c r="B212" s="13">
        <v>1</v>
      </c>
    </row>
    <row r="213" spans="1:2" x14ac:dyDescent="0.3">
      <c r="A213" s="16" t="s">
        <v>8163</v>
      </c>
      <c r="B213" s="13">
        <v>1</v>
      </c>
    </row>
    <row r="214" spans="1:2" x14ac:dyDescent="0.3">
      <c r="A214" s="16" t="s">
        <v>4609</v>
      </c>
      <c r="B214" s="13">
        <v>1</v>
      </c>
    </row>
    <row r="215" spans="1:2" x14ac:dyDescent="0.3">
      <c r="A215" s="16" t="s">
        <v>6379</v>
      </c>
      <c r="B215" s="13">
        <v>1</v>
      </c>
    </row>
    <row r="216" spans="1:2" x14ac:dyDescent="0.3">
      <c r="A216" s="16" t="s">
        <v>10950</v>
      </c>
      <c r="B216" s="13">
        <v>1</v>
      </c>
    </row>
    <row r="217" spans="1:2" x14ac:dyDescent="0.3">
      <c r="A217" s="16" t="s">
        <v>11825</v>
      </c>
      <c r="B217" s="13">
        <v>1</v>
      </c>
    </row>
    <row r="218" spans="1:2" x14ac:dyDescent="0.3">
      <c r="A218" s="16" t="s">
        <v>746</v>
      </c>
      <c r="B218" s="13">
        <v>1</v>
      </c>
    </row>
    <row r="219" spans="1:2" x14ac:dyDescent="0.3">
      <c r="A219" s="16" t="s">
        <v>8926</v>
      </c>
      <c r="B219" s="13">
        <v>1</v>
      </c>
    </row>
    <row r="220" spans="1:2" x14ac:dyDescent="0.3">
      <c r="A220" s="16" t="s">
        <v>8262</v>
      </c>
      <c r="B220" s="13">
        <v>1</v>
      </c>
    </row>
    <row r="221" spans="1:2" x14ac:dyDescent="0.3">
      <c r="A221" s="16" t="s">
        <v>5787</v>
      </c>
      <c r="B221" s="13">
        <v>1</v>
      </c>
    </row>
    <row r="222" spans="1:2" x14ac:dyDescent="0.3">
      <c r="A222" s="16" t="s">
        <v>12642</v>
      </c>
      <c r="B222" s="13">
        <v>1</v>
      </c>
    </row>
    <row r="223" spans="1:2" x14ac:dyDescent="0.3">
      <c r="A223" s="16" t="s">
        <v>3750</v>
      </c>
      <c r="B223" s="13">
        <v>1</v>
      </c>
    </row>
    <row r="224" spans="1:2" x14ac:dyDescent="0.3">
      <c r="A224" s="16" t="s">
        <v>3245</v>
      </c>
      <c r="B224" s="13">
        <v>1</v>
      </c>
    </row>
    <row r="225" spans="1:2" x14ac:dyDescent="0.3">
      <c r="A225" s="16" t="s">
        <v>3796</v>
      </c>
      <c r="B225" s="13">
        <v>1</v>
      </c>
    </row>
    <row r="226" spans="1:2" x14ac:dyDescent="0.3">
      <c r="A226" s="16" t="s">
        <v>7815</v>
      </c>
      <c r="B226" s="13">
        <v>1</v>
      </c>
    </row>
    <row r="227" spans="1:2" x14ac:dyDescent="0.3">
      <c r="A227" s="16" t="s">
        <v>2772</v>
      </c>
      <c r="B227" s="13">
        <v>1</v>
      </c>
    </row>
    <row r="228" spans="1:2" x14ac:dyDescent="0.3">
      <c r="A228" s="16" t="s">
        <v>8184</v>
      </c>
      <c r="B228" s="13">
        <v>1</v>
      </c>
    </row>
    <row r="229" spans="1:2" x14ac:dyDescent="0.3">
      <c r="A229" s="16" t="s">
        <v>1016</v>
      </c>
      <c r="B229" s="13">
        <v>1</v>
      </c>
    </row>
    <row r="230" spans="1:2" x14ac:dyDescent="0.3">
      <c r="A230" s="16" t="s">
        <v>12531</v>
      </c>
      <c r="B230" s="13">
        <v>1</v>
      </c>
    </row>
    <row r="231" spans="1:2" x14ac:dyDescent="0.3">
      <c r="A231" s="16" t="s">
        <v>7345</v>
      </c>
      <c r="B231" s="13">
        <v>1</v>
      </c>
    </row>
    <row r="232" spans="1:2" x14ac:dyDescent="0.3">
      <c r="A232" s="16" t="s">
        <v>12603</v>
      </c>
      <c r="B232" s="13">
        <v>1</v>
      </c>
    </row>
    <row r="233" spans="1:2" x14ac:dyDescent="0.3">
      <c r="A233" s="16" t="s">
        <v>10809</v>
      </c>
      <c r="B233" s="13">
        <v>1</v>
      </c>
    </row>
    <row r="234" spans="1:2" x14ac:dyDescent="0.3">
      <c r="A234" s="16" t="s">
        <v>10590</v>
      </c>
      <c r="B234" s="13">
        <v>1</v>
      </c>
    </row>
    <row r="235" spans="1:2" x14ac:dyDescent="0.3">
      <c r="A235" s="16" t="s">
        <v>2139</v>
      </c>
      <c r="B235" s="13">
        <v>1</v>
      </c>
    </row>
    <row r="236" spans="1:2" x14ac:dyDescent="0.3">
      <c r="A236" s="16" t="s">
        <v>3075</v>
      </c>
      <c r="B236" s="13">
        <v>1</v>
      </c>
    </row>
    <row r="237" spans="1:2" x14ac:dyDescent="0.3">
      <c r="A237" s="16" t="s">
        <v>1974</v>
      </c>
      <c r="B237" s="13">
        <v>1</v>
      </c>
    </row>
    <row r="238" spans="1:2" x14ac:dyDescent="0.3">
      <c r="A238" s="16" t="s">
        <v>4229</v>
      </c>
      <c r="B238" s="13">
        <v>1</v>
      </c>
    </row>
    <row r="239" spans="1:2" x14ac:dyDescent="0.3">
      <c r="A239" s="16" t="s">
        <v>1535</v>
      </c>
      <c r="B239" s="13">
        <v>1</v>
      </c>
    </row>
    <row r="240" spans="1:2" x14ac:dyDescent="0.3">
      <c r="A240" s="16" t="s">
        <v>10519</v>
      </c>
      <c r="B240" s="13">
        <v>1</v>
      </c>
    </row>
    <row r="241" spans="1:2" x14ac:dyDescent="0.3">
      <c r="A241" s="16" t="s">
        <v>4036</v>
      </c>
      <c r="B241" s="13">
        <v>1</v>
      </c>
    </row>
    <row r="242" spans="1:2" x14ac:dyDescent="0.3">
      <c r="A242" s="16" t="s">
        <v>11805</v>
      </c>
      <c r="B242" s="13">
        <v>1</v>
      </c>
    </row>
    <row r="243" spans="1:2" x14ac:dyDescent="0.3">
      <c r="A243" s="16" t="s">
        <v>4630</v>
      </c>
      <c r="B243" s="13">
        <v>1</v>
      </c>
    </row>
    <row r="244" spans="1:2" x14ac:dyDescent="0.3">
      <c r="A244" s="16" t="s">
        <v>4776</v>
      </c>
      <c r="B244" s="13">
        <v>1</v>
      </c>
    </row>
    <row r="245" spans="1:2" x14ac:dyDescent="0.3">
      <c r="A245" s="16" t="s">
        <v>4266</v>
      </c>
      <c r="B245" s="13">
        <v>1</v>
      </c>
    </row>
    <row r="246" spans="1:2" x14ac:dyDescent="0.3">
      <c r="A246" s="16" t="s">
        <v>12733</v>
      </c>
      <c r="B246" s="13">
        <v>1</v>
      </c>
    </row>
    <row r="247" spans="1:2" x14ac:dyDescent="0.3">
      <c r="A247" s="16" t="s">
        <v>961</v>
      </c>
      <c r="B247" s="13">
        <v>1</v>
      </c>
    </row>
    <row r="248" spans="1:2" x14ac:dyDescent="0.3">
      <c r="A248" s="16" t="s">
        <v>3461</v>
      </c>
      <c r="B248" s="13">
        <v>1</v>
      </c>
    </row>
    <row r="249" spans="1:2" x14ac:dyDescent="0.3">
      <c r="A249" s="16" t="s">
        <v>1186</v>
      </c>
      <c r="B249" s="13">
        <v>1</v>
      </c>
    </row>
    <row r="250" spans="1:2" x14ac:dyDescent="0.3">
      <c r="A250" s="16" t="s">
        <v>3603</v>
      </c>
      <c r="B250" s="13">
        <v>1</v>
      </c>
    </row>
    <row r="251" spans="1:2" x14ac:dyDescent="0.3">
      <c r="A251" s="16" t="s">
        <v>7213</v>
      </c>
      <c r="B251" s="13">
        <v>1</v>
      </c>
    </row>
    <row r="252" spans="1:2" x14ac:dyDescent="0.3">
      <c r="A252" s="16" t="s">
        <v>1071</v>
      </c>
      <c r="B252" s="13">
        <v>1</v>
      </c>
    </row>
    <row r="253" spans="1:2" x14ac:dyDescent="0.3">
      <c r="A253" s="16" t="s">
        <v>6071</v>
      </c>
      <c r="B253" s="13">
        <v>1</v>
      </c>
    </row>
    <row r="254" spans="1:2" x14ac:dyDescent="0.3">
      <c r="A254" s="16" t="s">
        <v>1232</v>
      </c>
      <c r="B254" s="13">
        <v>1</v>
      </c>
    </row>
    <row r="255" spans="1:2" x14ac:dyDescent="0.3">
      <c r="A255" s="16" t="s">
        <v>3647</v>
      </c>
      <c r="B255" s="13">
        <v>1</v>
      </c>
    </row>
    <row r="256" spans="1:2" x14ac:dyDescent="0.3">
      <c r="A256" s="16" t="s">
        <v>10002</v>
      </c>
      <c r="B256" s="13">
        <v>1</v>
      </c>
    </row>
    <row r="257" spans="1:2" x14ac:dyDescent="0.3">
      <c r="A257" s="16" t="s">
        <v>7045</v>
      </c>
      <c r="B257" s="13">
        <v>1</v>
      </c>
    </row>
    <row r="258" spans="1:2" x14ac:dyDescent="0.3">
      <c r="A258" s="16" t="s">
        <v>2181</v>
      </c>
      <c r="B258" s="13">
        <v>1</v>
      </c>
    </row>
    <row r="259" spans="1:2" x14ac:dyDescent="0.3">
      <c r="A259" s="16" t="s">
        <v>12200</v>
      </c>
      <c r="B259" s="13">
        <v>1</v>
      </c>
    </row>
    <row r="260" spans="1:2" x14ac:dyDescent="0.3">
      <c r="A260" s="16" t="s">
        <v>11354</v>
      </c>
      <c r="B260" s="13">
        <v>1</v>
      </c>
    </row>
    <row r="261" spans="1:2" x14ac:dyDescent="0.3">
      <c r="A261" s="16" t="s">
        <v>6388</v>
      </c>
      <c r="B261" s="13">
        <v>1</v>
      </c>
    </row>
    <row r="262" spans="1:2" x14ac:dyDescent="0.3">
      <c r="A262" s="16" t="s">
        <v>3895</v>
      </c>
      <c r="B262" s="13">
        <v>1</v>
      </c>
    </row>
    <row r="263" spans="1:2" x14ac:dyDescent="0.3">
      <c r="A263" s="16" t="s">
        <v>9863</v>
      </c>
      <c r="B263" s="13">
        <v>1</v>
      </c>
    </row>
    <row r="264" spans="1:2" x14ac:dyDescent="0.3">
      <c r="A264" s="16" t="s">
        <v>4438</v>
      </c>
      <c r="B264" s="13">
        <v>1</v>
      </c>
    </row>
    <row r="265" spans="1:2" x14ac:dyDescent="0.3">
      <c r="A265" s="16" t="s">
        <v>1814</v>
      </c>
      <c r="B265" s="13">
        <v>1</v>
      </c>
    </row>
    <row r="266" spans="1:2" x14ac:dyDescent="0.3">
      <c r="A266" s="16" t="s">
        <v>12451</v>
      </c>
      <c r="B266" s="13">
        <v>1</v>
      </c>
    </row>
    <row r="267" spans="1:2" x14ac:dyDescent="0.3">
      <c r="A267" s="16" t="s">
        <v>3554</v>
      </c>
      <c r="B267" s="13">
        <v>1</v>
      </c>
    </row>
    <row r="268" spans="1:2" x14ac:dyDescent="0.3">
      <c r="A268" s="16" t="s">
        <v>3851</v>
      </c>
      <c r="B268" s="13">
        <v>1</v>
      </c>
    </row>
    <row r="269" spans="1:2" x14ac:dyDescent="0.3">
      <c r="A269" s="16" t="s">
        <v>726</v>
      </c>
      <c r="B269" s="13">
        <v>1</v>
      </c>
    </row>
    <row r="270" spans="1:2" x14ac:dyDescent="0.3">
      <c r="A270" s="16" t="s">
        <v>3403</v>
      </c>
      <c r="B270" s="13">
        <v>1</v>
      </c>
    </row>
    <row r="271" spans="1:2" x14ac:dyDescent="0.3">
      <c r="A271" s="16" t="s">
        <v>4592</v>
      </c>
      <c r="B271" s="13">
        <v>1</v>
      </c>
    </row>
    <row r="272" spans="1:2" x14ac:dyDescent="0.3">
      <c r="A272" s="16" t="s">
        <v>4251</v>
      </c>
      <c r="B272" s="13">
        <v>1</v>
      </c>
    </row>
    <row r="273" spans="1:2" x14ac:dyDescent="0.3">
      <c r="A273" s="16" t="s">
        <v>9231</v>
      </c>
      <c r="B273" s="13">
        <v>1</v>
      </c>
    </row>
    <row r="274" spans="1:2" x14ac:dyDescent="0.3">
      <c r="A274" s="16" t="s">
        <v>9693</v>
      </c>
      <c r="B274" s="13">
        <v>1</v>
      </c>
    </row>
    <row r="275" spans="1:2" x14ac:dyDescent="0.3">
      <c r="A275" s="16" t="s">
        <v>12109</v>
      </c>
      <c r="B275" s="13">
        <v>1</v>
      </c>
    </row>
    <row r="276" spans="1:2" x14ac:dyDescent="0.3">
      <c r="A276" s="16" t="s">
        <v>11605</v>
      </c>
      <c r="B276" s="13">
        <v>1</v>
      </c>
    </row>
    <row r="277" spans="1:2" x14ac:dyDescent="0.3">
      <c r="A277" s="16" t="s">
        <v>5513</v>
      </c>
      <c r="B277" s="13">
        <v>1</v>
      </c>
    </row>
    <row r="278" spans="1:2" x14ac:dyDescent="0.3">
      <c r="A278" s="16" t="s">
        <v>4645</v>
      </c>
      <c r="B278" s="13">
        <v>1</v>
      </c>
    </row>
    <row r="279" spans="1:2" x14ac:dyDescent="0.3">
      <c r="A279" s="16" t="s">
        <v>3552</v>
      </c>
      <c r="B279" s="13">
        <v>1</v>
      </c>
    </row>
    <row r="280" spans="1:2" x14ac:dyDescent="0.3">
      <c r="A280" s="16" t="s">
        <v>8583</v>
      </c>
      <c r="B280" s="13">
        <v>1</v>
      </c>
    </row>
    <row r="281" spans="1:2" x14ac:dyDescent="0.3">
      <c r="A281" s="16" t="s">
        <v>576</v>
      </c>
      <c r="B281" s="13">
        <v>1</v>
      </c>
    </row>
    <row r="282" spans="1:2" x14ac:dyDescent="0.3">
      <c r="A282" s="16" t="s">
        <v>2335</v>
      </c>
      <c r="B282" s="13">
        <v>1</v>
      </c>
    </row>
    <row r="283" spans="1:2" x14ac:dyDescent="0.3">
      <c r="A283" s="16" t="s">
        <v>1690</v>
      </c>
      <c r="B283" s="13">
        <v>1</v>
      </c>
    </row>
    <row r="284" spans="1:2" x14ac:dyDescent="0.3">
      <c r="A284" s="16" t="s">
        <v>2085</v>
      </c>
      <c r="B284" s="13">
        <v>1</v>
      </c>
    </row>
    <row r="285" spans="1:2" x14ac:dyDescent="0.3">
      <c r="A285" s="16" t="s">
        <v>1106</v>
      </c>
      <c r="B285" s="13">
        <v>1</v>
      </c>
    </row>
    <row r="286" spans="1:2" x14ac:dyDescent="0.3">
      <c r="A286" s="16" t="s">
        <v>4169</v>
      </c>
      <c r="B286" s="13">
        <v>1</v>
      </c>
    </row>
    <row r="287" spans="1:2" x14ac:dyDescent="0.3">
      <c r="A287" s="16" t="s">
        <v>11425</v>
      </c>
      <c r="B287" s="13">
        <v>1</v>
      </c>
    </row>
    <row r="288" spans="1:2" x14ac:dyDescent="0.3">
      <c r="A288" s="16" t="s">
        <v>1729</v>
      </c>
      <c r="B288" s="13">
        <v>1</v>
      </c>
    </row>
    <row r="289" spans="1:2" x14ac:dyDescent="0.3">
      <c r="A289" s="16" t="s">
        <v>5378</v>
      </c>
      <c r="B289" s="13">
        <v>1</v>
      </c>
    </row>
    <row r="290" spans="1:2" x14ac:dyDescent="0.3">
      <c r="A290" s="16" t="s">
        <v>4874</v>
      </c>
      <c r="B290" s="13">
        <v>1</v>
      </c>
    </row>
    <row r="291" spans="1:2" x14ac:dyDescent="0.3">
      <c r="A291" s="16" t="s">
        <v>11495</v>
      </c>
      <c r="B291" s="13">
        <v>1</v>
      </c>
    </row>
    <row r="292" spans="1:2" x14ac:dyDescent="0.3">
      <c r="A292" s="16" t="s">
        <v>4461</v>
      </c>
      <c r="B292" s="13">
        <v>1</v>
      </c>
    </row>
    <row r="293" spans="1:2" x14ac:dyDescent="0.3">
      <c r="A293" s="16" t="s">
        <v>4594</v>
      </c>
      <c r="B293" s="13">
        <v>1</v>
      </c>
    </row>
    <row r="294" spans="1:2" x14ac:dyDescent="0.3">
      <c r="A294" s="16" t="s">
        <v>11926</v>
      </c>
      <c r="B294" s="13">
        <v>1</v>
      </c>
    </row>
    <row r="295" spans="1:2" x14ac:dyDescent="0.3">
      <c r="A295" s="16" t="s">
        <v>243</v>
      </c>
      <c r="B295" s="13">
        <v>1</v>
      </c>
    </row>
    <row r="296" spans="1:2" x14ac:dyDescent="0.3">
      <c r="A296" s="16" t="s">
        <v>4551</v>
      </c>
      <c r="B296" s="13">
        <v>1</v>
      </c>
    </row>
    <row r="297" spans="1:2" x14ac:dyDescent="0.3">
      <c r="A297" s="16" t="s">
        <v>1182</v>
      </c>
      <c r="B297" s="13">
        <v>1</v>
      </c>
    </row>
    <row r="298" spans="1:2" x14ac:dyDescent="0.3">
      <c r="A298" s="16" t="s">
        <v>11555</v>
      </c>
      <c r="B298" s="13">
        <v>1</v>
      </c>
    </row>
    <row r="299" spans="1:2" x14ac:dyDescent="0.3">
      <c r="A299" s="16" t="s">
        <v>1531</v>
      </c>
      <c r="B299" s="13">
        <v>1</v>
      </c>
    </row>
    <row r="300" spans="1:2" x14ac:dyDescent="0.3">
      <c r="A300" s="16" t="s">
        <v>12893</v>
      </c>
      <c r="B300" s="13">
        <v>1</v>
      </c>
    </row>
    <row r="301" spans="1:2" x14ac:dyDescent="0.3">
      <c r="A301" s="16" t="s">
        <v>803</v>
      </c>
      <c r="B301" s="13">
        <v>1</v>
      </c>
    </row>
    <row r="302" spans="1:2" x14ac:dyDescent="0.3">
      <c r="A302" s="16" t="s">
        <v>2726</v>
      </c>
      <c r="B302" s="13">
        <v>1</v>
      </c>
    </row>
    <row r="303" spans="1:2" x14ac:dyDescent="0.3">
      <c r="A303" s="16" t="s">
        <v>5973</v>
      </c>
      <c r="B303" s="13">
        <v>1</v>
      </c>
    </row>
    <row r="304" spans="1:2" x14ac:dyDescent="0.3">
      <c r="A304" s="16" t="s">
        <v>1651</v>
      </c>
      <c r="B304" s="13">
        <v>1</v>
      </c>
    </row>
    <row r="305" spans="1:2" x14ac:dyDescent="0.3">
      <c r="A305" s="16" t="s">
        <v>1076</v>
      </c>
      <c r="B305" s="13">
        <v>1</v>
      </c>
    </row>
    <row r="306" spans="1:2" x14ac:dyDescent="0.3">
      <c r="A306" s="16" t="s">
        <v>2906</v>
      </c>
      <c r="B306" s="13">
        <v>1</v>
      </c>
    </row>
    <row r="307" spans="1:2" x14ac:dyDescent="0.3">
      <c r="A307" s="16" t="s">
        <v>2457</v>
      </c>
      <c r="B307" s="13">
        <v>1</v>
      </c>
    </row>
    <row r="308" spans="1:2" x14ac:dyDescent="0.3">
      <c r="A308" s="16" t="s">
        <v>2696</v>
      </c>
      <c r="B308" s="13">
        <v>1</v>
      </c>
    </row>
    <row r="309" spans="1:2" x14ac:dyDescent="0.3">
      <c r="A309" s="16" t="s">
        <v>3855</v>
      </c>
      <c r="B309" s="13">
        <v>1</v>
      </c>
    </row>
    <row r="310" spans="1:2" x14ac:dyDescent="0.3">
      <c r="A310" s="16" t="s">
        <v>4293</v>
      </c>
      <c r="B310" s="13">
        <v>1</v>
      </c>
    </row>
    <row r="311" spans="1:2" x14ac:dyDescent="0.3">
      <c r="A311" s="16" t="s">
        <v>3924</v>
      </c>
      <c r="B311" s="13">
        <v>1</v>
      </c>
    </row>
    <row r="312" spans="1:2" x14ac:dyDescent="0.3">
      <c r="A312" s="16" t="s">
        <v>2477</v>
      </c>
      <c r="B312" s="13">
        <v>1</v>
      </c>
    </row>
    <row r="313" spans="1:2" x14ac:dyDescent="0.3">
      <c r="A313" s="16" t="s">
        <v>9416</v>
      </c>
      <c r="B313" s="13">
        <v>1</v>
      </c>
    </row>
    <row r="314" spans="1:2" x14ac:dyDescent="0.3">
      <c r="A314" s="16" t="s">
        <v>1501</v>
      </c>
      <c r="B314" s="13">
        <v>1</v>
      </c>
    </row>
    <row r="315" spans="1:2" x14ac:dyDescent="0.3">
      <c r="A315" s="16" t="s">
        <v>8441</v>
      </c>
      <c r="B315" s="13">
        <v>1</v>
      </c>
    </row>
    <row r="316" spans="1:2" x14ac:dyDescent="0.3">
      <c r="A316" s="16" t="s">
        <v>2221</v>
      </c>
      <c r="B316" s="13">
        <v>1</v>
      </c>
    </row>
    <row r="317" spans="1:2" x14ac:dyDescent="0.3">
      <c r="A317" s="16" t="s">
        <v>7439</v>
      </c>
      <c r="B317" s="13">
        <v>1</v>
      </c>
    </row>
    <row r="318" spans="1:2" x14ac:dyDescent="0.3">
      <c r="A318" s="16" t="s">
        <v>10539</v>
      </c>
      <c r="B318" s="13">
        <v>1</v>
      </c>
    </row>
    <row r="319" spans="1:2" x14ac:dyDescent="0.3">
      <c r="A319" s="16" t="s">
        <v>4980</v>
      </c>
      <c r="B319" s="13">
        <v>1</v>
      </c>
    </row>
    <row r="320" spans="1:2" x14ac:dyDescent="0.3">
      <c r="A320" s="16" t="s">
        <v>5356</v>
      </c>
      <c r="B320" s="13">
        <v>1</v>
      </c>
    </row>
    <row r="321" spans="1:2" x14ac:dyDescent="0.3">
      <c r="A321" s="16" t="s">
        <v>4677</v>
      </c>
      <c r="B321" s="13">
        <v>1</v>
      </c>
    </row>
    <row r="322" spans="1:2" x14ac:dyDescent="0.3">
      <c r="A322" s="16" t="s">
        <v>11685</v>
      </c>
      <c r="B322" s="13">
        <v>1</v>
      </c>
    </row>
    <row r="323" spans="1:2" x14ac:dyDescent="0.3">
      <c r="A323" s="16" t="s">
        <v>2560</v>
      </c>
      <c r="B323" s="13">
        <v>1</v>
      </c>
    </row>
    <row r="324" spans="1:2" x14ac:dyDescent="0.3">
      <c r="A324" s="16" t="s">
        <v>631</v>
      </c>
      <c r="B324" s="13">
        <v>1</v>
      </c>
    </row>
    <row r="325" spans="1:2" x14ac:dyDescent="0.3">
      <c r="A325" s="16" t="s">
        <v>7920</v>
      </c>
      <c r="B325" s="13">
        <v>1</v>
      </c>
    </row>
    <row r="326" spans="1:2" x14ac:dyDescent="0.3">
      <c r="A326" s="16" t="s">
        <v>4077</v>
      </c>
      <c r="B326" s="13">
        <v>1</v>
      </c>
    </row>
    <row r="327" spans="1:2" x14ac:dyDescent="0.3">
      <c r="A327" s="16" t="s">
        <v>11324</v>
      </c>
      <c r="B327" s="13">
        <v>1</v>
      </c>
    </row>
    <row r="328" spans="1:2" x14ac:dyDescent="0.3">
      <c r="A328" s="16" t="s">
        <v>12863</v>
      </c>
      <c r="B328" s="13">
        <v>1</v>
      </c>
    </row>
    <row r="329" spans="1:2" x14ac:dyDescent="0.3">
      <c r="A329" s="16" t="s">
        <v>9600</v>
      </c>
      <c r="B329" s="13">
        <v>1</v>
      </c>
    </row>
    <row r="330" spans="1:2" x14ac:dyDescent="0.3">
      <c r="A330" s="16" t="s">
        <v>6091</v>
      </c>
      <c r="B330" s="13">
        <v>1</v>
      </c>
    </row>
    <row r="331" spans="1:2" x14ac:dyDescent="0.3">
      <c r="A331" s="16" t="s">
        <v>6168</v>
      </c>
      <c r="B331" s="13">
        <v>1</v>
      </c>
    </row>
    <row r="332" spans="1:2" x14ac:dyDescent="0.3">
      <c r="A332" s="16" t="s">
        <v>2988</v>
      </c>
      <c r="B332" s="13">
        <v>1</v>
      </c>
    </row>
    <row r="333" spans="1:2" x14ac:dyDescent="0.3">
      <c r="A333" s="16" t="s">
        <v>10910</v>
      </c>
      <c r="B333" s="13">
        <v>1</v>
      </c>
    </row>
    <row r="334" spans="1:2" x14ac:dyDescent="0.3">
      <c r="A334" s="16" t="s">
        <v>4501</v>
      </c>
      <c r="B334" s="13">
        <v>1</v>
      </c>
    </row>
    <row r="335" spans="1:2" x14ac:dyDescent="0.3">
      <c r="A335" s="16" t="s">
        <v>4327</v>
      </c>
      <c r="B335" s="13">
        <v>1</v>
      </c>
    </row>
    <row r="336" spans="1:2" x14ac:dyDescent="0.3">
      <c r="A336" s="16" t="s">
        <v>12421</v>
      </c>
      <c r="B336" s="13">
        <v>1</v>
      </c>
    </row>
    <row r="337" spans="1:2" x14ac:dyDescent="0.3">
      <c r="A337" s="16" t="s">
        <v>4211</v>
      </c>
      <c r="B337" s="13">
        <v>1</v>
      </c>
    </row>
    <row r="338" spans="1:2" x14ac:dyDescent="0.3">
      <c r="A338" s="16" t="s">
        <v>2330</v>
      </c>
      <c r="B338" s="13">
        <v>1</v>
      </c>
    </row>
    <row r="339" spans="1:2" x14ac:dyDescent="0.3">
      <c r="A339" s="16" t="s">
        <v>9049</v>
      </c>
      <c r="B339" s="13">
        <v>1</v>
      </c>
    </row>
    <row r="340" spans="1:2" x14ac:dyDescent="0.3">
      <c r="A340" s="16" t="s">
        <v>1754</v>
      </c>
      <c r="B340" s="13">
        <v>1</v>
      </c>
    </row>
    <row r="341" spans="1:2" x14ac:dyDescent="0.3">
      <c r="A341" s="16" t="s">
        <v>6492</v>
      </c>
      <c r="B341" s="13">
        <v>1</v>
      </c>
    </row>
    <row r="342" spans="1:2" x14ac:dyDescent="0.3">
      <c r="A342" s="16" t="s">
        <v>11374</v>
      </c>
      <c r="B342" s="13">
        <v>1</v>
      </c>
    </row>
    <row r="343" spans="1:2" x14ac:dyDescent="0.3">
      <c r="A343" s="16" t="s">
        <v>8483</v>
      </c>
      <c r="B343" s="13">
        <v>1</v>
      </c>
    </row>
    <row r="344" spans="1:2" x14ac:dyDescent="0.3">
      <c r="A344" s="16" t="s">
        <v>4140</v>
      </c>
      <c r="B344" s="13">
        <v>1</v>
      </c>
    </row>
    <row r="345" spans="1:2" x14ac:dyDescent="0.3">
      <c r="A345" s="16" t="s">
        <v>4582</v>
      </c>
      <c r="B345" s="13">
        <v>1</v>
      </c>
    </row>
    <row r="346" spans="1:2" x14ac:dyDescent="0.3">
      <c r="A346" s="16" t="s">
        <v>9953</v>
      </c>
      <c r="B346" s="13">
        <v>1</v>
      </c>
    </row>
    <row r="347" spans="1:2" x14ac:dyDescent="0.3">
      <c r="A347" s="16" t="s">
        <v>5175</v>
      </c>
      <c r="B347" s="13">
        <v>1</v>
      </c>
    </row>
    <row r="348" spans="1:2" x14ac:dyDescent="0.3">
      <c r="A348" s="16" t="s">
        <v>7192</v>
      </c>
      <c r="B348" s="13">
        <v>1</v>
      </c>
    </row>
    <row r="349" spans="1:2" x14ac:dyDescent="0.3">
      <c r="A349" s="16" t="s">
        <v>6370</v>
      </c>
      <c r="B349" s="13">
        <v>1</v>
      </c>
    </row>
    <row r="350" spans="1:2" x14ac:dyDescent="0.3">
      <c r="A350" s="16" t="s">
        <v>4203</v>
      </c>
      <c r="B350" s="13">
        <v>1</v>
      </c>
    </row>
    <row r="351" spans="1:2" x14ac:dyDescent="0.3">
      <c r="A351" s="16" t="s">
        <v>2999</v>
      </c>
      <c r="B351" s="13">
        <v>1</v>
      </c>
    </row>
    <row r="352" spans="1:2" x14ac:dyDescent="0.3">
      <c r="A352" s="16" t="s">
        <v>3265</v>
      </c>
      <c r="B352" s="13">
        <v>1</v>
      </c>
    </row>
    <row r="353" spans="1:2" x14ac:dyDescent="0.3">
      <c r="A353" s="16" t="s">
        <v>3009</v>
      </c>
      <c r="B353" s="13">
        <v>1</v>
      </c>
    </row>
    <row r="354" spans="1:2" x14ac:dyDescent="0.3">
      <c r="A354" s="16" t="s">
        <v>3316</v>
      </c>
      <c r="B354" s="13">
        <v>1</v>
      </c>
    </row>
    <row r="355" spans="1:2" x14ac:dyDescent="0.3">
      <c r="A355" s="16" t="s">
        <v>3513</v>
      </c>
      <c r="B355" s="13">
        <v>1</v>
      </c>
    </row>
    <row r="356" spans="1:2" x14ac:dyDescent="0.3">
      <c r="A356" s="16" t="s">
        <v>2946</v>
      </c>
      <c r="B356" s="13">
        <v>1</v>
      </c>
    </row>
    <row r="357" spans="1:2" x14ac:dyDescent="0.3">
      <c r="A357" s="16" t="s">
        <v>4358</v>
      </c>
      <c r="B357" s="13">
        <v>1</v>
      </c>
    </row>
    <row r="358" spans="1:2" x14ac:dyDescent="0.3">
      <c r="A358" s="16" t="s">
        <v>1026</v>
      </c>
      <c r="B358" s="13">
        <v>1</v>
      </c>
    </row>
    <row r="359" spans="1:2" x14ac:dyDescent="0.3">
      <c r="A359" s="16" t="s">
        <v>9814</v>
      </c>
      <c r="B359" s="13">
        <v>1</v>
      </c>
    </row>
    <row r="360" spans="1:2" x14ac:dyDescent="0.3">
      <c r="A360" s="16" t="s">
        <v>9039</v>
      </c>
      <c r="B360" s="13">
        <v>1</v>
      </c>
    </row>
    <row r="361" spans="1:2" x14ac:dyDescent="0.3">
      <c r="A361" s="16" t="s">
        <v>12963</v>
      </c>
      <c r="B361" s="13">
        <v>1</v>
      </c>
    </row>
    <row r="362" spans="1:2" x14ac:dyDescent="0.3">
      <c r="A362" s="16" t="s">
        <v>12330</v>
      </c>
      <c r="B362" s="13">
        <v>1</v>
      </c>
    </row>
    <row r="363" spans="1:2" x14ac:dyDescent="0.3">
      <c r="A363" s="16" t="s">
        <v>376</v>
      </c>
      <c r="B363" s="13">
        <v>1</v>
      </c>
    </row>
    <row r="364" spans="1:2" x14ac:dyDescent="0.3">
      <c r="A364" s="16" t="s">
        <v>7419</v>
      </c>
      <c r="B364" s="13">
        <v>1</v>
      </c>
    </row>
    <row r="365" spans="1:2" x14ac:dyDescent="0.3">
      <c r="A365" s="16" t="s">
        <v>1581</v>
      </c>
      <c r="B365" s="13">
        <v>1</v>
      </c>
    </row>
    <row r="366" spans="1:2" x14ac:dyDescent="0.3">
      <c r="A366" s="16" t="s">
        <v>1096</v>
      </c>
      <c r="B366" s="13">
        <v>1</v>
      </c>
    </row>
    <row r="367" spans="1:2" x14ac:dyDescent="0.3">
      <c r="A367" s="16" t="s">
        <v>4164</v>
      </c>
      <c r="B367" s="13">
        <v>1</v>
      </c>
    </row>
    <row r="368" spans="1:2" x14ac:dyDescent="0.3">
      <c r="A368" s="16" t="s">
        <v>11254</v>
      </c>
      <c r="B368" s="13">
        <v>1</v>
      </c>
    </row>
    <row r="369" spans="1:2" x14ac:dyDescent="0.3">
      <c r="A369" s="16" t="s">
        <v>11998</v>
      </c>
      <c r="B369" s="13">
        <v>1</v>
      </c>
    </row>
    <row r="370" spans="1:2" x14ac:dyDescent="0.3">
      <c r="A370" s="16" t="s">
        <v>8916</v>
      </c>
      <c r="B370" s="13">
        <v>1</v>
      </c>
    </row>
    <row r="371" spans="1:2" x14ac:dyDescent="0.3">
      <c r="A371" s="16" t="s">
        <v>1570</v>
      </c>
      <c r="B371" s="13">
        <v>1</v>
      </c>
    </row>
    <row r="372" spans="1:2" x14ac:dyDescent="0.3">
      <c r="A372" s="16" t="s">
        <v>12220</v>
      </c>
      <c r="B372" s="13">
        <v>1</v>
      </c>
    </row>
    <row r="373" spans="1:2" x14ac:dyDescent="0.3">
      <c r="A373" s="16" t="s">
        <v>4731</v>
      </c>
      <c r="B373" s="13">
        <v>1</v>
      </c>
    </row>
    <row r="374" spans="1:2" x14ac:dyDescent="0.3">
      <c r="A374" s="16" t="s">
        <v>1853</v>
      </c>
      <c r="B374" s="13">
        <v>1</v>
      </c>
    </row>
    <row r="375" spans="1:2" x14ac:dyDescent="0.3">
      <c r="A375" s="16" t="s">
        <v>1457</v>
      </c>
      <c r="B375" s="13">
        <v>1</v>
      </c>
    </row>
    <row r="376" spans="1:2" x14ac:dyDescent="0.3">
      <c r="A376" s="16" t="s">
        <v>11114</v>
      </c>
      <c r="B376" s="13">
        <v>1</v>
      </c>
    </row>
    <row r="377" spans="1:2" x14ac:dyDescent="0.3">
      <c r="A377" s="16" t="s">
        <v>10295</v>
      </c>
      <c r="B377" s="13">
        <v>1</v>
      </c>
    </row>
    <row r="378" spans="1:2" x14ac:dyDescent="0.3">
      <c r="A378" s="16" t="s">
        <v>3130</v>
      </c>
      <c r="B378" s="13">
        <v>1</v>
      </c>
    </row>
    <row r="379" spans="1:2" x14ac:dyDescent="0.3">
      <c r="A379" s="16" t="s">
        <v>11456</v>
      </c>
      <c r="B379" s="13">
        <v>1</v>
      </c>
    </row>
    <row r="380" spans="1:2" x14ac:dyDescent="0.3">
      <c r="A380" s="16" t="s">
        <v>3933</v>
      </c>
      <c r="B380" s="13">
        <v>1</v>
      </c>
    </row>
    <row r="381" spans="1:2" x14ac:dyDescent="0.3">
      <c r="A381" s="16" t="s">
        <v>2861</v>
      </c>
      <c r="B381" s="13">
        <v>1</v>
      </c>
    </row>
    <row r="382" spans="1:2" x14ac:dyDescent="0.3">
      <c r="A382" s="16" t="s">
        <v>9932</v>
      </c>
      <c r="B382" s="13">
        <v>1</v>
      </c>
    </row>
    <row r="383" spans="1:2" x14ac:dyDescent="0.3">
      <c r="A383" s="16" t="s">
        <v>1511</v>
      </c>
      <c r="B383" s="13">
        <v>1</v>
      </c>
    </row>
    <row r="384" spans="1:2" x14ac:dyDescent="0.3">
      <c r="A384" s="16" t="s">
        <v>838</v>
      </c>
      <c r="B384" s="13">
        <v>1</v>
      </c>
    </row>
    <row r="385" spans="1:2" x14ac:dyDescent="0.3">
      <c r="A385" s="16" t="s">
        <v>9355</v>
      </c>
      <c r="B385" s="13">
        <v>1</v>
      </c>
    </row>
    <row r="386" spans="1:2" x14ac:dyDescent="0.3">
      <c r="A386" s="16" t="s">
        <v>9559</v>
      </c>
      <c r="B386" s="13">
        <v>1</v>
      </c>
    </row>
    <row r="387" spans="1:2" x14ac:dyDescent="0.3">
      <c r="A387" s="16" t="s">
        <v>2487</v>
      </c>
      <c r="B387" s="13">
        <v>1</v>
      </c>
    </row>
    <row r="388" spans="1:2" x14ac:dyDescent="0.3">
      <c r="A388" s="16" t="s">
        <v>2622</v>
      </c>
      <c r="B388" s="13">
        <v>1</v>
      </c>
    </row>
    <row r="389" spans="1:2" x14ac:dyDescent="0.3">
      <c r="A389" s="16" t="s">
        <v>1222</v>
      </c>
      <c r="B389" s="13">
        <v>1</v>
      </c>
    </row>
    <row r="390" spans="1:2" x14ac:dyDescent="0.3">
      <c r="A390" s="16" t="s">
        <v>12099</v>
      </c>
      <c r="B390" s="13">
        <v>1</v>
      </c>
    </row>
    <row r="391" spans="1:2" x14ac:dyDescent="0.3">
      <c r="A391" s="16" t="s">
        <v>1661</v>
      </c>
      <c r="B391" s="13">
        <v>1</v>
      </c>
    </row>
    <row r="392" spans="1:2" x14ac:dyDescent="0.3">
      <c r="A392" s="16" t="s">
        <v>10469</v>
      </c>
      <c r="B392" s="13">
        <v>1</v>
      </c>
    </row>
    <row r="393" spans="1:2" x14ac:dyDescent="0.3">
      <c r="A393" s="16" t="s">
        <v>1898</v>
      </c>
      <c r="B393" s="13">
        <v>1</v>
      </c>
    </row>
    <row r="394" spans="1:2" x14ac:dyDescent="0.3">
      <c r="A394" s="16" t="s">
        <v>4322</v>
      </c>
      <c r="B394" s="13">
        <v>1</v>
      </c>
    </row>
    <row r="395" spans="1:2" x14ac:dyDescent="0.3">
      <c r="A395" s="16" t="s">
        <v>10264</v>
      </c>
      <c r="B395" s="13">
        <v>1</v>
      </c>
    </row>
    <row r="396" spans="1:2" x14ac:dyDescent="0.3">
      <c r="A396" s="16" t="s">
        <v>3476</v>
      </c>
      <c r="B396" s="13">
        <v>1</v>
      </c>
    </row>
    <row r="397" spans="1:2" x14ac:dyDescent="0.3">
      <c r="A397" s="16" t="s">
        <v>4019</v>
      </c>
      <c r="B397" s="13">
        <v>1</v>
      </c>
    </row>
    <row r="398" spans="1:2" x14ac:dyDescent="0.3">
      <c r="A398" s="16" t="s">
        <v>12250</v>
      </c>
      <c r="B398" s="13">
        <v>1</v>
      </c>
    </row>
    <row r="399" spans="1:2" x14ac:dyDescent="0.3">
      <c r="A399" s="16" t="s">
        <v>3538</v>
      </c>
      <c r="B399" s="13">
        <v>1</v>
      </c>
    </row>
    <row r="400" spans="1:2" x14ac:dyDescent="0.3">
      <c r="A400" s="16" t="s">
        <v>9140</v>
      </c>
      <c r="B400" s="13">
        <v>1</v>
      </c>
    </row>
    <row r="401" spans="1:2" x14ac:dyDescent="0.3">
      <c r="A401" s="16" t="s">
        <v>3206</v>
      </c>
      <c r="B401" s="13">
        <v>1</v>
      </c>
    </row>
    <row r="402" spans="1:2" x14ac:dyDescent="0.3">
      <c r="A402" s="16" t="s">
        <v>3766</v>
      </c>
      <c r="B402" s="13">
        <v>1</v>
      </c>
    </row>
    <row r="403" spans="1:2" x14ac:dyDescent="0.3">
      <c r="A403" s="16" t="s">
        <v>10367</v>
      </c>
      <c r="B403" s="13">
        <v>1</v>
      </c>
    </row>
    <row r="404" spans="1:2" x14ac:dyDescent="0.3">
      <c r="A404" s="16" t="s">
        <v>4208</v>
      </c>
      <c r="B404" s="13">
        <v>1</v>
      </c>
    </row>
    <row r="405" spans="1:2" x14ac:dyDescent="0.3">
      <c r="A405" s="16" t="s">
        <v>9804</v>
      </c>
      <c r="B405" s="13">
        <v>1</v>
      </c>
    </row>
    <row r="406" spans="1:2" x14ac:dyDescent="0.3">
      <c r="A406" s="16" t="s">
        <v>3354</v>
      </c>
      <c r="B406" s="13">
        <v>1</v>
      </c>
    </row>
    <row r="407" spans="1:2" x14ac:dyDescent="0.3">
      <c r="A407" s="16" t="s">
        <v>12350</v>
      </c>
      <c r="B407" s="13">
        <v>1</v>
      </c>
    </row>
    <row r="408" spans="1:2" x14ac:dyDescent="0.3">
      <c r="A408" s="16" t="s">
        <v>11835</v>
      </c>
      <c r="B408" s="13">
        <v>1</v>
      </c>
    </row>
    <row r="409" spans="1:2" x14ac:dyDescent="0.3">
      <c r="A409" s="16" t="s">
        <v>10051</v>
      </c>
      <c r="B409" s="13">
        <v>1</v>
      </c>
    </row>
    <row r="410" spans="1:2" x14ac:dyDescent="0.3">
      <c r="A410" s="16" t="s">
        <v>10559</v>
      </c>
      <c r="B410" s="13">
        <v>1</v>
      </c>
    </row>
    <row r="411" spans="1:2" x14ac:dyDescent="0.3">
      <c r="A411" s="16" t="s">
        <v>2397</v>
      </c>
      <c r="B411" s="13">
        <v>1</v>
      </c>
    </row>
    <row r="412" spans="1:2" x14ac:dyDescent="0.3">
      <c r="A412" s="16" t="s">
        <v>3971</v>
      </c>
      <c r="B412" s="13">
        <v>1</v>
      </c>
    </row>
    <row r="413" spans="1:2" x14ac:dyDescent="0.3">
      <c r="A413" s="16" t="s">
        <v>6282</v>
      </c>
      <c r="B413" s="13">
        <v>1</v>
      </c>
    </row>
    <row r="414" spans="1:2" x14ac:dyDescent="0.3">
      <c r="A414" s="16" t="s">
        <v>9100</v>
      </c>
      <c r="B414" s="13">
        <v>1</v>
      </c>
    </row>
    <row r="415" spans="1:2" x14ac:dyDescent="0.3">
      <c r="A415" s="16" t="s">
        <v>11967</v>
      </c>
      <c r="B415" s="13">
        <v>1</v>
      </c>
    </row>
    <row r="416" spans="1:2" x14ac:dyDescent="0.3">
      <c r="A416" s="16" t="s">
        <v>9529</v>
      </c>
      <c r="B416" s="13">
        <v>1</v>
      </c>
    </row>
    <row r="417" spans="1:2" x14ac:dyDescent="0.3">
      <c r="A417" s="16" t="s">
        <v>5561</v>
      </c>
      <c r="B417" s="13">
        <v>1</v>
      </c>
    </row>
    <row r="418" spans="1:2" x14ac:dyDescent="0.3">
      <c r="A418" s="16" t="s">
        <v>4673</v>
      </c>
      <c r="B418" s="13">
        <v>1</v>
      </c>
    </row>
    <row r="419" spans="1:2" x14ac:dyDescent="0.3">
      <c r="A419" s="16" t="s">
        <v>7491</v>
      </c>
      <c r="B419" s="13">
        <v>1</v>
      </c>
    </row>
    <row r="420" spans="1:2" x14ac:dyDescent="0.3">
      <c r="A420" s="16" t="s">
        <v>11174</v>
      </c>
      <c r="B420" s="13">
        <v>1</v>
      </c>
    </row>
    <row r="421" spans="1:2" x14ac:dyDescent="0.3">
      <c r="A421" s="16" t="s">
        <v>1362</v>
      </c>
      <c r="B421" s="13">
        <v>1</v>
      </c>
    </row>
    <row r="422" spans="1:2" x14ac:dyDescent="0.3">
      <c r="A422" s="16" t="s">
        <v>9774</v>
      </c>
      <c r="B422" s="13">
        <v>1</v>
      </c>
    </row>
    <row r="423" spans="1:2" x14ac:dyDescent="0.3">
      <c r="A423" s="16" t="s">
        <v>9992</v>
      </c>
      <c r="B423" s="13">
        <v>1</v>
      </c>
    </row>
    <row r="424" spans="1:2" x14ac:dyDescent="0.3">
      <c r="A424" s="16" t="s">
        <v>3564</v>
      </c>
      <c r="B424" s="13">
        <v>1</v>
      </c>
    </row>
    <row r="425" spans="1:2" x14ac:dyDescent="0.3">
      <c r="A425" s="16" t="s">
        <v>768</v>
      </c>
      <c r="B425" s="13">
        <v>1</v>
      </c>
    </row>
    <row r="426" spans="1:2" x14ac:dyDescent="0.3">
      <c r="A426" s="16" t="s">
        <v>7580</v>
      </c>
      <c r="B426" s="13">
        <v>1</v>
      </c>
    </row>
    <row r="427" spans="1:2" x14ac:dyDescent="0.3">
      <c r="A427" s="16" t="s">
        <v>12280</v>
      </c>
      <c r="B427" s="13">
        <v>1</v>
      </c>
    </row>
    <row r="428" spans="1:2" x14ac:dyDescent="0.3">
      <c r="A428" s="16" t="s">
        <v>1051</v>
      </c>
      <c r="B428" s="13">
        <v>1</v>
      </c>
    </row>
    <row r="429" spans="1:2" x14ac:dyDescent="0.3">
      <c r="A429" s="16" t="s">
        <v>1452</v>
      </c>
      <c r="B429" s="13">
        <v>1</v>
      </c>
    </row>
    <row r="430" spans="1:2" x14ac:dyDescent="0.3">
      <c r="A430" s="16" t="s">
        <v>10071</v>
      </c>
      <c r="B430" s="13">
        <v>1</v>
      </c>
    </row>
    <row r="431" spans="1:2" x14ac:dyDescent="0.3">
      <c r="A431" s="16" t="s">
        <v>12310</v>
      </c>
      <c r="B431" s="13">
        <v>1</v>
      </c>
    </row>
    <row r="432" spans="1:2" x14ac:dyDescent="0.3">
      <c r="A432" s="16" t="s">
        <v>12802</v>
      </c>
      <c r="B432" s="13">
        <v>1</v>
      </c>
    </row>
    <row r="433" spans="1:2" x14ac:dyDescent="0.3">
      <c r="A433" s="16" t="s">
        <v>1863</v>
      </c>
      <c r="B433" s="13">
        <v>1</v>
      </c>
    </row>
    <row r="434" spans="1:2" x14ac:dyDescent="0.3">
      <c r="A434" s="16" t="s">
        <v>3835</v>
      </c>
      <c r="B434" s="13">
        <v>1</v>
      </c>
    </row>
    <row r="435" spans="1:2" x14ac:dyDescent="0.3">
      <c r="A435" s="16" t="s">
        <v>1061</v>
      </c>
      <c r="B435" s="13">
        <v>1</v>
      </c>
    </row>
    <row r="436" spans="1:2" x14ac:dyDescent="0.3">
      <c r="A436" s="16" t="s">
        <v>4388</v>
      </c>
      <c r="B436" s="13">
        <v>1</v>
      </c>
    </row>
    <row r="437" spans="1:2" x14ac:dyDescent="0.3">
      <c r="A437" s="16" t="s">
        <v>1423</v>
      </c>
      <c r="B437" s="13">
        <v>1</v>
      </c>
    </row>
    <row r="438" spans="1:2" x14ac:dyDescent="0.3">
      <c r="A438" s="16" t="s">
        <v>4368</v>
      </c>
      <c r="B438" s="13">
        <v>1</v>
      </c>
    </row>
    <row r="439" spans="1:2" x14ac:dyDescent="0.3">
      <c r="A439" s="16" t="s">
        <v>1277</v>
      </c>
      <c r="B439" s="13">
        <v>1</v>
      </c>
    </row>
    <row r="440" spans="1:2" x14ac:dyDescent="0.3">
      <c r="A440" s="16" t="s">
        <v>7182</v>
      </c>
      <c r="B440" s="13">
        <v>1</v>
      </c>
    </row>
    <row r="441" spans="1:2" x14ac:dyDescent="0.3">
      <c r="A441" s="16" t="s">
        <v>2491</v>
      </c>
      <c r="B441" s="13">
        <v>1</v>
      </c>
    </row>
    <row r="442" spans="1:2" x14ac:dyDescent="0.3">
      <c r="A442" s="16" t="s">
        <v>6482</v>
      </c>
      <c r="B442" s="13">
        <v>1</v>
      </c>
    </row>
    <row r="443" spans="1:2" x14ac:dyDescent="0.3">
      <c r="A443" s="16" t="s">
        <v>3809</v>
      </c>
      <c r="B443" s="13">
        <v>1</v>
      </c>
    </row>
    <row r="444" spans="1:2" x14ac:dyDescent="0.3">
      <c r="A444" s="16" t="s">
        <v>1116</v>
      </c>
      <c r="B444" s="13">
        <v>1</v>
      </c>
    </row>
    <row r="445" spans="1:2" x14ac:dyDescent="0.3">
      <c r="A445" s="16" t="s">
        <v>10600</v>
      </c>
      <c r="B445" s="13">
        <v>1</v>
      </c>
    </row>
    <row r="446" spans="1:2" x14ac:dyDescent="0.3">
      <c r="A446" s="16" t="s">
        <v>4635</v>
      </c>
      <c r="B446" s="13">
        <v>1</v>
      </c>
    </row>
    <row r="447" spans="1:2" x14ac:dyDescent="0.3">
      <c r="A447" s="16" t="s">
        <v>8504</v>
      </c>
      <c r="B447" s="13">
        <v>1</v>
      </c>
    </row>
    <row r="448" spans="1:2" x14ac:dyDescent="0.3">
      <c r="A448" s="16" t="s">
        <v>1704</v>
      </c>
      <c r="B448" s="13">
        <v>1</v>
      </c>
    </row>
    <row r="449" spans="1:2" x14ac:dyDescent="0.3">
      <c r="A449" s="16" t="s">
        <v>10660</v>
      </c>
      <c r="B449" s="13">
        <v>1</v>
      </c>
    </row>
    <row r="450" spans="1:2" x14ac:dyDescent="0.3">
      <c r="A450" s="16" t="s">
        <v>1321</v>
      </c>
      <c r="B450" s="13">
        <v>1</v>
      </c>
    </row>
    <row r="451" spans="1:2" x14ac:dyDescent="0.3">
      <c r="A451" s="16" t="s">
        <v>7836</v>
      </c>
      <c r="B451" s="13">
        <v>1</v>
      </c>
    </row>
    <row r="452" spans="1:2" x14ac:dyDescent="0.3">
      <c r="A452" s="16" t="s">
        <v>2886</v>
      </c>
      <c r="B452" s="13">
        <v>1</v>
      </c>
    </row>
    <row r="453" spans="1:2" x14ac:dyDescent="0.3">
      <c r="A453" s="16" t="s">
        <v>6137</v>
      </c>
      <c r="B453" s="13">
        <v>1</v>
      </c>
    </row>
    <row r="454" spans="1:2" x14ac:dyDescent="0.3">
      <c r="A454" s="16" t="s">
        <v>3323</v>
      </c>
      <c r="B454" s="13">
        <v>1</v>
      </c>
    </row>
    <row r="455" spans="1:2" x14ac:dyDescent="0.3">
      <c r="A455" s="16" t="s">
        <v>12481</v>
      </c>
      <c r="B455" s="13">
        <v>1</v>
      </c>
    </row>
    <row r="456" spans="1:2" x14ac:dyDescent="0.3">
      <c r="A456" s="16" t="s">
        <v>7863</v>
      </c>
      <c r="B456" s="13">
        <v>1</v>
      </c>
    </row>
    <row r="457" spans="1:2" x14ac:dyDescent="0.3">
      <c r="A457" s="16" t="s">
        <v>11344</v>
      </c>
      <c r="B457" s="13">
        <v>1</v>
      </c>
    </row>
    <row r="458" spans="1:2" x14ac:dyDescent="0.3">
      <c r="A458" s="16" t="s">
        <v>9508</v>
      </c>
      <c r="B458" s="13">
        <v>1</v>
      </c>
    </row>
    <row r="459" spans="1:2" x14ac:dyDescent="0.3">
      <c r="A459" s="16" t="s">
        <v>8356</v>
      </c>
      <c r="B459" s="13">
        <v>1</v>
      </c>
    </row>
    <row r="460" spans="1:2" x14ac:dyDescent="0.3">
      <c r="A460" s="16" t="s">
        <v>2442</v>
      </c>
      <c r="B460" s="13">
        <v>1</v>
      </c>
    </row>
    <row r="461" spans="1:2" x14ac:dyDescent="0.3">
      <c r="A461" s="16" t="s">
        <v>12150</v>
      </c>
      <c r="B461" s="13">
        <v>1</v>
      </c>
    </row>
    <row r="462" spans="1:2" x14ac:dyDescent="0.3">
      <c r="A462" s="16" t="s">
        <v>12130</v>
      </c>
      <c r="B462" s="13">
        <v>1</v>
      </c>
    </row>
    <row r="463" spans="1:2" x14ac:dyDescent="0.3">
      <c r="A463" s="16" t="s">
        <v>8153</v>
      </c>
      <c r="B463" s="13">
        <v>1</v>
      </c>
    </row>
    <row r="464" spans="1:2" x14ac:dyDescent="0.3">
      <c r="A464" s="16" t="s">
        <v>1041</v>
      </c>
      <c r="B464" s="13">
        <v>1</v>
      </c>
    </row>
    <row r="465" spans="1:2" x14ac:dyDescent="0.3">
      <c r="A465" s="16" t="s">
        <v>5827</v>
      </c>
      <c r="B465" s="13">
        <v>1</v>
      </c>
    </row>
    <row r="466" spans="1:2" x14ac:dyDescent="0.3">
      <c r="A466" s="16" t="s">
        <v>7529</v>
      </c>
      <c r="B466" s="13">
        <v>1</v>
      </c>
    </row>
    <row r="467" spans="1:2" x14ac:dyDescent="0.3">
      <c r="A467" s="16" t="s">
        <v>1237</v>
      </c>
      <c r="B467" s="13">
        <v>1</v>
      </c>
    </row>
    <row r="468" spans="1:2" x14ac:dyDescent="0.3">
      <c r="A468" s="16" t="s">
        <v>2319</v>
      </c>
      <c r="B468" s="13">
        <v>1</v>
      </c>
    </row>
    <row r="469" spans="1:2" x14ac:dyDescent="0.3">
      <c r="A469" s="16" t="s">
        <v>9130</v>
      </c>
      <c r="B469" s="13">
        <v>1</v>
      </c>
    </row>
    <row r="470" spans="1:2" x14ac:dyDescent="0.3">
      <c r="A470" s="16" t="s">
        <v>7794</v>
      </c>
      <c r="B470" s="13">
        <v>1</v>
      </c>
    </row>
    <row r="471" spans="1:2" x14ac:dyDescent="0.3">
      <c r="A471" s="16" t="s">
        <v>7910</v>
      </c>
      <c r="B471" s="13">
        <v>1</v>
      </c>
    </row>
    <row r="472" spans="1:2" x14ac:dyDescent="0.3">
      <c r="A472" s="16" t="s">
        <v>1918</v>
      </c>
      <c r="B472" s="13">
        <v>1</v>
      </c>
    </row>
    <row r="473" spans="1:2" x14ac:dyDescent="0.3">
      <c r="A473" s="16" t="s">
        <v>11505</v>
      </c>
      <c r="B473" s="13">
        <v>1</v>
      </c>
    </row>
    <row r="474" spans="1:2" x14ac:dyDescent="0.3">
      <c r="A474" s="16" t="s">
        <v>11083</v>
      </c>
      <c r="B474" s="13">
        <v>1</v>
      </c>
    </row>
    <row r="475" spans="1:2" x14ac:dyDescent="0.3">
      <c r="A475" s="16" t="s">
        <v>10224</v>
      </c>
      <c r="B475" s="13">
        <v>1</v>
      </c>
    </row>
    <row r="476" spans="1:2" x14ac:dyDescent="0.3">
      <c r="A476" s="16" t="s">
        <v>430</v>
      </c>
      <c r="B476" s="13">
        <v>1</v>
      </c>
    </row>
    <row r="477" spans="1:2" x14ac:dyDescent="0.3">
      <c r="A477" s="16" t="s">
        <v>4889</v>
      </c>
      <c r="B477" s="13">
        <v>1</v>
      </c>
    </row>
    <row r="478" spans="1:2" x14ac:dyDescent="0.3">
      <c r="A478" s="16" t="s">
        <v>1367</v>
      </c>
      <c r="B478" s="13">
        <v>1</v>
      </c>
    </row>
    <row r="479" spans="1:2" x14ac:dyDescent="0.3">
      <c r="A479" s="16" t="s">
        <v>2447</v>
      </c>
      <c r="B479" s="13">
        <v>1</v>
      </c>
    </row>
    <row r="480" spans="1:2" x14ac:dyDescent="0.3">
      <c r="A480" s="16" t="s">
        <v>2167</v>
      </c>
      <c r="B480" s="13">
        <v>1</v>
      </c>
    </row>
    <row r="481" spans="1:2" x14ac:dyDescent="0.3">
      <c r="A481" s="16" t="s">
        <v>2891</v>
      </c>
      <c r="B481" s="13">
        <v>1</v>
      </c>
    </row>
    <row r="482" spans="1:2" x14ac:dyDescent="0.3">
      <c r="A482" s="16" t="s">
        <v>7254</v>
      </c>
      <c r="B482" s="13">
        <v>1</v>
      </c>
    </row>
    <row r="483" spans="1:2" x14ac:dyDescent="0.3">
      <c r="A483" s="16" t="s">
        <v>3770</v>
      </c>
      <c r="B483" s="13">
        <v>1</v>
      </c>
    </row>
    <row r="484" spans="1:2" x14ac:dyDescent="0.3">
      <c r="A484" s="16" t="s">
        <v>7952</v>
      </c>
      <c r="B484" s="13">
        <v>1</v>
      </c>
    </row>
    <row r="485" spans="1:2" x14ac:dyDescent="0.3">
      <c r="A485" s="16" t="s">
        <v>3358</v>
      </c>
      <c r="B485" s="13">
        <v>1</v>
      </c>
    </row>
    <row r="486" spans="1:2" x14ac:dyDescent="0.3">
      <c r="A486" s="16" t="s">
        <v>8272</v>
      </c>
      <c r="B486" s="13">
        <v>1</v>
      </c>
    </row>
    <row r="487" spans="1:2" x14ac:dyDescent="0.3">
      <c r="A487" s="16" t="s">
        <v>4687</v>
      </c>
      <c r="B487" s="13">
        <v>1</v>
      </c>
    </row>
    <row r="488" spans="1:2" x14ac:dyDescent="0.3">
      <c r="A488" s="16" t="s">
        <v>6524</v>
      </c>
      <c r="B488" s="13">
        <v>1</v>
      </c>
    </row>
    <row r="489" spans="1:2" x14ac:dyDescent="0.3">
      <c r="A489" s="16" t="s">
        <v>3378</v>
      </c>
      <c r="B489" s="13">
        <v>1</v>
      </c>
    </row>
    <row r="490" spans="1:2" x14ac:dyDescent="0.3">
      <c r="A490" s="16" t="s">
        <v>917</v>
      </c>
      <c r="B490" s="13">
        <v>1</v>
      </c>
    </row>
    <row r="491" spans="1:2" x14ac:dyDescent="0.3">
      <c r="A491" s="16" t="s">
        <v>3160</v>
      </c>
      <c r="B491" s="13">
        <v>1</v>
      </c>
    </row>
    <row r="492" spans="1:2" x14ac:dyDescent="0.3">
      <c r="A492" s="16" t="s">
        <v>6048</v>
      </c>
      <c r="B492" s="13">
        <v>1</v>
      </c>
    </row>
    <row r="493" spans="1:2" x14ac:dyDescent="0.3">
      <c r="A493" s="16" t="s">
        <v>11394</v>
      </c>
      <c r="B493" s="13">
        <v>1</v>
      </c>
    </row>
    <row r="494" spans="1:2" x14ac:dyDescent="0.3">
      <c r="A494" s="16" t="s">
        <v>12751</v>
      </c>
      <c r="B494" s="13">
        <v>1</v>
      </c>
    </row>
    <row r="495" spans="1:2" x14ac:dyDescent="0.3">
      <c r="A495" s="16" t="s">
        <v>9498</v>
      </c>
      <c r="B495" s="13">
        <v>1</v>
      </c>
    </row>
    <row r="496" spans="1:2" x14ac:dyDescent="0.3">
      <c r="A496" s="16" t="s">
        <v>10720</v>
      </c>
      <c r="B496" s="13">
        <v>1</v>
      </c>
    </row>
    <row r="497" spans="1:2" x14ac:dyDescent="0.3">
      <c r="A497" s="16" t="s">
        <v>10214</v>
      </c>
      <c r="B497" s="13">
        <v>1</v>
      </c>
    </row>
    <row r="498" spans="1:2" x14ac:dyDescent="0.3">
      <c r="A498" s="16" t="s">
        <v>9833</v>
      </c>
      <c r="B498" s="13">
        <v>1</v>
      </c>
    </row>
    <row r="499" spans="1:2" x14ac:dyDescent="0.3">
      <c r="A499" s="16" t="s">
        <v>10991</v>
      </c>
      <c r="B499" s="13">
        <v>1</v>
      </c>
    </row>
    <row r="500" spans="1:2" x14ac:dyDescent="0.3">
      <c r="A500" s="16" t="s">
        <v>8431</v>
      </c>
      <c r="B500" s="13">
        <v>1</v>
      </c>
    </row>
    <row r="501" spans="1:2" x14ac:dyDescent="0.3">
      <c r="A501" s="16" t="s">
        <v>6117</v>
      </c>
      <c r="B501" s="13">
        <v>1</v>
      </c>
    </row>
    <row r="502" spans="1:2" x14ac:dyDescent="0.3">
      <c r="A502" s="16" t="s">
        <v>1001</v>
      </c>
      <c r="B502" s="13">
        <v>1</v>
      </c>
    </row>
    <row r="503" spans="1:2" x14ac:dyDescent="0.3">
      <c r="A503" s="16" t="s">
        <v>3451</v>
      </c>
      <c r="B503" s="13">
        <v>1</v>
      </c>
    </row>
    <row r="504" spans="1:2" x14ac:dyDescent="0.3">
      <c r="A504" s="16" t="s">
        <v>3735</v>
      </c>
      <c r="B504" s="13">
        <v>1</v>
      </c>
    </row>
    <row r="505" spans="1:2" x14ac:dyDescent="0.3">
      <c r="A505" s="16" t="s">
        <v>4949</v>
      </c>
      <c r="B505" s="13">
        <v>1</v>
      </c>
    </row>
    <row r="506" spans="1:2" x14ac:dyDescent="0.3">
      <c r="A506" s="16" t="s">
        <v>2118</v>
      </c>
      <c r="B506" s="13">
        <v>1</v>
      </c>
    </row>
    <row r="507" spans="1:2" x14ac:dyDescent="0.3">
      <c r="A507" s="16" t="s">
        <v>11052</v>
      </c>
      <c r="B507" s="13">
        <v>1</v>
      </c>
    </row>
    <row r="508" spans="1:2" x14ac:dyDescent="0.3">
      <c r="A508" s="16" t="s">
        <v>3956</v>
      </c>
      <c r="B508" s="13">
        <v>1</v>
      </c>
    </row>
    <row r="509" spans="1:2" x14ac:dyDescent="0.3">
      <c r="A509" s="16" t="s">
        <v>6803</v>
      </c>
      <c r="B509" s="13">
        <v>1</v>
      </c>
    </row>
    <row r="510" spans="1:2" x14ac:dyDescent="0.3">
      <c r="A510" s="16" t="s">
        <v>6762</v>
      </c>
      <c r="B510" s="13">
        <v>1</v>
      </c>
    </row>
    <row r="511" spans="1:2" x14ac:dyDescent="0.3">
      <c r="A511" s="16" t="s">
        <v>7305</v>
      </c>
      <c r="B511" s="13">
        <v>1</v>
      </c>
    </row>
    <row r="512" spans="1:2" x14ac:dyDescent="0.3">
      <c r="A512" s="16" t="s">
        <v>1994</v>
      </c>
      <c r="B512" s="13">
        <v>1</v>
      </c>
    </row>
    <row r="513" spans="1:2" x14ac:dyDescent="0.3">
      <c r="A513" s="16" t="s">
        <v>8307</v>
      </c>
      <c r="B513" s="13">
        <v>1</v>
      </c>
    </row>
    <row r="514" spans="1:2" x14ac:dyDescent="0.3">
      <c r="A514" s="16" t="s">
        <v>2600</v>
      </c>
      <c r="B514" s="13">
        <v>1</v>
      </c>
    </row>
    <row r="515" spans="1:2" x14ac:dyDescent="0.3">
      <c r="A515" s="16" t="s">
        <v>7895</v>
      </c>
      <c r="B515" s="13">
        <v>1</v>
      </c>
    </row>
    <row r="516" spans="1:2" x14ac:dyDescent="0.3">
      <c r="A516" s="16" t="s">
        <v>4620</v>
      </c>
      <c r="B516" s="13">
        <v>1</v>
      </c>
    </row>
    <row r="517" spans="1:2" x14ac:dyDescent="0.3">
      <c r="A517" s="16" t="s">
        <v>1656</v>
      </c>
      <c r="B517" s="13">
        <v>1</v>
      </c>
    </row>
    <row r="518" spans="1:2" x14ac:dyDescent="0.3">
      <c r="A518" s="16" t="s">
        <v>8936</v>
      </c>
      <c r="B518" s="13">
        <v>1</v>
      </c>
    </row>
    <row r="519" spans="1:2" x14ac:dyDescent="0.3">
      <c r="A519" s="16" t="s">
        <v>7367</v>
      </c>
      <c r="B519" s="13">
        <v>1</v>
      </c>
    </row>
    <row r="520" spans="1:2" x14ac:dyDescent="0.3">
      <c r="A520" s="16" t="s">
        <v>9539</v>
      </c>
      <c r="B520" s="13">
        <v>1</v>
      </c>
    </row>
    <row r="521" spans="1:2" x14ac:dyDescent="0.3">
      <c r="A521" s="16" t="s">
        <v>7223</v>
      </c>
      <c r="B521" s="13">
        <v>1</v>
      </c>
    </row>
    <row r="522" spans="1:2" x14ac:dyDescent="0.3">
      <c r="A522" s="16" t="s">
        <v>1939</v>
      </c>
      <c r="B522" s="13">
        <v>1</v>
      </c>
    </row>
    <row r="523" spans="1:2" x14ac:dyDescent="0.3">
      <c r="A523" s="16" t="s">
        <v>10254</v>
      </c>
      <c r="B523" s="13">
        <v>1</v>
      </c>
    </row>
    <row r="524" spans="1:2" x14ac:dyDescent="0.3">
      <c r="A524" s="16" t="s">
        <v>8832</v>
      </c>
      <c r="B524" s="13">
        <v>1</v>
      </c>
    </row>
    <row r="525" spans="1:2" x14ac:dyDescent="0.3">
      <c r="A525" s="16" t="s">
        <v>4531</v>
      </c>
      <c r="B525" s="13">
        <v>1</v>
      </c>
    </row>
    <row r="526" spans="1:2" x14ac:dyDescent="0.3">
      <c r="A526" s="16" t="s">
        <v>460</v>
      </c>
      <c r="B526" s="13">
        <v>1</v>
      </c>
    </row>
    <row r="527" spans="1:2" x14ac:dyDescent="0.3">
      <c r="A527" s="16" t="s">
        <v>12703</v>
      </c>
      <c r="B527" s="13">
        <v>1</v>
      </c>
    </row>
    <row r="528" spans="1:2" x14ac:dyDescent="0.3">
      <c r="A528" s="16" t="s">
        <v>1560</v>
      </c>
      <c r="B528" s="13">
        <v>1</v>
      </c>
    </row>
    <row r="529" spans="1:2" x14ac:dyDescent="0.3">
      <c r="A529" s="16" t="s">
        <v>7690</v>
      </c>
      <c r="B529" s="13">
        <v>1</v>
      </c>
    </row>
    <row r="530" spans="1:2" x14ac:dyDescent="0.3">
      <c r="A530" s="16" t="s">
        <v>12853</v>
      </c>
      <c r="B530" s="13">
        <v>1</v>
      </c>
    </row>
    <row r="531" spans="1:2" x14ac:dyDescent="0.3">
      <c r="A531" s="16" t="s">
        <v>10870</v>
      </c>
      <c r="B531" s="13">
        <v>1</v>
      </c>
    </row>
    <row r="532" spans="1:2" x14ac:dyDescent="0.3">
      <c r="A532" s="16" t="s">
        <v>2417</v>
      </c>
      <c r="B532" s="13">
        <v>1</v>
      </c>
    </row>
    <row r="533" spans="1:2" x14ac:dyDescent="0.3">
      <c r="A533" s="16" t="s">
        <v>1744</v>
      </c>
      <c r="B533" s="13">
        <v>1</v>
      </c>
    </row>
    <row r="534" spans="1:2" x14ac:dyDescent="0.3">
      <c r="A534" s="16" t="s">
        <v>6585</v>
      </c>
      <c r="B534" s="13">
        <v>1</v>
      </c>
    </row>
    <row r="535" spans="1:2" x14ac:dyDescent="0.3">
      <c r="A535" s="16" t="s">
        <v>1586</v>
      </c>
      <c r="B535" s="13">
        <v>1</v>
      </c>
    </row>
    <row r="536" spans="1:2" x14ac:dyDescent="0.3">
      <c r="A536" s="16" t="s">
        <v>2055</v>
      </c>
      <c r="B536" s="13">
        <v>1</v>
      </c>
    </row>
    <row r="537" spans="1:2" x14ac:dyDescent="0.3">
      <c r="A537" s="16" t="s">
        <v>7930</v>
      </c>
      <c r="B537" s="13">
        <v>1</v>
      </c>
    </row>
    <row r="538" spans="1:2" x14ac:dyDescent="0.3">
      <c r="A538" s="16" t="s">
        <v>2602</v>
      </c>
      <c r="B538" s="13">
        <v>1</v>
      </c>
    </row>
    <row r="539" spans="1:2" x14ac:dyDescent="0.3">
      <c r="A539" s="16" t="s">
        <v>2590</v>
      </c>
      <c r="B539" s="13">
        <v>1</v>
      </c>
    </row>
    <row r="540" spans="1:2" x14ac:dyDescent="0.3">
      <c r="A540" s="16" t="s">
        <v>1262</v>
      </c>
      <c r="B540" s="13">
        <v>1</v>
      </c>
    </row>
    <row r="541" spans="1:2" x14ac:dyDescent="0.3">
      <c r="A541" s="16" t="s">
        <v>2516</v>
      </c>
      <c r="B541" s="13">
        <v>1</v>
      </c>
    </row>
    <row r="542" spans="1:2" x14ac:dyDescent="0.3">
      <c r="A542" s="16" t="s">
        <v>6772</v>
      </c>
      <c r="B542" s="13">
        <v>1</v>
      </c>
    </row>
    <row r="543" spans="1:2" x14ac:dyDescent="0.3">
      <c r="A543" s="16" t="s">
        <v>3134</v>
      </c>
      <c r="B543" s="13">
        <v>1</v>
      </c>
    </row>
    <row r="544" spans="1:2" x14ac:dyDescent="0.3">
      <c r="A544" s="16" t="s">
        <v>6470</v>
      </c>
      <c r="B544" s="13">
        <v>1</v>
      </c>
    </row>
    <row r="545" spans="1:2" x14ac:dyDescent="0.3">
      <c r="A545" s="16" t="s">
        <v>5410</v>
      </c>
      <c r="B545" s="13">
        <v>1</v>
      </c>
    </row>
    <row r="546" spans="1:2" x14ac:dyDescent="0.3">
      <c r="A546" s="16" t="s">
        <v>12833</v>
      </c>
      <c r="B546" s="13">
        <v>1</v>
      </c>
    </row>
    <row r="547" spans="1:2" x14ac:dyDescent="0.3">
      <c r="A547" s="16" t="s">
        <v>1126</v>
      </c>
      <c r="B547" s="13">
        <v>1</v>
      </c>
    </row>
    <row r="548" spans="1:2" x14ac:dyDescent="0.3">
      <c r="A548" s="16" t="s">
        <v>4273</v>
      </c>
      <c r="B548" s="13">
        <v>1</v>
      </c>
    </row>
    <row r="549" spans="1:2" x14ac:dyDescent="0.3">
      <c r="A549" s="16" t="s">
        <v>7629</v>
      </c>
      <c r="B549" s="13">
        <v>1</v>
      </c>
    </row>
    <row r="550" spans="1:2" x14ac:dyDescent="0.3">
      <c r="A550" s="16" t="s">
        <v>7274</v>
      </c>
      <c r="B550" s="13">
        <v>1</v>
      </c>
    </row>
    <row r="551" spans="1:2" x14ac:dyDescent="0.3">
      <c r="A551" s="16" t="s">
        <v>995</v>
      </c>
      <c r="B551" s="13">
        <v>1</v>
      </c>
    </row>
    <row r="552" spans="1:2" x14ac:dyDescent="0.3">
      <c r="A552" s="16" t="s">
        <v>4755</v>
      </c>
      <c r="B552" s="13">
        <v>1</v>
      </c>
    </row>
    <row r="553" spans="1:2" x14ac:dyDescent="0.3">
      <c r="A553" s="16" t="s">
        <v>7539</v>
      </c>
      <c r="B553" s="13">
        <v>1</v>
      </c>
    </row>
    <row r="554" spans="1:2" x14ac:dyDescent="0.3">
      <c r="A554" s="16" t="s">
        <v>10690</v>
      </c>
      <c r="B554" s="13">
        <v>1</v>
      </c>
    </row>
    <row r="555" spans="1:2" x14ac:dyDescent="0.3">
      <c r="A555" s="16" t="s">
        <v>9893</v>
      </c>
      <c r="B555" s="13">
        <v>1</v>
      </c>
    </row>
    <row r="556" spans="1:2" x14ac:dyDescent="0.3">
      <c r="A556" s="16" t="s">
        <v>7784</v>
      </c>
      <c r="B556" s="13">
        <v>1</v>
      </c>
    </row>
    <row r="557" spans="1:2" x14ac:dyDescent="0.3">
      <c r="A557" s="16" t="s">
        <v>8367</v>
      </c>
      <c r="B557" s="13">
        <v>1</v>
      </c>
    </row>
    <row r="558" spans="1:2" x14ac:dyDescent="0.3">
      <c r="A558" s="16" t="s">
        <v>10439</v>
      </c>
      <c r="B558" s="13">
        <v>1</v>
      </c>
    </row>
    <row r="559" spans="1:2" x14ac:dyDescent="0.3">
      <c r="A559" s="16" t="s">
        <v>6326</v>
      </c>
      <c r="B559" s="13">
        <v>1</v>
      </c>
    </row>
    <row r="560" spans="1:2" x14ac:dyDescent="0.3">
      <c r="A560" s="16" t="s">
        <v>11124</v>
      </c>
      <c r="B560" s="13">
        <v>1</v>
      </c>
    </row>
    <row r="561" spans="1:2" x14ac:dyDescent="0.3">
      <c r="A561" s="16" t="s">
        <v>5142</v>
      </c>
      <c r="B561" s="13">
        <v>1</v>
      </c>
    </row>
    <row r="562" spans="1:2" x14ac:dyDescent="0.3">
      <c r="A562" s="16" t="s">
        <v>10194</v>
      </c>
      <c r="B562" s="13">
        <v>1</v>
      </c>
    </row>
    <row r="563" spans="1:2" x14ac:dyDescent="0.3">
      <c r="A563" s="16" t="s">
        <v>11515</v>
      </c>
      <c r="B563" s="13">
        <v>1</v>
      </c>
    </row>
    <row r="564" spans="1:2" x14ac:dyDescent="0.3">
      <c r="A564" s="16" t="s">
        <v>8284</v>
      </c>
      <c r="B564" s="13">
        <v>1</v>
      </c>
    </row>
    <row r="565" spans="1:2" x14ac:dyDescent="0.3">
      <c r="A565" s="16" t="s">
        <v>12381</v>
      </c>
      <c r="B565" s="13">
        <v>1</v>
      </c>
    </row>
    <row r="566" spans="1:2" x14ac:dyDescent="0.3">
      <c r="A566" s="16" t="s">
        <v>2211</v>
      </c>
      <c r="B566" s="13">
        <v>1</v>
      </c>
    </row>
    <row r="567" spans="1:2" x14ac:dyDescent="0.3">
      <c r="A567" s="16" t="s">
        <v>2792</v>
      </c>
      <c r="B567" s="13">
        <v>1</v>
      </c>
    </row>
    <row r="568" spans="1:2" x14ac:dyDescent="0.3">
      <c r="A568" s="16" t="s">
        <v>4794</v>
      </c>
      <c r="B568" s="13">
        <v>1</v>
      </c>
    </row>
    <row r="569" spans="1:2" x14ac:dyDescent="0.3">
      <c r="A569" s="16" t="s">
        <v>11585</v>
      </c>
      <c r="B569" s="13">
        <v>1</v>
      </c>
    </row>
    <row r="570" spans="1:2" x14ac:dyDescent="0.3">
      <c r="A570" s="16" t="s">
        <v>12613</v>
      </c>
      <c r="B570" s="13">
        <v>1</v>
      </c>
    </row>
    <row r="571" spans="1:2" x14ac:dyDescent="0.3">
      <c r="A571" s="16" t="s">
        <v>5120</v>
      </c>
      <c r="B571" s="13">
        <v>1</v>
      </c>
    </row>
    <row r="572" spans="1:2" x14ac:dyDescent="0.3">
      <c r="A572" s="16" t="s">
        <v>4413</v>
      </c>
      <c r="B572" s="13">
        <v>1</v>
      </c>
    </row>
    <row r="573" spans="1:2" x14ac:dyDescent="0.3">
      <c r="A573" s="16" t="s">
        <v>3343</v>
      </c>
      <c r="B573" s="13">
        <v>1</v>
      </c>
    </row>
    <row r="574" spans="1:2" x14ac:dyDescent="0.3">
      <c r="A574" s="16" t="s">
        <v>2191</v>
      </c>
      <c r="B574" s="13">
        <v>1</v>
      </c>
    </row>
    <row r="575" spans="1:2" x14ac:dyDescent="0.3">
      <c r="A575" s="16" t="s">
        <v>12913</v>
      </c>
      <c r="B575" s="13">
        <v>1</v>
      </c>
    </row>
    <row r="576" spans="1:2" x14ac:dyDescent="0.3">
      <c r="A576" s="16" t="s">
        <v>1784</v>
      </c>
      <c r="B576" s="13">
        <v>1</v>
      </c>
    </row>
    <row r="577" spans="1:2" x14ac:dyDescent="0.3">
      <c r="A577" s="16" t="s">
        <v>1954</v>
      </c>
      <c r="B577" s="13">
        <v>1</v>
      </c>
    </row>
    <row r="578" spans="1:2" x14ac:dyDescent="0.3">
      <c r="A578" s="16" t="s">
        <v>1342</v>
      </c>
      <c r="B578" s="13">
        <v>1</v>
      </c>
    </row>
    <row r="579" spans="1:2" x14ac:dyDescent="0.3">
      <c r="A579" s="16" t="s">
        <v>9921</v>
      </c>
      <c r="B579" s="13">
        <v>1</v>
      </c>
    </row>
    <row r="580" spans="1:2" x14ac:dyDescent="0.3">
      <c r="A580" s="16" t="s">
        <v>2241</v>
      </c>
      <c r="B580" s="13">
        <v>1</v>
      </c>
    </row>
    <row r="581" spans="1:2" x14ac:dyDescent="0.3">
      <c r="A581" s="16" t="s">
        <v>7014</v>
      </c>
      <c r="B581" s="13">
        <v>1</v>
      </c>
    </row>
    <row r="582" spans="1:2" x14ac:dyDescent="0.3">
      <c r="A582" s="16" t="s">
        <v>9754</v>
      </c>
      <c r="B582" s="13">
        <v>1</v>
      </c>
    </row>
    <row r="583" spans="1:2" x14ac:dyDescent="0.3">
      <c r="A583" s="16" t="s">
        <v>7162</v>
      </c>
      <c r="B583" s="13">
        <v>1</v>
      </c>
    </row>
    <row r="584" spans="1:2" x14ac:dyDescent="0.3">
      <c r="A584" s="16" t="s">
        <v>2177</v>
      </c>
      <c r="B584" s="13">
        <v>1</v>
      </c>
    </row>
    <row r="585" spans="1:2" x14ac:dyDescent="0.3">
      <c r="A585" s="16" t="s">
        <v>9673</v>
      </c>
      <c r="B585" s="13">
        <v>1</v>
      </c>
    </row>
    <row r="586" spans="1:2" x14ac:dyDescent="0.3">
      <c r="A586" s="16" t="s">
        <v>4854</v>
      </c>
      <c r="B586" s="13">
        <v>1</v>
      </c>
    </row>
    <row r="587" spans="1:2" x14ac:dyDescent="0.3">
      <c r="A587" s="16" t="s">
        <v>9446</v>
      </c>
      <c r="B587" s="13">
        <v>1</v>
      </c>
    </row>
    <row r="588" spans="1:2" x14ac:dyDescent="0.3">
      <c r="A588" s="16" t="s">
        <v>7639</v>
      </c>
      <c r="B588" s="13">
        <v>1</v>
      </c>
    </row>
    <row r="589" spans="1:2" x14ac:dyDescent="0.3">
      <c r="A589" s="16" t="s">
        <v>4064</v>
      </c>
      <c r="B589" s="13">
        <v>1</v>
      </c>
    </row>
    <row r="590" spans="1:2" x14ac:dyDescent="0.3">
      <c r="A590" s="16" t="s">
        <v>5777</v>
      </c>
      <c r="B590" s="13">
        <v>1</v>
      </c>
    </row>
    <row r="591" spans="1:2" x14ac:dyDescent="0.3">
      <c r="A591" s="16" t="s">
        <v>808</v>
      </c>
      <c r="B591" s="13">
        <v>1</v>
      </c>
    </row>
    <row r="592" spans="1:2" x14ac:dyDescent="0.3">
      <c r="A592" s="16" t="s">
        <v>11093</v>
      </c>
      <c r="B592" s="13">
        <v>1</v>
      </c>
    </row>
    <row r="593" spans="1:2" x14ac:dyDescent="0.3">
      <c r="A593" s="16" t="s">
        <v>2427</v>
      </c>
      <c r="B593" s="13">
        <v>1</v>
      </c>
    </row>
    <row r="594" spans="1:2" x14ac:dyDescent="0.3">
      <c r="A594" s="16" t="s">
        <v>7513</v>
      </c>
      <c r="B594" s="13">
        <v>1</v>
      </c>
    </row>
    <row r="595" spans="1:2" x14ac:dyDescent="0.3">
      <c r="A595" s="16" t="s">
        <v>3938</v>
      </c>
      <c r="B595" s="13">
        <v>1</v>
      </c>
    </row>
    <row r="596" spans="1:2" x14ac:dyDescent="0.3">
      <c r="A596" s="16" t="s">
        <v>2309</v>
      </c>
      <c r="B596" s="13">
        <v>1</v>
      </c>
    </row>
    <row r="597" spans="1:2" x14ac:dyDescent="0.3">
      <c r="A597" s="16" t="s">
        <v>12672</v>
      </c>
      <c r="B597" s="13">
        <v>1</v>
      </c>
    </row>
    <row r="598" spans="1:2" x14ac:dyDescent="0.3">
      <c r="A598" s="16" t="s">
        <v>2762</v>
      </c>
      <c r="B598" s="13">
        <v>1</v>
      </c>
    </row>
    <row r="599" spans="1:2" x14ac:dyDescent="0.3">
      <c r="A599" s="16" t="s">
        <v>5201</v>
      </c>
      <c r="B599" s="13">
        <v>1</v>
      </c>
    </row>
    <row r="600" spans="1:2" x14ac:dyDescent="0.3">
      <c r="A600" s="16" t="s">
        <v>1724</v>
      </c>
      <c r="B600" s="13">
        <v>1</v>
      </c>
    </row>
    <row r="601" spans="1:2" x14ac:dyDescent="0.3">
      <c r="A601" s="16" t="s">
        <v>867</v>
      </c>
      <c r="B601" s="13">
        <v>1</v>
      </c>
    </row>
    <row r="602" spans="1:2" x14ac:dyDescent="0.3">
      <c r="A602" s="16" t="s">
        <v>12320</v>
      </c>
      <c r="B602" s="13">
        <v>1</v>
      </c>
    </row>
    <row r="603" spans="1:2" x14ac:dyDescent="0.3">
      <c r="A603" s="16" t="s">
        <v>877</v>
      </c>
      <c r="B603" s="13">
        <v>1</v>
      </c>
    </row>
    <row r="604" spans="1:2" x14ac:dyDescent="0.3">
      <c r="A604" s="16" t="s">
        <v>12562</v>
      </c>
      <c r="B604" s="13">
        <v>1</v>
      </c>
    </row>
    <row r="605" spans="1:2" x14ac:dyDescent="0.3">
      <c r="A605" s="16" t="s">
        <v>2632</v>
      </c>
      <c r="B605" s="13">
        <v>1</v>
      </c>
    </row>
    <row r="606" spans="1:2" x14ac:dyDescent="0.3">
      <c r="A606" s="16" t="s">
        <v>11715</v>
      </c>
      <c r="B606" s="13">
        <v>1</v>
      </c>
    </row>
    <row r="607" spans="1:2" x14ac:dyDescent="0.3">
      <c r="A607" s="16" t="s">
        <v>11705</v>
      </c>
      <c r="B607" s="13">
        <v>1</v>
      </c>
    </row>
    <row r="608" spans="1:2" x14ac:dyDescent="0.3">
      <c r="A608" s="16" t="s">
        <v>5635</v>
      </c>
      <c r="B608" s="13">
        <v>1</v>
      </c>
    </row>
    <row r="609" spans="1:2" x14ac:dyDescent="0.3">
      <c r="A609" s="16" t="s">
        <v>9272</v>
      </c>
      <c r="B609" s="13">
        <v>1</v>
      </c>
    </row>
    <row r="610" spans="1:2" x14ac:dyDescent="0.3">
      <c r="A610" s="16" t="s">
        <v>3260</v>
      </c>
      <c r="B610" s="13">
        <v>1</v>
      </c>
    </row>
    <row r="611" spans="1:2" x14ac:dyDescent="0.3">
      <c r="A611" s="16" t="s">
        <v>5242</v>
      </c>
      <c r="B611" s="13">
        <v>1</v>
      </c>
    </row>
    <row r="612" spans="1:2" x14ac:dyDescent="0.3">
      <c r="A612" s="16" t="s">
        <v>6700</v>
      </c>
      <c r="B612" s="13">
        <v>1</v>
      </c>
    </row>
    <row r="613" spans="1:2" x14ac:dyDescent="0.3">
      <c r="A613" s="16" t="s">
        <v>6081</v>
      </c>
      <c r="B613" s="13">
        <v>1</v>
      </c>
    </row>
    <row r="614" spans="1:2" x14ac:dyDescent="0.3">
      <c r="A614" s="16" t="s">
        <v>3250</v>
      </c>
      <c r="B614" s="13">
        <v>1</v>
      </c>
    </row>
    <row r="615" spans="1:2" x14ac:dyDescent="0.3">
      <c r="A615" s="16" t="s">
        <v>10061</v>
      </c>
      <c r="B615" s="13">
        <v>1</v>
      </c>
    </row>
    <row r="616" spans="1:2" x14ac:dyDescent="0.3">
      <c r="A616" s="16" t="s">
        <v>4348</v>
      </c>
      <c r="B616" s="13">
        <v>1</v>
      </c>
    </row>
    <row r="617" spans="1:2" x14ac:dyDescent="0.3">
      <c r="A617" s="16" t="s">
        <v>7603</v>
      </c>
      <c r="B617" s="13">
        <v>1</v>
      </c>
    </row>
    <row r="618" spans="1:2" x14ac:dyDescent="0.3">
      <c r="A618" s="16" t="s">
        <v>11184</v>
      </c>
      <c r="B618" s="13">
        <v>1</v>
      </c>
    </row>
    <row r="619" spans="1:2" x14ac:dyDescent="0.3">
      <c r="A619" s="16" t="s">
        <v>7619</v>
      </c>
      <c r="B619" s="13">
        <v>1</v>
      </c>
    </row>
    <row r="620" spans="1:2" x14ac:dyDescent="0.3">
      <c r="A620" s="16" t="s">
        <v>10154</v>
      </c>
      <c r="B620" s="13">
        <v>1</v>
      </c>
    </row>
    <row r="621" spans="1:2" x14ac:dyDescent="0.3">
      <c r="A621" s="16" t="s">
        <v>6782</v>
      </c>
      <c r="B621" s="13">
        <v>1</v>
      </c>
    </row>
    <row r="622" spans="1:2" x14ac:dyDescent="0.3">
      <c r="A622" s="16" t="s">
        <v>2731</v>
      </c>
      <c r="B622" s="13">
        <v>1</v>
      </c>
    </row>
    <row r="623" spans="1:2" x14ac:dyDescent="0.3">
      <c r="A623" s="16" t="s">
        <v>9375</v>
      </c>
      <c r="B623" s="13">
        <v>1</v>
      </c>
    </row>
    <row r="624" spans="1:2" x14ac:dyDescent="0.3">
      <c r="A624" s="16" t="s">
        <v>2612</v>
      </c>
      <c r="B624" s="13">
        <v>1</v>
      </c>
    </row>
    <row r="625" spans="1:2" x14ac:dyDescent="0.3">
      <c r="A625" s="16" t="s">
        <v>1833</v>
      </c>
      <c r="B625" s="13">
        <v>1</v>
      </c>
    </row>
    <row r="626" spans="1:2" x14ac:dyDescent="0.3">
      <c r="A626" s="16" t="s">
        <v>12541</v>
      </c>
      <c r="B626" s="13">
        <v>1</v>
      </c>
    </row>
    <row r="627" spans="1:2" x14ac:dyDescent="0.3">
      <c r="A627" s="16" t="s">
        <v>2871</v>
      </c>
      <c r="B627" s="13">
        <v>1</v>
      </c>
    </row>
    <row r="628" spans="1:2" x14ac:dyDescent="0.3">
      <c r="A628" s="16" t="s">
        <v>2392</v>
      </c>
      <c r="B628" s="13">
        <v>1</v>
      </c>
    </row>
    <row r="629" spans="1:2" x14ac:dyDescent="0.3">
      <c r="A629" s="16" t="s">
        <v>1908</v>
      </c>
      <c r="B629" s="13">
        <v>1</v>
      </c>
    </row>
    <row r="630" spans="1:2" x14ac:dyDescent="0.3">
      <c r="A630" s="16" t="s">
        <v>11194</v>
      </c>
      <c r="B630" s="13">
        <v>1</v>
      </c>
    </row>
    <row r="631" spans="1:2" x14ac:dyDescent="0.3">
      <c r="A631" s="16" t="s">
        <v>12058</v>
      </c>
      <c r="B631" s="13">
        <v>1</v>
      </c>
    </row>
    <row r="632" spans="1:2" x14ac:dyDescent="0.3">
      <c r="A632" s="16" t="s">
        <v>10900</v>
      </c>
      <c r="B632" s="13">
        <v>1</v>
      </c>
    </row>
    <row r="633" spans="1:2" x14ac:dyDescent="0.3">
      <c r="A633" s="16" t="s">
        <v>11234</v>
      </c>
      <c r="B633" s="13">
        <v>1</v>
      </c>
    </row>
    <row r="634" spans="1:2" x14ac:dyDescent="0.3">
      <c r="A634" s="16" t="s">
        <v>1491</v>
      </c>
      <c r="B634" s="13">
        <v>1</v>
      </c>
    </row>
    <row r="635" spans="1:2" x14ac:dyDescent="0.3">
      <c r="A635" s="16" t="s">
        <v>3775</v>
      </c>
      <c r="B635" s="13">
        <v>1</v>
      </c>
    </row>
    <row r="636" spans="1:2" x14ac:dyDescent="0.3">
      <c r="A636" s="16" t="s">
        <v>406</v>
      </c>
      <c r="B636" s="13">
        <v>1</v>
      </c>
    </row>
    <row r="637" spans="1:2" x14ac:dyDescent="0.3">
      <c r="A637" s="16" t="s">
        <v>6710</v>
      </c>
      <c r="B637" s="13">
        <v>1</v>
      </c>
    </row>
    <row r="638" spans="1:2" x14ac:dyDescent="0.3">
      <c r="A638" s="16" t="s">
        <v>4261</v>
      </c>
      <c r="B638" s="13">
        <v>1</v>
      </c>
    </row>
    <row r="639" spans="1:2" x14ac:dyDescent="0.3">
      <c r="A639" s="16" t="s">
        <v>10710</v>
      </c>
      <c r="B639" s="13">
        <v>1</v>
      </c>
    </row>
    <row r="640" spans="1:2" x14ac:dyDescent="0.3">
      <c r="A640" s="16" t="s">
        <v>6241</v>
      </c>
      <c r="B640" s="13">
        <v>1</v>
      </c>
    </row>
    <row r="641" spans="1:2" x14ac:dyDescent="0.3">
      <c r="A641" s="16" t="s">
        <v>9467</v>
      </c>
      <c r="B641" s="13">
        <v>1</v>
      </c>
    </row>
    <row r="642" spans="1:2" x14ac:dyDescent="0.3">
      <c r="A642" s="16" t="s">
        <v>2896</v>
      </c>
      <c r="B642" s="13">
        <v>1</v>
      </c>
    </row>
    <row r="643" spans="1:2" x14ac:dyDescent="0.3">
      <c r="A643" s="16" t="s">
        <v>11615</v>
      </c>
      <c r="B643" s="13">
        <v>1</v>
      </c>
    </row>
    <row r="644" spans="1:2" x14ac:dyDescent="0.3">
      <c r="A644" s="16" t="s">
        <v>10397</v>
      </c>
      <c r="B644" s="13">
        <v>1</v>
      </c>
    </row>
    <row r="645" spans="1:2" x14ac:dyDescent="0.3">
      <c r="A645" s="16" t="s">
        <v>4338</v>
      </c>
      <c r="B645" s="13">
        <v>1</v>
      </c>
    </row>
    <row r="646" spans="1:2" x14ac:dyDescent="0.3">
      <c r="A646" s="16" t="s">
        <v>2157</v>
      </c>
      <c r="B646" s="13">
        <v>1</v>
      </c>
    </row>
    <row r="647" spans="1:2" x14ac:dyDescent="0.3">
      <c r="A647" s="16" t="s">
        <v>11274</v>
      </c>
      <c r="B647" s="13">
        <v>1</v>
      </c>
    </row>
    <row r="648" spans="1:2" x14ac:dyDescent="0.3">
      <c r="A648" s="16" t="s">
        <v>1596</v>
      </c>
      <c r="B648" s="13">
        <v>1</v>
      </c>
    </row>
    <row r="649" spans="1:2" x14ac:dyDescent="0.3">
      <c r="A649" s="16" t="s">
        <v>8812</v>
      </c>
      <c r="B649" s="13">
        <v>1</v>
      </c>
    </row>
    <row r="650" spans="1:2" x14ac:dyDescent="0.3">
      <c r="A650" s="16" t="s">
        <v>11987</v>
      </c>
      <c r="B650" s="13">
        <v>1</v>
      </c>
    </row>
    <row r="651" spans="1:2" x14ac:dyDescent="0.3">
      <c r="A651" s="16" t="s">
        <v>3876</v>
      </c>
      <c r="B651" s="13">
        <v>1</v>
      </c>
    </row>
    <row r="652" spans="1:2" x14ac:dyDescent="0.3">
      <c r="A652" s="16" t="s">
        <v>4150</v>
      </c>
      <c r="B652" s="13">
        <v>1</v>
      </c>
    </row>
    <row r="653" spans="1:2" x14ac:dyDescent="0.3">
      <c r="A653" s="16" t="s">
        <v>6148</v>
      </c>
      <c r="B653" s="13">
        <v>1</v>
      </c>
    </row>
    <row r="654" spans="1:2" x14ac:dyDescent="0.3">
      <c r="A654" s="16" t="s">
        <v>4224</v>
      </c>
      <c r="B654" s="13">
        <v>1</v>
      </c>
    </row>
    <row r="655" spans="1:2" x14ac:dyDescent="0.3">
      <c r="A655" s="16" t="s">
        <v>1011</v>
      </c>
      <c r="B655" s="13">
        <v>1</v>
      </c>
    </row>
    <row r="656" spans="1:2" x14ac:dyDescent="0.3">
      <c r="A656" s="16" t="s">
        <v>8822</v>
      </c>
      <c r="B656" s="13">
        <v>1</v>
      </c>
    </row>
    <row r="657" spans="1:2" x14ac:dyDescent="0.3">
      <c r="A657" s="16" t="s">
        <v>778</v>
      </c>
      <c r="B657" s="13">
        <v>1</v>
      </c>
    </row>
    <row r="658" spans="1:2" x14ac:dyDescent="0.3">
      <c r="A658" s="16" t="s">
        <v>2366</v>
      </c>
      <c r="B658" s="13">
        <v>1</v>
      </c>
    </row>
    <row r="659" spans="1:2" x14ac:dyDescent="0.3">
      <c r="A659" s="16" t="s">
        <v>12692</v>
      </c>
      <c r="B659" s="13">
        <v>1</v>
      </c>
    </row>
    <row r="660" spans="1:2" x14ac:dyDescent="0.3">
      <c r="A660" s="16" t="s">
        <v>9080</v>
      </c>
      <c r="B660" s="13">
        <v>1</v>
      </c>
    </row>
    <row r="661" spans="1:2" x14ac:dyDescent="0.3">
      <c r="A661" s="16" t="s">
        <v>2355</v>
      </c>
      <c r="B661" s="13">
        <v>1</v>
      </c>
    </row>
    <row r="662" spans="1:2" x14ac:dyDescent="0.3">
      <c r="A662" s="16" t="s">
        <v>6178</v>
      </c>
      <c r="B662" s="13">
        <v>1</v>
      </c>
    </row>
    <row r="663" spans="1:2" x14ac:dyDescent="0.3">
      <c r="A663" s="16" t="s">
        <v>5696</v>
      </c>
      <c r="B663" s="13">
        <v>1</v>
      </c>
    </row>
    <row r="664" spans="1:2" x14ac:dyDescent="0.3">
      <c r="A664" s="16" t="s">
        <v>11957</v>
      </c>
      <c r="B664" s="13">
        <v>1</v>
      </c>
    </row>
    <row r="665" spans="1:2" x14ac:dyDescent="0.3">
      <c r="A665" s="16" t="s">
        <v>6101</v>
      </c>
      <c r="B665" s="13">
        <v>1</v>
      </c>
    </row>
    <row r="666" spans="1:2" x14ac:dyDescent="0.3">
      <c r="A666" s="16" t="s">
        <v>12501</v>
      </c>
      <c r="B666" s="13">
        <v>1</v>
      </c>
    </row>
    <row r="667" spans="1:2" x14ac:dyDescent="0.3">
      <c r="A667" s="16" t="s">
        <v>2741</v>
      </c>
      <c r="B667" s="13">
        <v>1</v>
      </c>
    </row>
    <row r="668" spans="1:2" x14ac:dyDescent="0.3">
      <c r="A668" s="16" t="s">
        <v>8028</v>
      </c>
      <c r="B668" s="13">
        <v>1</v>
      </c>
    </row>
    <row r="669" spans="1:2" x14ac:dyDescent="0.3">
      <c r="A669" s="16" t="s">
        <v>12028</v>
      </c>
      <c r="B669" s="13">
        <v>1</v>
      </c>
    </row>
    <row r="670" spans="1:2" x14ac:dyDescent="0.3">
      <c r="A670" s="16" t="s">
        <v>1161</v>
      </c>
      <c r="B670" s="13">
        <v>1</v>
      </c>
    </row>
    <row r="671" spans="1:2" x14ac:dyDescent="0.3">
      <c r="A671" s="16" t="s">
        <v>12582</v>
      </c>
      <c r="B671" s="13">
        <v>1</v>
      </c>
    </row>
    <row r="672" spans="1:2" x14ac:dyDescent="0.3">
      <c r="A672" s="16" t="s">
        <v>11765</v>
      </c>
      <c r="B672" s="13">
        <v>1</v>
      </c>
    </row>
    <row r="673" spans="1:2" x14ac:dyDescent="0.3">
      <c r="A673" s="16" t="s">
        <v>5294</v>
      </c>
      <c r="B673" s="13">
        <v>1</v>
      </c>
    </row>
    <row r="674" spans="1:2" x14ac:dyDescent="0.3">
      <c r="A674" s="16" t="s">
        <v>3588</v>
      </c>
      <c r="B674" s="13">
        <v>1</v>
      </c>
    </row>
    <row r="675" spans="1:2" x14ac:dyDescent="0.3">
      <c r="A675" s="16" t="s">
        <v>9704</v>
      </c>
      <c r="B675" s="13">
        <v>1</v>
      </c>
    </row>
    <row r="676" spans="1:2" x14ac:dyDescent="0.3">
      <c r="A676" s="16" t="s">
        <v>10377</v>
      </c>
      <c r="B676" s="13">
        <v>1</v>
      </c>
    </row>
    <row r="677" spans="1:2" x14ac:dyDescent="0.3">
      <c r="A677" s="16" t="s">
        <v>8207</v>
      </c>
      <c r="B677" s="13">
        <v>1</v>
      </c>
    </row>
    <row r="678" spans="1:2" x14ac:dyDescent="0.3">
      <c r="A678" s="16" t="s">
        <v>4657</v>
      </c>
      <c r="B678" s="13">
        <v>1</v>
      </c>
    </row>
    <row r="679" spans="1:2" x14ac:dyDescent="0.3">
      <c r="A679" s="16" t="s">
        <v>4511</v>
      </c>
      <c r="B679" s="13">
        <v>1</v>
      </c>
    </row>
    <row r="680" spans="1:2" x14ac:dyDescent="0.3">
      <c r="A680" s="16" t="s">
        <v>3761</v>
      </c>
      <c r="B680" s="13">
        <v>1</v>
      </c>
    </row>
    <row r="681" spans="1:2" x14ac:dyDescent="0.3">
      <c r="A681" s="16" t="s">
        <v>5947</v>
      </c>
      <c r="B681" s="13">
        <v>1</v>
      </c>
    </row>
    <row r="682" spans="1:2" x14ac:dyDescent="0.3">
      <c r="A682" s="16" t="s">
        <v>4818</v>
      </c>
      <c r="B682" s="13">
        <v>1</v>
      </c>
    </row>
    <row r="683" spans="1:2" x14ac:dyDescent="0.3">
      <c r="A683" s="16" t="s">
        <v>7325</v>
      </c>
      <c r="B683" s="13">
        <v>1</v>
      </c>
    </row>
    <row r="684" spans="1:2" x14ac:dyDescent="0.3">
      <c r="A684" s="16" t="s">
        <v>9911</v>
      </c>
      <c r="B684" s="13">
        <v>1</v>
      </c>
    </row>
    <row r="685" spans="1:2" x14ac:dyDescent="0.3">
      <c r="A685" s="16" t="s">
        <v>3683</v>
      </c>
      <c r="B685" s="13">
        <v>1</v>
      </c>
    </row>
    <row r="686" spans="1:2" x14ac:dyDescent="0.3">
      <c r="A686" s="16" t="s">
        <v>7233</v>
      </c>
      <c r="B686" s="13">
        <v>1</v>
      </c>
    </row>
    <row r="687" spans="1:2" x14ac:dyDescent="0.3">
      <c r="A687" s="16" t="s">
        <v>11665</v>
      </c>
      <c r="B687" s="13">
        <v>1</v>
      </c>
    </row>
    <row r="688" spans="1:2" x14ac:dyDescent="0.3">
      <c r="A688" s="16" t="s">
        <v>1576</v>
      </c>
      <c r="B688" s="13">
        <v>1</v>
      </c>
    </row>
    <row r="689" spans="1:2" x14ac:dyDescent="0.3">
      <c r="A689" s="16" t="s">
        <v>2686</v>
      </c>
      <c r="B689" s="13">
        <v>1</v>
      </c>
    </row>
    <row r="690" spans="1:2" x14ac:dyDescent="0.3">
      <c r="A690" s="16" t="s">
        <v>762</v>
      </c>
      <c r="B690" s="13">
        <v>1</v>
      </c>
    </row>
    <row r="691" spans="1:2" x14ac:dyDescent="0.3">
      <c r="A691" s="16" t="s">
        <v>3398</v>
      </c>
      <c r="B691" s="13">
        <v>1</v>
      </c>
    </row>
    <row r="692" spans="1:2" x14ac:dyDescent="0.3">
      <c r="A692" s="16" t="s">
        <v>4050</v>
      </c>
      <c r="B692" s="13">
        <v>1</v>
      </c>
    </row>
    <row r="693" spans="1:2" x14ac:dyDescent="0.3">
      <c r="A693" s="16" t="s">
        <v>6430</v>
      </c>
      <c r="B693" s="13">
        <v>1</v>
      </c>
    </row>
    <row r="694" spans="1:2" x14ac:dyDescent="0.3">
      <c r="A694" s="16" t="s">
        <v>2065</v>
      </c>
      <c r="B694" s="13">
        <v>1</v>
      </c>
    </row>
    <row r="695" spans="1:2" x14ac:dyDescent="0.3">
      <c r="A695" s="16" t="s">
        <v>5667</v>
      </c>
      <c r="B695" s="13">
        <v>1</v>
      </c>
    </row>
    <row r="696" spans="1:2" x14ac:dyDescent="0.3">
      <c r="A696" s="16" t="s">
        <v>2706</v>
      </c>
      <c r="B696" s="13">
        <v>1</v>
      </c>
    </row>
    <row r="697" spans="1:2" x14ac:dyDescent="0.3">
      <c r="A697" s="16" t="s">
        <v>2382</v>
      </c>
      <c r="B697" s="13">
        <v>1</v>
      </c>
    </row>
    <row r="698" spans="1:2" x14ac:dyDescent="0.3">
      <c r="A698" s="16" t="s">
        <v>11466</v>
      </c>
      <c r="B698" s="13">
        <v>1</v>
      </c>
    </row>
    <row r="699" spans="1:2" x14ac:dyDescent="0.3">
      <c r="A699" s="16" t="s">
        <v>11905</v>
      </c>
      <c r="B699" s="13">
        <v>1</v>
      </c>
    </row>
    <row r="700" spans="1:2" x14ac:dyDescent="0.3">
      <c r="A700" s="16" t="s">
        <v>8751</v>
      </c>
      <c r="B700" s="13">
        <v>1</v>
      </c>
    </row>
    <row r="701" spans="1:2" x14ac:dyDescent="0.3">
      <c r="A701" s="16" t="s">
        <v>4721</v>
      </c>
      <c r="B701" s="13">
        <v>1</v>
      </c>
    </row>
    <row r="702" spans="1:2" x14ac:dyDescent="0.3">
      <c r="A702" s="16" t="s">
        <v>9120</v>
      </c>
      <c r="B702" s="13">
        <v>1</v>
      </c>
    </row>
    <row r="703" spans="1:2" x14ac:dyDescent="0.3">
      <c r="A703" s="16" t="s">
        <v>4711</v>
      </c>
      <c r="B703" s="13">
        <v>1</v>
      </c>
    </row>
    <row r="704" spans="1:2" x14ac:dyDescent="0.3">
      <c r="A704" s="16" t="s">
        <v>8771</v>
      </c>
      <c r="B704" s="13">
        <v>1</v>
      </c>
    </row>
    <row r="705" spans="1:2" x14ac:dyDescent="0.3">
      <c r="A705" s="16" t="s">
        <v>12441</v>
      </c>
      <c r="B705" s="13">
        <v>1</v>
      </c>
    </row>
    <row r="706" spans="1:2" x14ac:dyDescent="0.3">
      <c r="A706" s="16" t="s">
        <v>9252</v>
      </c>
      <c r="B706" s="13">
        <v>1</v>
      </c>
    </row>
    <row r="707" spans="1:2" x14ac:dyDescent="0.3">
      <c r="A707" s="16" t="s">
        <v>11294</v>
      </c>
      <c r="B707" s="13">
        <v>1</v>
      </c>
    </row>
    <row r="708" spans="1:2" x14ac:dyDescent="0.3">
      <c r="A708" s="16" t="s">
        <v>9436</v>
      </c>
      <c r="B708" s="13">
        <v>1</v>
      </c>
    </row>
    <row r="709" spans="1:2" x14ac:dyDescent="0.3">
      <c r="A709" s="16" t="s">
        <v>6450</v>
      </c>
      <c r="B709" s="13">
        <v>1</v>
      </c>
    </row>
    <row r="710" spans="1:2" x14ac:dyDescent="0.3">
      <c r="A710" s="16" t="s">
        <v>12018</v>
      </c>
      <c r="B710" s="13">
        <v>1</v>
      </c>
    </row>
    <row r="711" spans="1:2" x14ac:dyDescent="0.3">
      <c r="A711" s="16" t="s">
        <v>2801</v>
      </c>
      <c r="B711" s="13">
        <v>1</v>
      </c>
    </row>
    <row r="712" spans="1:2" x14ac:dyDescent="0.3">
      <c r="A712" s="16" t="s">
        <v>9784</v>
      </c>
      <c r="B712" s="13">
        <v>1</v>
      </c>
    </row>
    <row r="713" spans="1:2" x14ac:dyDescent="0.3">
      <c r="A713" s="16" t="s">
        <v>5657</v>
      </c>
      <c r="B713" s="13">
        <v>1</v>
      </c>
    </row>
    <row r="714" spans="1:2" x14ac:dyDescent="0.3">
      <c r="A714" s="16" t="s">
        <v>2098</v>
      </c>
      <c r="B714" s="13">
        <v>1</v>
      </c>
    </row>
    <row r="715" spans="1:2" x14ac:dyDescent="0.3">
      <c r="A715" s="16" t="s">
        <v>4087</v>
      </c>
      <c r="B715" s="13">
        <v>1</v>
      </c>
    </row>
    <row r="716" spans="1:2" x14ac:dyDescent="0.3">
      <c r="A716" s="16" t="s">
        <v>975</v>
      </c>
      <c r="B716" s="13">
        <v>1</v>
      </c>
    </row>
    <row r="717" spans="1:2" x14ac:dyDescent="0.3">
      <c r="A717" s="16" t="s">
        <v>887</v>
      </c>
      <c r="B717" s="13">
        <v>1</v>
      </c>
    </row>
    <row r="718" spans="1:2" x14ac:dyDescent="0.3">
      <c r="A718" s="16" t="s">
        <v>10489</v>
      </c>
      <c r="B718" s="13">
        <v>1</v>
      </c>
    </row>
    <row r="719" spans="1:2" x14ac:dyDescent="0.3">
      <c r="A719" s="16" t="s">
        <v>5871</v>
      </c>
      <c r="B719" s="13">
        <v>1</v>
      </c>
    </row>
    <row r="720" spans="1:2" x14ac:dyDescent="0.3">
      <c r="A720" s="16" t="s">
        <v>1272</v>
      </c>
      <c r="B720" s="13">
        <v>1</v>
      </c>
    </row>
    <row r="721" spans="1:2" x14ac:dyDescent="0.3">
      <c r="A721" s="16" t="s">
        <v>8988</v>
      </c>
      <c r="B721" s="13">
        <v>1</v>
      </c>
    </row>
    <row r="722" spans="1:2" x14ac:dyDescent="0.3">
      <c r="A722" s="16" t="s">
        <v>12140</v>
      </c>
      <c r="B722" s="13">
        <v>1</v>
      </c>
    </row>
    <row r="723" spans="1:2" x14ac:dyDescent="0.3">
      <c r="A723" s="16" t="s">
        <v>6398</v>
      </c>
      <c r="B723" s="13">
        <v>1</v>
      </c>
    </row>
    <row r="724" spans="1:2" x14ac:dyDescent="0.3">
      <c r="A724" s="16" t="s">
        <v>12079</v>
      </c>
      <c r="B724" s="13">
        <v>1</v>
      </c>
    </row>
    <row r="725" spans="1:2" x14ac:dyDescent="0.3">
      <c r="A725" s="16" t="s">
        <v>2977</v>
      </c>
      <c r="B725" s="13">
        <v>1</v>
      </c>
    </row>
    <row r="726" spans="1:2" x14ac:dyDescent="0.3">
      <c r="A726" s="16" t="s">
        <v>8397</v>
      </c>
      <c r="B726" s="13">
        <v>1</v>
      </c>
    </row>
    <row r="727" spans="1:2" x14ac:dyDescent="0.3">
      <c r="A727" s="16" t="s">
        <v>2831</v>
      </c>
      <c r="B727" s="13">
        <v>1</v>
      </c>
    </row>
    <row r="728" spans="1:2" x14ac:dyDescent="0.3">
      <c r="A728" s="16" t="s">
        <v>7985</v>
      </c>
      <c r="B728" s="13">
        <v>1</v>
      </c>
    </row>
    <row r="729" spans="1:2" x14ac:dyDescent="0.3">
      <c r="A729" s="16" t="s">
        <v>2876</v>
      </c>
      <c r="B729" s="13">
        <v>1</v>
      </c>
    </row>
    <row r="730" spans="1:2" x14ac:dyDescent="0.3">
      <c r="A730" s="16" t="s">
        <v>5388</v>
      </c>
      <c r="B730" s="13">
        <v>1</v>
      </c>
    </row>
    <row r="731" spans="1:2" x14ac:dyDescent="0.3">
      <c r="A731" s="16" t="s">
        <v>1540</v>
      </c>
      <c r="B731" s="13">
        <v>1</v>
      </c>
    </row>
    <row r="732" spans="1:2" x14ac:dyDescent="0.3">
      <c r="A732" s="16" t="s">
        <v>12038</v>
      </c>
      <c r="B732" s="13">
        <v>1</v>
      </c>
    </row>
    <row r="733" spans="1:2" x14ac:dyDescent="0.3">
      <c r="A733" s="16" t="s">
        <v>6513</v>
      </c>
      <c r="B733" s="13">
        <v>1</v>
      </c>
    </row>
    <row r="734" spans="1:2" x14ac:dyDescent="0.3">
      <c r="A734" s="16" t="s">
        <v>756</v>
      </c>
      <c r="B734" s="13">
        <v>1</v>
      </c>
    </row>
    <row r="735" spans="1:2" x14ac:dyDescent="0.3">
      <c r="A735" s="16" t="s">
        <v>9201</v>
      </c>
      <c r="B735" s="13">
        <v>1</v>
      </c>
    </row>
    <row r="736" spans="1:2" x14ac:dyDescent="0.3">
      <c r="A736" s="16" t="s">
        <v>1521</v>
      </c>
      <c r="B736" s="13">
        <v>1</v>
      </c>
    </row>
    <row r="737" spans="1:2" x14ac:dyDescent="0.3">
      <c r="A737" s="16" t="s">
        <v>10113</v>
      </c>
      <c r="B737" s="13">
        <v>1</v>
      </c>
    </row>
    <row r="738" spans="1:2" x14ac:dyDescent="0.3">
      <c r="A738" s="16" t="s">
        <v>1676</v>
      </c>
      <c r="B738" s="13">
        <v>1</v>
      </c>
    </row>
    <row r="739" spans="1:2" x14ac:dyDescent="0.3">
      <c r="A739" s="16" t="s">
        <v>2089</v>
      </c>
      <c r="B739" s="13">
        <v>1</v>
      </c>
    </row>
    <row r="740" spans="1:2" x14ac:dyDescent="0.3">
      <c r="A740" s="16" t="s">
        <v>506</v>
      </c>
      <c r="B740" s="13">
        <v>1</v>
      </c>
    </row>
    <row r="741" spans="1:2" x14ac:dyDescent="0.3">
      <c r="A741" s="16" t="s">
        <v>11264</v>
      </c>
      <c r="B741" s="13">
        <v>1</v>
      </c>
    </row>
    <row r="742" spans="1:2" x14ac:dyDescent="0.3">
      <c r="A742" s="16" t="s">
        <v>9262</v>
      </c>
      <c r="B742" s="13">
        <v>1</v>
      </c>
    </row>
    <row r="743" spans="1:2" x14ac:dyDescent="0.3">
      <c r="A743" s="16" t="s">
        <v>12723</v>
      </c>
      <c r="B743" s="13">
        <v>1</v>
      </c>
    </row>
    <row r="744" spans="1:2" x14ac:dyDescent="0.3">
      <c r="A744" s="16" t="s">
        <v>9873</v>
      </c>
      <c r="B744" s="13">
        <v>1</v>
      </c>
    </row>
    <row r="745" spans="1:2" x14ac:dyDescent="0.3">
      <c r="A745" s="16" t="s">
        <v>11635</v>
      </c>
      <c r="B745" s="13">
        <v>1</v>
      </c>
    </row>
    <row r="746" spans="1:2" x14ac:dyDescent="0.3">
      <c r="A746" s="16" t="s">
        <v>6460</v>
      </c>
      <c r="B746" s="13">
        <v>1</v>
      </c>
    </row>
    <row r="747" spans="1:2" x14ac:dyDescent="0.3">
      <c r="A747" s="16" t="s">
        <v>3528</v>
      </c>
      <c r="B747" s="13">
        <v>1</v>
      </c>
    </row>
    <row r="748" spans="1:2" x14ac:dyDescent="0.3">
      <c r="A748" s="16" t="s">
        <v>10418</v>
      </c>
      <c r="B748" s="13">
        <v>1</v>
      </c>
    </row>
    <row r="749" spans="1:2" x14ac:dyDescent="0.3">
      <c r="A749" s="16" t="s">
        <v>3388</v>
      </c>
      <c r="B749" s="13">
        <v>1</v>
      </c>
    </row>
    <row r="750" spans="1:2" x14ac:dyDescent="0.3">
      <c r="A750" s="16" t="s">
        <v>5164</v>
      </c>
      <c r="B750" s="13">
        <v>1</v>
      </c>
    </row>
    <row r="751" spans="1:2" x14ac:dyDescent="0.3">
      <c r="A751" s="16" t="s">
        <v>10930</v>
      </c>
      <c r="B751" s="13">
        <v>1</v>
      </c>
    </row>
    <row r="752" spans="1:2" x14ac:dyDescent="0.3">
      <c r="A752" s="16" t="s">
        <v>3725</v>
      </c>
      <c r="B752" s="13">
        <v>1</v>
      </c>
    </row>
    <row r="753" spans="1:2" x14ac:dyDescent="0.3">
      <c r="A753" s="16" t="s">
        <v>6690</v>
      </c>
      <c r="B753" s="13">
        <v>1</v>
      </c>
    </row>
    <row r="754" spans="1:2" x14ac:dyDescent="0.3">
      <c r="A754" s="16" t="s">
        <v>6669</v>
      </c>
      <c r="B754" s="13">
        <v>1</v>
      </c>
    </row>
    <row r="755" spans="1:2" x14ac:dyDescent="0.3">
      <c r="A755" s="16" t="s">
        <v>927</v>
      </c>
      <c r="B755" s="13">
        <v>1</v>
      </c>
    </row>
    <row r="756" spans="1:2" x14ac:dyDescent="0.3">
      <c r="A756" s="16" t="s">
        <v>8572</v>
      </c>
      <c r="B756" s="13">
        <v>1</v>
      </c>
    </row>
    <row r="757" spans="1:2" x14ac:dyDescent="0.3">
      <c r="A757" s="16" t="s">
        <v>1964</v>
      </c>
      <c r="B757" s="13">
        <v>1</v>
      </c>
    </row>
    <row r="758" spans="1:2" x14ac:dyDescent="0.3">
      <c r="A758" s="16" t="s">
        <v>10387</v>
      </c>
      <c r="B758" s="13">
        <v>1</v>
      </c>
    </row>
    <row r="759" spans="1:2" x14ac:dyDescent="0.3">
      <c r="A759" s="16" t="s">
        <v>1888</v>
      </c>
      <c r="B759" s="13">
        <v>1</v>
      </c>
    </row>
    <row r="760" spans="1:2" x14ac:dyDescent="0.3">
      <c r="A760" s="16" t="s">
        <v>12761</v>
      </c>
      <c r="B760" s="13">
        <v>1</v>
      </c>
    </row>
    <row r="761" spans="1:2" x14ac:dyDescent="0.3">
      <c r="A761" s="16" t="s">
        <v>6994</v>
      </c>
      <c r="B761" s="13">
        <v>1</v>
      </c>
    </row>
    <row r="762" spans="1:2" x14ac:dyDescent="0.3">
      <c r="A762" s="16" t="s">
        <v>10134</v>
      </c>
      <c r="B762" s="13">
        <v>1</v>
      </c>
    </row>
    <row r="763" spans="1:2" x14ac:dyDescent="0.3">
      <c r="A763" s="16" t="s">
        <v>5679</v>
      </c>
      <c r="B763" s="13">
        <v>1</v>
      </c>
    </row>
    <row r="764" spans="1:2" x14ac:dyDescent="0.3">
      <c r="A764" s="16" t="s">
        <v>7753</v>
      </c>
      <c r="B764" s="13">
        <v>1</v>
      </c>
    </row>
    <row r="765" spans="1:2" x14ac:dyDescent="0.3">
      <c r="A765" s="16" t="s">
        <v>11675</v>
      </c>
      <c r="B765" s="13">
        <v>1</v>
      </c>
    </row>
    <row r="766" spans="1:2" x14ac:dyDescent="0.3">
      <c r="A766" s="16" t="s">
        <v>12230</v>
      </c>
      <c r="B766" s="13">
        <v>1</v>
      </c>
    </row>
    <row r="767" spans="1:2" x14ac:dyDescent="0.3">
      <c r="A767" s="16" t="s">
        <v>5913</v>
      </c>
      <c r="B767" s="13">
        <v>1</v>
      </c>
    </row>
    <row r="768" spans="1:2" x14ac:dyDescent="0.3">
      <c r="A768" s="16" t="s">
        <v>7873</v>
      </c>
      <c r="B768" s="13">
        <v>1</v>
      </c>
    </row>
    <row r="769" spans="1:2" x14ac:dyDescent="0.3">
      <c r="A769" s="16" t="s">
        <v>12360</v>
      </c>
      <c r="B769" s="13">
        <v>1</v>
      </c>
    </row>
    <row r="770" spans="1:2" x14ac:dyDescent="0.3">
      <c r="A770" s="16" t="s">
        <v>1486</v>
      </c>
      <c r="B770" s="13">
        <v>1</v>
      </c>
    </row>
    <row r="771" spans="1:2" x14ac:dyDescent="0.3">
      <c r="A771" s="16" t="s">
        <v>5284</v>
      </c>
      <c r="B771" s="13">
        <v>1</v>
      </c>
    </row>
    <row r="772" spans="1:2" x14ac:dyDescent="0.3">
      <c r="A772" s="16" t="s">
        <v>2034</v>
      </c>
      <c r="B772" s="13">
        <v>1</v>
      </c>
    </row>
    <row r="773" spans="1:2" x14ac:dyDescent="0.3">
      <c r="A773" s="16" t="s">
        <v>8132</v>
      </c>
      <c r="B773" s="13">
        <v>1</v>
      </c>
    </row>
    <row r="774" spans="1:2" x14ac:dyDescent="0.3">
      <c r="A774" s="16" t="s">
        <v>3273</v>
      </c>
      <c r="B774" s="13">
        <v>1</v>
      </c>
    </row>
    <row r="775" spans="1:2" x14ac:dyDescent="0.3">
      <c r="A775" s="16" t="s">
        <v>10971</v>
      </c>
      <c r="B775" s="13">
        <v>1</v>
      </c>
    </row>
    <row r="776" spans="1:2" x14ac:dyDescent="0.3">
      <c r="A776" s="16" t="s">
        <v>5472</v>
      </c>
      <c r="B776" s="13">
        <v>1</v>
      </c>
    </row>
    <row r="777" spans="1:2" x14ac:dyDescent="0.3">
      <c r="A777" s="16" t="s">
        <v>8473</v>
      </c>
      <c r="B777" s="13">
        <v>1</v>
      </c>
    </row>
    <row r="778" spans="1:2" x14ac:dyDescent="0.3">
      <c r="A778" s="16" t="s">
        <v>4922</v>
      </c>
      <c r="B778" s="13">
        <v>1</v>
      </c>
    </row>
    <row r="779" spans="1:2" x14ac:dyDescent="0.3">
      <c r="A779" s="16" t="s">
        <v>2004</v>
      </c>
      <c r="B779" s="13">
        <v>1</v>
      </c>
    </row>
    <row r="780" spans="1:2" x14ac:dyDescent="0.3">
      <c r="A780" s="16" t="s">
        <v>12008</v>
      </c>
      <c r="B780" s="13">
        <v>1</v>
      </c>
    </row>
    <row r="781" spans="1:2" x14ac:dyDescent="0.3">
      <c r="A781" s="16" t="s">
        <v>5131</v>
      </c>
      <c r="B781" s="13">
        <v>1</v>
      </c>
    </row>
    <row r="782" spans="1:2" x14ac:dyDescent="0.3">
      <c r="A782" s="16" t="s">
        <v>3982</v>
      </c>
      <c r="B782" s="13">
        <v>1</v>
      </c>
    </row>
    <row r="783" spans="1:2" x14ac:dyDescent="0.3">
      <c r="A783" s="16" t="s">
        <v>1694</v>
      </c>
      <c r="B783" s="13">
        <v>1</v>
      </c>
    </row>
    <row r="784" spans="1:2" x14ac:dyDescent="0.3">
      <c r="A784" s="16" t="s">
        <v>5324</v>
      </c>
      <c r="B784" s="13">
        <v>1</v>
      </c>
    </row>
    <row r="785" spans="1:2" x14ac:dyDescent="0.3">
      <c r="A785" s="16" t="s">
        <v>11073</v>
      </c>
      <c r="B785" s="13">
        <v>1</v>
      </c>
    </row>
    <row r="786" spans="1:2" x14ac:dyDescent="0.3">
      <c r="A786" s="16" t="s">
        <v>4745</v>
      </c>
      <c r="B786" s="13">
        <v>1</v>
      </c>
    </row>
    <row r="787" spans="1:2" x14ac:dyDescent="0.3">
      <c r="A787" s="16" t="s">
        <v>10509</v>
      </c>
      <c r="B787" s="13">
        <v>1</v>
      </c>
    </row>
    <row r="788" spans="1:2" x14ac:dyDescent="0.3">
      <c r="A788" s="16" t="s">
        <v>8853</v>
      </c>
      <c r="B788" s="13">
        <v>1</v>
      </c>
    </row>
    <row r="789" spans="1:2" x14ac:dyDescent="0.3">
      <c r="A789" s="16" t="s">
        <v>10479</v>
      </c>
      <c r="B789" s="13">
        <v>1</v>
      </c>
    </row>
    <row r="790" spans="1:2" x14ac:dyDescent="0.3">
      <c r="A790" s="16" t="s">
        <v>9724</v>
      </c>
      <c r="B790" s="13">
        <v>1</v>
      </c>
    </row>
    <row r="791" spans="1:2" x14ac:dyDescent="0.3">
      <c r="A791" s="16" t="s">
        <v>7122</v>
      </c>
      <c r="B791" s="13">
        <v>1</v>
      </c>
    </row>
    <row r="792" spans="1:2" x14ac:dyDescent="0.3">
      <c r="A792" s="16" t="s">
        <v>8519</v>
      </c>
      <c r="B792" s="13">
        <v>1</v>
      </c>
    </row>
    <row r="793" spans="1:2" x14ac:dyDescent="0.3">
      <c r="A793" s="16" t="s">
        <v>12903</v>
      </c>
      <c r="B793" s="13">
        <v>1</v>
      </c>
    </row>
    <row r="794" spans="1:2" x14ac:dyDescent="0.3">
      <c r="A794" s="16" t="s">
        <v>5090</v>
      </c>
      <c r="B794" s="13">
        <v>1</v>
      </c>
    </row>
    <row r="795" spans="1:2" x14ac:dyDescent="0.3">
      <c r="A795" s="16" t="s">
        <v>11755</v>
      </c>
      <c r="B795" s="13">
        <v>1</v>
      </c>
    </row>
    <row r="796" spans="1:2" x14ac:dyDescent="0.3">
      <c r="A796" s="16" t="s">
        <v>11726</v>
      </c>
      <c r="B796" s="13">
        <v>1</v>
      </c>
    </row>
    <row r="797" spans="1:2" x14ac:dyDescent="0.3">
      <c r="A797" s="16" t="s">
        <v>10940</v>
      </c>
      <c r="B797" s="13">
        <v>1</v>
      </c>
    </row>
    <row r="798" spans="1:2" x14ac:dyDescent="0.3">
      <c r="A798" s="16" t="s">
        <v>8217</v>
      </c>
      <c r="B798" s="13">
        <v>1</v>
      </c>
    </row>
    <row r="799" spans="1:2" x14ac:dyDescent="0.3">
      <c r="A799" s="16" t="s">
        <v>10031</v>
      </c>
      <c r="B799" s="13">
        <v>1</v>
      </c>
    </row>
    <row r="800" spans="1:2" x14ac:dyDescent="0.3">
      <c r="A800" s="16" t="s">
        <v>10850</v>
      </c>
      <c r="B800" s="13">
        <v>1</v>
      </c>
    </row>
    <row r="801" spans="1:2" x14ac:dyDescent="0.3">
      <c r="A801" s="16" t="s">
        <v>7035</v>
      </c>
      <c r="B801" s="13">
        <v>1</v>
      </c>
    </row>
    <row r="802" spans="1:2" x14ac:dyDescent="0.3">
      <c r="A802" s="16" t="s">
        <v>5304</v>
      </c>
      <c r="B802" s="13">
        <v>1</v>
      </c>
    </row>
    <row r="803" spans="1:2" x14ac:dyDescent="0.3">
      <c r="A803" s="16" t="s">
        <v>7962</v>
      </c>
      <c r="B803" s="13">
        <v>1</v>
      </c>
    </row>
    <row r="804" spans="1:2" x14ac:dyDescent="0.3">
      <c r="A804" s="16" t="s">
        <v>2677</v>
      </c>
      <c r="B804" s="13">
        <v>1</v>
      </c>
    </row>
    <row r="805" spans="1:2" x14ac:dyDescent="0.3">
      <c r="A805" s="16" t="s">
        <v>8317</v>
      </c>
      <c r="B805" s="13">
        <v>1</v>
      </c>
    </row>
    <row r="806" spans="1:2" x14ac:dyDescent="0.3">
      <c r="A806" s="16" t="s">
        <v>10244</v>
      </c>
      <c r="B806" s="13">
        <v>1</v>
      </c>
    </row>
    <row r="807" spans="1:2" x14ac:dyDescent="0.3">
      <c r="A807" s="16" t="s">
        <v>1734</v>
      </c>
      <c r="B807" s="13">
        <v>1</v>
      </c>
    </row>
    <row r="808" spans="1:2" x14ac:dyDescent="0.3">
      <c r="A808" s="16" t="s">
        <v>2550</v>
      </c>
      <c r="B808" s="13">
        <v>1</v>
      </c>
    </row>
    <row r="809" spans="1:2" x14ac:dyDescent="0.3">
      <c r="A809" s="16" t="s">
        <v>1466</v>
      </c>
      <c r="B809" s="13">
        <v>1</v>
      </c>
    </row>
    <row r="810" spans="1:2" x14ac:dyDescent="0.3">
      <c r="A810" s="16" t="s">
        <v>8038</v>
      </c>
      <c r="B810" s="13">
        <v>1</v>
      </c>
    </row>
    <row r="811" spans="1:2" x14ac:dyDescent="0.3">
      <c r="A811" s="16" t="s">
        <v>5503</v>
      </c>
      <c r="B811" s="13">
        <v>1</v>
      </c>
    </row>
    <row r="812" spans="1:2" x14ac:dyDescent="0.3">
      <c r="A812" s="16" t="s">
        <v>7172</v>
      </c>
      <c r="B812" s="13">
        <v>1</v>
      </c>
    </row>
    <row r="813" spans="1:2" x14ac:dyDescent="0.3">
      <c r="A813" s="16" t="s">
        <v>8251</v>
      </c>
      <c r="B813" s="13">
        <v>1</v>
      </c>
    </row>
    <row r="814" spans="1:2" x14ac:dyDescent="0.3">
      <c r="A814" s="16" t="s">
        <v>9059</v>
      </c>
      <c r="B814" s="13">
        <v>1</v>
      </c>
    </row>
    <row r="815" spans="1:2" x14ac:dyDescent="0.3">
      <c r="A815" s="16" t="s">
        <v>12411</v>
      </c>
      <c r="B815" s="13">
        <v>1</v>
      </c>
    </row>
    <row r="816" spans="1:2" x14ac:dyDescent="0.3">
      <c r="A816" s="16" t="s">
        <v>11415</v>
      </c>
      <c r="B816" s="13">
        <v>1</v>
      </c>
    </row>
    <row r="817" spans="1:2" x14ac:dyDescent="0.3">
      <c r="A817" s="16" t="s">
        <v>8122</v>
      </c>
      <c r="B817" s="13">
        <v>1</v>
      </c>
    </row>
    <row r="818" spans="1:2" x14ac:dyDescent="0.3">
      <c r="A818" s="16" t="s">
        <v>3715</v>
      </c>
      <c r="B818" s="13">
        <v>1</v>
      </c>
    </row>
    <row r="819" spans="1:2" x14ac:dyDescent="0.3">
      <c r="A819" s="16" t="s">
        <v>7377</v>
      </c>
      <c r="B819" s="13">
        <v>1</v>
      </c>
    </row>
    <row r="820" spans="1:2" x14ac:dyDescent="0.3">
      <c r="A820" s="16" t="s">
        <v>7087</v>
      </c>
      <c r="B820" s="13">
        <v>1</v>
      </c>
    </row>
    <row r="821" spans="1:2" x14ac:dyDescent="0.3">
      <c r="A821" s="16" t="s">
        <v>10549</v>
      </c>
      <c r="B821" s="13">
        <v>1</v>
      </c>
    </row>
    <row r="822" spans="1:2" x14ac:dyDescent="0.3">
      <c r="A822" s="16" t="s">
        <v>5187</v>
      </c>
      <c r="B822" s="13">
        <v>1</v>
      </c>
    </row>
    <row r="823" spans="1:2" x14ac:dyDescent="0.3">
      <c r="A823" s="16" t="s">
        <v>4785</v>
      </c>
      <c r="B823" s="13">
        <v>1</v>
      </c>
    </row>
    <row r="824" spans="1:2" x14ac:dyDescent="0.3">
      <c r="A824" s="16" t="s">
        <v>11214</v>
      </c>
      <c r="B824" s="13">
        <v>1</v>
      </c>
    </row>
    <row r="825" spans="1:2" x14ac:dyDescent="0.3">
      <c r="A825" s="16" t="s">
        <v>262</v>
      </c>
      <c r="B825" s="13">
        <v>1</v>
      </c>
    </row>
    <row r="826" spans="1:2" x14ac:dyDescent="0.3">
      <c r="A826" s="16" t="s">
        <v>10144</v>
      </c>
      <c r="B826" s="13">
        <v>1</v>
      </c>
    </row>
    <row r="827" spans="1:2" x14ac:dyDescent="0.3">
      <c r="A827" s="16" t="s">
        <v>11364</v>
      </c>
      <c r="B827" s="13">
        <v>1</v>
      </c>
    </row>
    <row r="828" spans="1:2" x14ac:dyDescent="0.3">
      <c r="A828" s="16" t="s">
        <v>8967</v>
      </c>
      <c r="B828" s="13">
        <v>1</v>
      </c>
    </row>
    <row r="829" spans="1:2" x14ac:dyDescent="0.3">
      <c r="A829" s="16" t="s">
        <v>951</v>
      </c>
      <c r="B829" s="13">
        <v>1</v>
      </c>
    </row>
    <row r="830" spans="1:2" x14ac:dyDescent="0.3">
      <c r="A830" s="16" t="s">
        <v>7593</v>
      </c>
      <c r="B830" s="13">
        <v>1</v>
      </c>
    </row>
    <row r="831" spans="1:2" x14ac:dyDescent="0.3">
      <c r="A831" s="16" t="s">
        <v>6440</v>
      </c>
      <c r="B831" s="13">
        <v>1</v>
      </c>
    </row>
    <row r="832" spans="1:2" x14ac:dyDescent="0.3">
      <c r="A832" s="16" t="s">
        <v>12632</v>
      </c>
      <c r="B832" s="13">
        <v>1</v>
      </c>
    </row>
    <row r="833" spans="1:2" x14ac:dyDescent="0.3">
      <c r="A833" s="16" t="s">
        <v>6127</v>
      </c>
      <c r="B833" s="13">
        <v>1</v>
      </c>
    </row>
    <row r="834" spans="1:2" x14ac:dyDescent="0.3">
      <c r="A834" s="16" t="s">
        <v>10234</v>
      </c>
      <c r="B834" s="13">
        <v>1</v>
      </c>
    </row>
    <row r="835" spans="1:2" x14ac:dyDescent="0.3">
      <c r="A835" s="16" t="s">
        <v>1292</v>
      </c>
      <c r="B835" s="13">
        <v>1</v>
      </c>
    </row>
    <row r="836" spans="1:2" x14ac:dyDescent="0.3">
      <c r="A836" s="16" t="s">
        <v>4910</v>
      </c>
      <c r="B836" s="13">
        <v>1</v>
      </c>
    </row>
    <row r="837" spans="1:2" x14ac:dyDescent="0.3">
      <c r="A837" s="16" t="s">
        <v>5707</v>
      </c>
      <c r="B837" s="13">
        <v>1</v>
      </c>
    </row>
    <row r="838" spans="1:2" x14ac:dyDescent="0.3">
      <c r="A838" s="16" t="s">
        <v>7884</v>
      </c>
      <c r="B838" s="13">
        <v>1</v>
      </c>
    </row>
    <row r="839" spans="1:2" x14ac:dyDescent="0.3">
      <c r="A839" s="16" t="s">
        <v>7132</v>
      </c>
      <c r="B839" s="13">
        <v>1</v>
      </c>
    </row>
    <row r="840" spans="1:2" x14ac:dyDescent="0.3">
      <c r="A840" s="16" t="s">
        <v>11895</v>
      </c>
      <c r="B840" s="13">
        <v>1</v>
      </c>
    </row>
    <row r="841" spans="1:2" x14ac:dyDescent="0.3">
      <c r="A841" s="16" t="s">
        <v>8016</v>
      </c>
      <c r="B841" s="13">
        <v>1</v>
      </c>
    </row>
    <row r="842" spans="1:2" x14ac:dyDescent="0.3">
      <c r="A842" s="16" t="s">
        <v>4994</v>
      </c>
      <c r="B842" s="13">
        <v>1</v>
      </c>
    </row>
    <row r="843" spans="1:2" x14ac:dyDescent="0.3">
      <c r="A843" s="16" t="s">
        <v>5571</v>
      </c>
      <c r="B843" s="13">
        <v>1</v>
      </c>
    </row>
    <row r="844" spans="1:2" x14ac:dyDescent="0.3">
      <c r="A844" s="16" t="s">
        <v>7668</v>
      </c>
      <c r="B844" s="13">
        <v>1</v>
      </c>
    </row>
    <row r="845" spans="1:2" x14ac:dyDescent="0.3">
      <c r="A845" s="16" t="s">
        <v>7744</v>
      </c>
      <c r="B845" s="13">
        <v>1</v>
      </c>
    </row>
    <row r="846" spans="1:2" x14ac:dyDescent="0.3">
      <c r="A846" s="16" t="s">
        <v>5540</v>
      </c>
      <c r="B846" s="13">
        <v>1</v>
      </c>
    </row>
    <row r="847" spans="1:2" x14ac:dyDescent="0.3">
      <c r="A847" s="16" t="s">
        <v>7846</v>
      </c>
      <c r="B847" s="13">
        <v>1</v>
      </c>
    </row>
    <row r="848" spans="1:2" x14ac:dyDescent="0.3">
      <c r="A848" s="16" t="s">
        <v>12190</v>
      </c>
      <c r="B848" s="13">
        <v>1</v>
      </c>
    </row>
    <row r="849" spans="1:2" x14ac:dyDescent="0.3">
      <c r="A849" s="16" t="s">
        <v>10204</v>
      </c>
      <c r="B849" s="13">
        <v>1</v>
      </c>
    </row>
    <row r="850" spans="1:2" x14ac:dyDescent="0.3">
      <c r="A850" s="16" t="s">
        <v>11885</v>
      </c>
      <c r="B850" s="13">
        <v>1</v>
      </c>
    </row>
    <row r="851" spans="1:2" x14ac:dyDescent="0.3">
      <c r="A851" s="16" t="s">
        <v>9180</v>
      </c>
      <c r="B851" s="13">
        <v>1</v>
      </c>
    </row>
    <row r="852" spans="1:2" x14ac:dyDescent="0.3">
      <c r="A852" s="16" t="s">
        <v>2075</v>
      </c>
      <c r="B852" s="13">
        <v>1</v>
      </c>
    </row>
    <row r="853" spans="1:2" x14ac:dyDescent="0.3">
      <c r="A853" s="16" t="s">
        <v>2716</v>
      </c>
      <c r="B853" s="13">
        <v>1</v>
      </c>
    </row>
    <row r="854" spans="1:2" x14ac:dyDescent="0.3">
      <c r="A854" s="16" t="s">
        <v>6349</v>
      </c>
      <c r="B854" s="13">
        <v>1</v>
      </c>
    </row>
    <row r="855" spans="1:2" x14ac:dyDescent="0.3">
      <c r="A855" s="16" t="s">
        <v>5232</v>
      </c>
      <c r="B855" s="13">
        <v>1</v>
      </c>
    </row>
    <row r="856" spans="1:2" x14ac:dyDescent="0.3">
      <c r="A856" s="16" t="s">
        <v>2821</v>
      </c>
      <c r="B856" s="13">
        <v>1</v>
      </c>
    </row>
    <row r="857" spans="1:2" x14ac:dyDescent="0.3">
      <c r="A857" s="16" t="s">
        <v>5581</v>
      </c>
      <c r="B857" s="13">
        <v>1</v>
      </c>
    </row>
    <row r="858" spans="1:2" x14ac:dyDescent="0.3">
      <c r="A858" s="16" t="s">
        <v>8615</v>
      </c>
      <c r="B858" s="13">
        <v>1</v>
      </c>
    </row>
    <row r="859" spans="1:2" x14ac:dyDescent="0.3">
      <c r="A859" s="16" t="s">
        <v>6875</v>
      </c>
      <c r="B859" s="13">
        <v>1</v>
      </c>
    </row>
    <row r="860" spans="1:2" x14ac:dyDescent="0.3">
      <c r="A860" s="16" t="s">
        <v>8594</v>
      </c>
      <c r="B860" s="13">
        <v>1</v>
      </c>
    </row>
    <row r="861" spans="1:2" x14ac:dyDescent="0.3">
      <c r="A861" s="16" t="s">
        <v>3144</v>
      </c>
      <c r="B861" s="13">
        <v>1</v>
      </c>
    </row>
    <row r="862" spans="1:2" x14ac:dyDescent="0.3">
      <c r="A862" s="16" t="s">
        <v>1413</v>
      </c>
      <c r="B862" s="13">
        <v>1</v>
      </c>
    </row>
    <row r="863" spans="1:2" x14ac:dyDescent="0.3">
      <c r="A863" s="16" t="s">
        <v>6950</v>
      </c>
      <c r="B863" s="13">
        <v>1</v>
      </c>
    </row>
    <row r="864" spans="1:2" x14ac:dyDescent="0.3">
      <c r="A864" s="16" t="s">
        <v>6565</v>
      </c>
      <c r="B864" s="13">
        <v>1</v>
      </c>
    </row>
    <row r="865" spans="1:2" x14ac:dyDescent="0.3">
      <c r="A865" s="16" t="s">
        <v>10356</v>
      </c>
      <c r="B865" s="13">
        <v>1</v>
      </c>
    </row>
    <row r="866" spans="1:2" x14ac:dyDescent="0.3">
      <c r="A866" s="16" t="s">
        <v>7459</v>
      </c>
      <c r="B866" s="13">
        <v>1</v>
      </c>
    </row>
    <row r="867" spans="1:2" x14ac:dyDescent="0.3">
      <c r="A867" s="16" t="s">
        <v>6604</v>
      </c>
      <c r="B867" s="13">
        <v>1</v>
      </c>
    </row>
    <row r="868" spans="1:2" x14ac:dyDescent="0.3">
      <c r="A868" s="16" t="s">
        <v>2246</v>
      </c>
      <c r="B868" s="13">
        <v>1</v>
      </c>
    </row>
    <row r="869" spans="1:2" x14ac:dyDescent="0.3">
      <c r="A869" s="16" t="s">
        <v>12371</v>
      </c>
      <c r="B869" s="13">
        <v>1</v>
      </c>
    </row>
    <row r="870" spans="1:2" x14ac:dyDescent="0.3">
      <c r="A870" s="16" t="s">
        <v>8561</v>
      </c>
      <c r="B870" s="13">
        <v>1</v>
      </c>
    </row>
    <row r="871" spans="1:2" x14ac:dyDescent="0.3">
      <c r="A871" s="16" t="s">
        <v>1212</v>
      </c>
      <c r="B871" s="13">
        <v>1</v>
      </c>
    </row>
    <row r="872" spans="1:2" x14ac:dyDescent="0.3">
      <c r="A872" s="16" t="s">
        <v>11845</v>
      </c>
      <c r="B872" s="13">
        <v>1</v>
      </c>
    </row>
    <row r="873" spans="1:2" x14ac:dyDescent="0.3">
      <c r="A873" s="16" t="s">
        <v>1312</v>
      </c>
      <c r="B873" s="13">
        <v>1</v>
      </c>
    </row>
    <row r="874" spans="1:2" x14ac:dyDescent="0.3">
      <c r="A874" s="16" t="s">
        <v>12782</v>
      </c>
      <c r="B874" s="13">
        <v>1</v>
      </c>
    </row>
    <row r="875" spans="1:2" x14ac:dyDescent="0.3">
      <c r="A875" s="16" t="s">
        <v>11815</v>
      </c>
      <c r="B875" s="13">
        <v>1</v>
      </c>
    </row>
    <row r="876" spans="1:2" x14ac:dyDescent="0.3">
      <c r="A876" s="16" t="s">
        <v>8418</v>
      </c>
      <c r="B876" s="13">
        <v>1</v>
      </c>
    </row>
    <row r="877" spans="1:2" x14ac:dyDescent="0.3">
      <c r="A877" s="16" t="s">
        <v>5056</v>
      </c>
      <c r="B877" s="13">
        <v>1</v>
      </c>
    </row>
    <row r="878" spans="1:2" x14ac:dyDescent="0.3">
      <c r="A878" s="16" t="s">
        <v>10641</v>
      </c>
      <c r="B878" s="13">
        <v>1</v>
      </c>
    </row>
    <row r="879" spans="1:2" x14ac:dyDescent="0.3">
      <c r="A879" s="16" t="s">
        <v>8741</v>
      </c>
      <c r="B879" s="13">
        <v>1</v>
      </c>
    </row>
    <row r="880" spans="1:2" x14ac:dyDescent="0.3">
      <c r="A880" s="16" t="s">
        <v>6187</v>
      </c>
      <c r="B880" s="13">
        <v>1</v>
      </c>
    </row>
    <row r="881" spans="1:2" x14ac:dyDescent="0.3">
      <c r="A881" s="16" t="s">
        <v>10346</v>
      </c>
      <c r="B881" s="13">
        <v>1</v>
      </c>
    </row>
    <row r="882" spans="1:2" x14ac:dyDescent="0.3">
      <c r="A882" s="16" t="s">
        <v>8529</v>
      </c>
      <c r="B882" s="13">
        <v>1</v>
      </c>
    </row>
    <row r="883" spans="1:2" x14ac:dyDescent="0.3">
      <c r="A883" s="16" t="s">
        <v>9241</v>
      </c>
      <c r="B883" s="13">
        <v>1</v>
      </c>
    </row>
    <row r="884" spans="1:2" x14ac:dyDescent="0.3">
      <c r="A884" s="16" t="s">
        <v>8005</v>
      </c>
      <c r="B884" s="13">
        <v>1</v>
      </c>
    </row>
    <row r="885" spans="1:2" x14ac:dyDescent="0.3">
      <c r="A885" s="16" t="s">
        <v>5421</v>
      </c>
      <c r="B885" s="13">
        <v>1</v>
      </c>
    </row>
    <row r="886" spans="1:2" x14ac:dyDescent="0.3">
      <c r="A886" s="16" t="s">
        <v>3799</v>
      </c>
      <c r="B886" s="13">
        <v>1</v>
      </c>
    </row>
    <row r="887" spans="1:2" x14ac:dyDescent="0.3">
      <c r="A887" s="16" t="s">
        <v>8174</v>
      </c>
      <c r="B887" s="13">
        <v>1</v>
      </c>
    </row>
    <row r="888" spans="1:2" x14ac:dyDescent="0.3">
      <c r="A888" s="16" t="s">
        <v>3707</v>
      </c>
      <c r="B888" s="13">
        <v>1</v>
      </c>
    </row>
    <row r="889" spans="1:2" x14ac:dyDescent="0.3">
      <c r="A889" s="16" t="s">
        <v>3819</v>
      </c>
      <c r="B889" s="13">
        <v>1</v>
      </c>
    </row>
    <row r="890" spans="1:2" x14ac:dyDescent="0.3">
      <c r="A890" s="16" t="s">
        <v>3411</v>
      </c>
      <c r="B890" s="13">
        <v>1</v>
      </c>
    </row>
    <row r="891" spans="1:2" x14ac:dyDescent="0.3">
      <c r="A891" s="16" t="s">
        <v>5211</v>
      </c>
      <c r="B891" s="13">
        <v>1</v>
      </c>
    </row>
    <row r="892" spans="1:2" x14ac:dyDescent="0.3">
      <c r="A892" s="16" t="s">
        <v>3471</v>
      </c>
      <c r="B892" s="13">
        <v>1</v>
      </c>
    </row>
    <row r="893" spans="1:2" x14ac:dyDescent="0.3">
      <c r="A893" s="16" t="s">
        <v>8241</v>
      </c>
      <c r="B893" s="13">
        <v>1</v>
      </c>
    </row>
    <row r="894" spans="1:2" x14ac:dyDescent="0.3">
      <c r="A894" s="16" t="s">
        <v>4160</v>
      </c>
      <c r="B894" s="13">
        <v>1</v>
      </c>
    </row>
    <row r="895" spans="1:2" x14ac:dyDescent="0.3">
      <c r="A895" s="16" t="s">
        <v>8387</v>
      </c>
      <c r="B895" s="13">
        <v>1</v>
      </c>
    </row>
    <row r="896" spans="1:2" x14ac:dyDescent="0.3">
      <c r="A896" s="16" t="s">
        <v>4939</v>
      </c>
      <c r="B896" s="13">
        <v>1</v>
      </c>
    </row>
    <row r="897" spans="1:2" x14ac:dyDescent="0.3">
      <c r="A897" s="16" t="s">
        <v>4188</v>
      </c>
      <c r="B897" s="13">
        <v>1</v>
      </c>
    </row>
    <row r="898" spans="1:2" x14ac:dyDescent="0.3">
      <c r="A898" s="16" t="s">
        <v>3235</v>
      </c>
      <c r="B898" s="13">
        <v>1</v>
      </c>
    </row>
    <row r="899" spans="1:2" x14ac:dyDescent="0.3">
      <c r="A899" s="16" t="s">
        <v>1086</v>
      </c>
      <c r="B899" s="13">
        <v>1</v>
      </c>
    </row>
    <row r="900" spans="1:2" x14ac:dyDescent="0.3">
      <c r="A900" s="16" t="s">
        <v>9335</v>
      </c>
      <c r="B900" s="13">
        <v>1</v>
      </c>
    </row>
    <row r="901" spans="1:2" x14ac:dyDescent="0.3">
      <c r="A901" s="16" t="s">
        <v>1397</v>
      </c>
      <c r="B901" s="13">
        <v>1</v>
      </c>
    </row>
    <row r="902" spans="1:2" x14ac:dyDescent="0.3">
      <c r="A902" s="16" t="s">
        <v>4074</v>
      </c>
      <c r="B902" s="13">
        <v>1</v>
      </c>
    </row>
    <row r="903" spans="1:2" x14ac:dyDescent="0.3">
      <c r="A903" s="16" t="s">
        <v>2304</v>
      </c>
      <c r="B903" s="13">
        <v>1</v>
      </c>
    </row>
    <row r="904" spans="1:2" x14ac:dyDescent="0.3">
      <c r="A904" s="16" t="s">
        <v>3755</v>
      </c>
      <c r="B904" s="13">
        <v>1</v>
      </c>
    </row>
    <row r="905" spans="1:2" x14ac:dyDescent="0.3">
      <c r="A905" s="16" t="s">
        <v>10750</v>
      </c>
      <c r="B905" s="13">
        <v>1</v>
      </c>
    </row>
    <row r="906" spans="1:2" x14ac:dyDescent="0.3">
      <c r="A906" s="16" t="s">
        <v>3829</v>
      </c>
      <c r="B906" s="13">
        <v>1</v>
      </c>
    </row>
    <row r="907" spans="1:2" x14ac:dyDescent="0.3">
      <c r="A907" s="16" t="s">
        <v>5452</v>
      </c>
      <c r="B907" s="13">
        <v>1</v>
      </c>
    </row>
    <row r="908" spans="1:2" x14ac:dyDescent="0.3">
      <c r="A908" s="16" t="s">
        <v>3703</v>
      </c>
      <c r="B908" s="13">
        <v>1</v>
      </c>
    </row>
    <row r="909" spans="1:2" x14ac:dyDescent="0.3">
      <c r="A909" s="16" t="s">
        <v>4026</v>
      </c>
      <c r="B909" s="13">
        <v>1</v>
      </c>
    </row>
    <row r="910" spans="1:2" x14ac:dyDescent="0.3">
      <c r="A910" s="16" t="s">
        <v>4491</v>
      </c>
      <c r="B910" s="13">
        <v>1</v>
      </c>
    </row>
    <row r="911" spans="1:2" x14ac:dyDescent="0.3">
      <c r="A911" s="16" t="s">
        <v>5861</v>
      </c>
      <c r="B911" s="13">
        <v>1</v>
      </c>
    </row>
    <row r="912" spans="1:2" x14ac:dyDescent="0.3">
      <c r="A912" s="16" t="s">
        <v>4136</v>
      </c>
      <c r="B912" s="13">
        <v>1</v>
      </c>
    </row>
    <row r="913" spans="1:2" x14ac:dyDescent="0.3">
      <c r="A913" s="16" t="s">
        <v>3578</v>
      </c>
      <c r="B913" s="13">
        <v>1</v>
      </c>
    </row>
    <row r="914" spans="1:2" x14ac:dyDescent="0.3">
      <c r="A914" s="16" t="s">
        <v>3302</v>
      </c>
      <c r="B914" s="13">
        <v>1</v>
      </c>
    </row>
    <row r="915" spans="1:2" x14ac:dyDescent="0.3">
      <c r="A915" s="16" t="s">
        <v>6645</v>
      </c>
      <c r="B915" s="13">
        <v>1</v>
      </c>
    </row>
    <row r="916" spans="1:2" x14ac:dyDescent="0.3">
      <c r="A916" s="16" t="s">
        <v>3908</v>
      </c>
      <c r="B916" s="13">
        <v>1</v>
      </c>
    </row>
    <row r="917" spans="1:2" x14ac:dyDescent="0.3">
      <c r="A917" s="16" t="s">
        <v>2916</v>
      </c>
      <c r="B917" s="13">
        <v>1</v>
      </c>
    </row>
    <row r="918" spans="1:2" x14ac:dyDescent="0.3">
      <c r="A918" s="16" t="s">
        <v>9901</v>
      </c>
      <c r="B918" s="13">
        <v>1</v>
      </c>
    </row>
    <row r="919" spans="1:2" x14ac:dyDescent="0.3">
      <c r="A919" s="16" t="s">
        <v>8377</v>
      </c>
      <c r="B919" s="13">
        <v>1</v>
      </c>
    </row>
    <row r="920" spans="1:2" x14ac:dyDescent="0.3">
      <c r="A920" s="16" t="s">
        <v>9824</v>
      </c>
      <c r="B920" s="13">
        <v>1</v>
      </c>
    </row>
    <row r="921" spans="1:2" x14ac:dyDescent="0.3">
      <c r="A921" s="16" t="s">
        <v>10770</v>
      </c>
      <c r="B921" s="13">
        <v>1</v>
      </c>
    </row>
    <row r="922" spans="1:2" x14ac:dyDescent="0.3">
      <c r="A922" s="16" t="s">
        <v>6679</v>
      </c>
      <c r="B922" s="13">
        <v>1</v>
      </c>
    </row>
    <row r="923" spans="1:2" x14ac:dyDescent="0.3">
      <c r="A923" s="16" t="s">
        <v>5154</v>
      </c>
      <c r="B923" s="13">
        <v>1</v>
      </c>
    </row>
    <row r="924" spans="1:2" x14ac:dyDescent="0.3">
      <c r="A924" s="16" t="s">
        <v>8539</v>
      </c>
      <c r="B924" s="13">
        <v>1</v>
      </c>
    </row>
    <row r="925" spans="1:2" x14ac:dyDescent="0.3">
      <c r="A925" s="16" t="s">
        <v>9160</v>
      </c>
      <c r="B925" s="13">
        <v>1</v>
      </c>
    </row>
    <row r="926" spans="1:2" x14ac:dyDescent="0.3">
      <c r="A926" s="16" t="s">
        <v>8998</v>
      </c>
      <c r="B926" s="13">
        <v>1</v>
      </c>
    </row>
    <row r="927" spans="1:2" x14ac:dyDescent="0.3">
      <c r="A927" s="16" t="s">
        <v>7941</v>
      </c>
      <c r="B927" s="13">
        <v>1</v>
      </c>
    </row>
    <row r="928" spans="1:2" x14ac:dyDescent="0.3">
      <c r="A928" s="16" t="s">
        <v>10779</v>
      </c>
      <c r="B928" s="13">
        <v>1</v>
      </c>
    </row>
    <row r="929" spans="1:2" x14ac:dyDescent="0.3">
      <c r="A929" s="16" t="s">
        <v>1402</v>
      </c>
      <c r="B929" s="13">
        <v>1</v>
      </c>
    </row>
    <row r="930" spans="1:2" x14ac:dyDescent="0.3">
      <c r="A930" s="16" t="s">
        <v>7101</v>
      </c>
      <c r="B930" s="13">
        <v>1</v>
      </c>
    </row>
    <row r="931" spans="1:2" x14ac:dyDescent="0.3">
      <c r="A931" s="16" t="s">
        <v>8906</v>
      </c>
      <c r="B931" s="13">
        <v>1</v>
      </c>
    </row>
    <row r="932" spans="1:2" x14ac:dyDescent="0.3">
      <c r="A932" s="16" t="s">
        <v>7524</v>
      </c>
      <c r="B932" s="13">
        <v>1</v>
      </c>
    </row>
    <row r="933" spans="1:2" x14ac:dyDescent="0.3">
      <c r="A933" s="16" t="s">
        <v>3663</v>
      </c>
      <c r="B933" s="13">
        <v>1</v>
      </c>
    </row>
    <row r="934" spans="1:2" x14ac:dyDescent="0.3">
      <c r="A934" s="16" t="s">
        <v>4899</v>
      </c>
      <c r="B934" s="13">
        <v>1</v>
      </c>
    </row>
    <row r="935" spans="1:2" x14ac:dyDescent="0.3">
      <c r="A935" s="16" t="s">
        <v>6927</v>
      </c>
      <c r="B935" s="13">
        <v>1</v>
      </c>
    </row>
    <row r="936" spans="1:2" x14ac:dyDescent="0.3">
      <c r="A936" s="16" t="s">
        <v>7774</v>
      </c>
      <c r="B936" s="13">
        <v>1</v>
      </c>
    </row>
    <row r="937" spans="1:2" x14ac:dyDescent="0.3">
      <c r="A937" s="16" t="s">
        <v>2811</v>
      </c>
      <c r="B937" s="13">
        <v>1</v>
      </c>
    </row>
    <row r="938" spans="1:2" x14ac:dyDescent="0.3">
      <c r="A938" s="16" t="s">
        <v>415</v>
      </c>
      <c r="B938" s="13">
        <v>1</v>
      </c>
    </row>
    <row r="939" spans="1:2" x14ac:dyDescent="0.3">
      <c r="A939" s="16" t="s">
        <v>1433</v>
      </c>
      <c r="B939" s="13">
        <v>1</v>
      </c>
    </row>
    <row r="940" spans="1:2" x14ac:dyDescent="0.3">
      <c r="A940" s="16" t="s">
        <v>1949</v>
      </c>
      <c r="B940" s="13">
        <v>1</v>
      </c>
    </row>
    <row r="941" spans="1:2" x14ac:dyDescent="0.3">
      <c r="A941" s="16" t="s">
        <v>10981</v>
      </c>
      <c r="B941" s="13">
        <v>1</v>
      </c>
    </row>
    <row r="942" spans="1:2" x14ac:dyDescent="0.3">
      <c r="A942" s="16" t="s">
        <v>5902</v>
      </c>
      <c r="B942" s="13">
        <v>1</v>
      </c>
    </row>
    <row r="943" spans="1:2" x14ac:dyDescent="0.3">
      <c r="A943" s="16" t="s">
        <v>5078</v>
      </c>
      <c r="B943" s="13">
        <v>1</v>
      </c>
    </row>
    <row r="944" spans="1:2" x14ac:dyDescent="0.3">
      <c r="A944" s="16" t="s">
        <v>12160</v>
      </c>
      <c r="B944" s="13">
        <v>1</v>
      </c>
    </row>
    <row r="945" spans="1:2" x14ac:dyDescent="0.3">
      <c r="A945" s="16" t="s">
        <v>5591</v>
      </c>
      <c r="B945" s="13">
        <v>1</v>
      </c>
    </row>
    <row r="946" spans="1:2" x14ac:dyDescent="0.3">
      <c r="A946" s="16" t="s">
        <v>12511</v>
      </c>
      <c r="B946" s="13">
        <v>1</v>
      </c>
    </row>
    <row r="947" spans="1:2" x14ac:dyDescent="0.3">
      <c r="A947" s="16" t="s">
        <v>9211</v>
      </c>
      <c r="B947" s="13">
        <v>1</v>
      </c>
    </row>
    <row r="948" spans="1:2" x14ac:dyDescent="0.3">
      <c r="A948" s="16" t="s">
        <v>11244</v>
      </c>
      <c r="B948" s="13">
        <v>1</v>
      </c>
    </row>
    <row r="949" spans="1:2" x14ac:dyDescent="0.3">
      <c r="A949" s="16" t="s">
        <v>907</v>
      </c>
      <c r="B949" s="13">
        <v>1</v>
      </c>
    </row>
    <row r="950" spans="1:2" x14ac:dyDescent="0.3">
      <c r="A950" s="16" t="s">
        <v>10459</v>
      </c>
      <c r="B950" s="13">
        <v>1</v>
      </c>
    </row>
    <row r="951" spans="1:2" x14ac:dyDescent="0.3">
      <c r="A951" s="16" t="s">
        <v>1843</v>
      </c>
      <c r="B951" s="13">
        <v>1</v>
      </c>
    </row>
    <row r="952" spans="1:2" x14ac:dyDescent="0.3">
      <c r="A952" s="16" t="s">
        <v>10680</v>
      </c>
      <c r="B952" s="13">
        <v>1</v>
      </c>
    </row>
    <row r="953" spans="1:2" x14ac:dyDescent="0.3">
      <c r="A953" s="16" t="s">
        <v>7608</v>
      </c>
      <c r="B953" s="13">
        <v>1</v>
      </c>
    </row>
    <row r="954" spans="1:2" x14ac:dyDescent="0.3">
      <c r="A954" s="16" t="s">
        <v>8142</v>
      </c>
      <c r="B954" s="13">
        <v>1</v>
      </c>
    </row>
    <row r="955" spans="1:2" x14ac:dyDescent="0.3">
      <c r="A955" s="16" t="s">
        <v>2270</v>
      </c>
      <c r="B955" s="13">
        <v>1</v>
      </c>
    </row>
    <row r="956" spans="1:2" x14ac:dyDescent="0.3">
      <c r="A956" s="16" t="s">
        <v>6209</v>
      </c>
      <c r="B956" s="13">
        <v>1</v>
      </c>
    </row>
    <row r="957" spans="1:2" x14ac:dyDescent="0.3">
      <c r="A957" s="16" t="s">
        <v>7805</v>
      </c>
      <c r="B957" s="13">
        <v>1</v>
      </c>
    </row>
    <row r="958" spans="1:2" x14ac:dyDescent="0.3">
      <c r="A958" s="16" t="s">
        <v>7386</v>
      </c>
      <c r="B958" s="13">
        <v>1</v>
      </c>
    </row>
    <row r="959" spans="1:2" x14ac:dyDescent="0.3">
      <c r="A959" s="16" t="s">
        <v>5260</v>
      </c>
      <c r="B959" s="13">
        <v>1</v>
      </c>
    </row>
    <row r="960" spans="1:2" x14ac:dyDescent="0.3">
      <c r="A960" s="16" t="s">
        <v>5848</v>
      </c>
      <c r="B960" s="13">
        <v>1</v>
      </c>
    </row>
    <row r="961" spans="1:2" x14ac:dyDescent="0.3">
      <c r="A961" s="16" t="s">
        <v>5314</v>
      </c>
      <c r="B961" s="13">
        <v>1</v>
      </c>
    </row>
    <row r="962" spans="1:2" x14ac:dyDescent="0.3">
      <c r="A962" s="16" t="s">
        <v>11525</v>
      </c>
      <c r="B962" s="13">
        <v>1</v>
      </c>
    </row>
    <row r="963" spans="1:2" x14ac:dyDescent="0.3">
      <c r="A963" s="16" t="s">
        <v>9304</v>
      </c>
      <c r="B963" s="13">
        <v>1</v>
      </c>
    </row>
    <row r="964" spans="1:2" x14ac:dyDescent="0.3">
      <c r="A964" s="16" t="s">
        <v>8760</v>
      </c>
      <c r="B964" s="13">
        <v>1</v>
      </c>
    </row>
    <row r="965" spans="1:2" x14ac:dyDescent="0.3">
      <c r="A965" s="16" t="s">
        <v>3085</v>
      </c>
      <c r="B965" s="13">
        <v>1</v>
      </c>
    </row>
    <row r="966" spans="1:2" x14ac:dyDescent="0.3">
      <c r="A966" s="16" t="s">
        <v>11875</v>
      </c>
      <c r="B966" s="13">
        <v>1</v>
      </c>
    </row>
    <row r="967" spans="1:2" x14ac:dyDescent="0.3">
      <c r="A967" s="16" t="s">
        <v>7284</v>
      </c>
      <c r="B967" s="13">
        <v>1</v>
      </c>
    </row>
    <row r="968" spans="1:2" x14ac:dyDescent="0.3">
      <c r="A968" s="16" t="s">
        <v>1372</v>
      </c>
      <c r="B968" s="13">
        <v>1</v>
      </c>
    </row>
    <row r="969" spans="1:2" x14ac:dyDescent="0.3">
      <c r="A969" s="16" t="s">
        <v>6792</v>
      </c>
      <c r="B969" s="13">
        <v>1</v>
      </c>
    </row>
    <row r="970" spans="1:2" x14ac:dyDescent="0.3">
      <c r="A970" s="16" t="s">
        <v>7355</v>
      </c>
      <c r="B970" s="13">
        <v>1</v>
      </c>
    </row>
    <row r="971" spans="1:2" x14ac:dyDescent="0.3">
      <c r="A971" s="16" t="s">
        <v>9282</v>
      </c>
      <c r="B971" s="13">
        <v>1</v>
      </c>
    </row>
    <row r="972" spans="1:2" x14ac:dyDescent="0.3">
      <c r="A972" s="16" t="s">
        <v>6112</v>
      </c>
      <c r="B972" s="13">
        <v>1</v>
      </c>
    </row>
    <row r="973" spans="1:2" x14ac:dyDescent="0.3">
      <c r="A973" s="16" t="s">
        <v>2851</v>
      </c>
      <c r="B973" s="13">
        <v>1</v>
      </c>
    </row>
    <row r="974" spans="1:2" x14ac:dyDescent="0.3">
      <c r="A974" s="16" t="s">
        <v>1983</v>
      </c>
      <c r="B974" s="13">
        <v>1</v>
      </c>
    </row>
    <row r="975" spans="1:2" x14ac:dyDescent="0.3">
      <c r="A975" s="16" t="s">
        <v>3503</v>
      </c>
      <c r="B975" s="13">
        <v>1</v>
      </c>
    </row>
    <row r="976" spans="1:2" x14ac:dyDescent="0.3">
      <c r="A976" s="16" t="s">
        <v>6198</v>
      </c>
      <c r="B976" s="13">
        <v>1</v>
      </c>
    </row>
    <row r="977" spans="1:2" x14ac:dyDescent="0.3">
      <c r="A977" s="16" t="s">
        <v>7659</v>
      </c>
      <c r="B977" s="13">
        <v>1</v>
      </c>
    </row>
    <row r="978" spans="1:2" x14ac:dyDescent="0.3">
      <c r="A978" s="16" t="s">
        <v>6595</v>
      </c>
      <c r="B978" s="13">
        <v>1</v>
      </c>
    </row>
    <row r="979" spans="1:2" x14ac:dyDescent="0.3">
      <c r="A979" s="16" t="s">
        <v>2782</v>
      </c>
      <c r="B979" s="13">
        <v>1</v>
      </c>
    </row>
    <row r="980" spans="1:2" x14ac:dyDescent="0.3">
      <c r="A980" s="16" t="s">
        <v>7722</v>
      </c>
      <c r="B980" s="13">
        <v>1</v>
      </c>
    </row>
    <row r="981" spans="1:2" x14ac:dyDescent="0.3">
      <c r="A981" s="16" t="s">
        <v>2657</v>
      </c>
      <c r="B981" s="13">
        <v>1</v>
      </c>
    </row>
    <row r="982" spans="1:2" x14ac:dyDescent="0.3">
      <c r="A982" s="16" t="s">
        <v>5994</v>
      </c>
      <c r="B982" s="13">
        <v>1</v>
      </c>
    </row>
    <row r="983" spans="1:2" x14ac:dyDescent="0.3">
      <c r="A983" s="16" t="s">
        <v>10174</v>
      </c>
      <c r="B983" s="13">
        <v>1</v>
      </c>
    </row>
    <row r="984" spans="1:2" x14ac:dyDescent="0.3">
      <c r="A984" s="16" t="s">
        <v>9942</v>
      </c>
      <c r="B984" s="13">
        <v>1</v>
      </c>
    </row>
    <row r="985" spans="1:2" x14ac:dyDescent="0.3">
      <c r="A985" s="16" t="s">
        <v>10011</v>
      </c>
      <c r="B985" s="13">
        <v>1</v>
      </c>
    </row>
    <row r="986" spans="1:2" x14ac:dyDescent="0.3">
      <c r="A986" s="16" t="s">
        <v>7066</v>
      </c>
      <c r="B986" s="13">
        <v>1</v>
      </c>
    </row>
    <row r="987" spans="1:2" x14ac:dyDescent="0.3">
      <c r="A987" s="16" t="s">
        <v>7825</v>
      </c>
      <c r="B987" s="13">
        <v>1</v>
      </c>
    </row>
    <row r="988" spans="1:2" x14ac:dyDescent="0.3">
      <c r="A988" s="16" t="s">
        <v>11314</v>
      </c>
      <c r="B988" s="13">
        <v>1</v>
      </c>
    </row>
    <row r="989" spans="1:2" x14ac:dyDescent="0.3">
      <c r="A989" s="16" t="s">
        <v>4403</v>
      </c>
      <c r="B989" s="13">
        <v>1</v>
      </c>
    </row>
    <row r="990" spans="1:2" x14ac:dyDescent="0.3">
      <c r="A990" s="16" t="s">
        <v>6721</v>
      </c>
      <c r="B990" s="13">
        <v>1</v>
      </c>
    </row>
    <row r="991" spans="1:2" x14ac:dyDescent="0.3">
      <c r="A991" s="16" t="s">
        <v>10305</v>
      </c>
      <c r="B991" s="13">
        <v>1</v>
      </c>
    </row>
    <row r="992" spans="1:2" x14ac:dyDescent="0.3">
      <c r="A992" s="16" t="s">
        <v>1774</v>
      </c>
      <c r="B992" s="13">
        <v>1</v>
      </c>
    </row>
    <row r="993" spans="1:2" x14ac:dyDescent="0.3">
      <c r="A993" s="16" t="s">
        <v>10880</v>
      </c>
      <c r="B993" s="13">
        <v>1</v>
      </c>
    </row>
    <row r="994" spans="1:2" x14ac:dyDescent="0.3">
      <c r="A994" s="16" t="s">
        <v>12069</v>
      </c>
      <c r="B994" s="13">
        <v>1</v>
      </c>
    </row>
    <row r="995" spans="1:2" x14ac:dyDescent="0.3">
      <c r="A995" s="16" t="s">
        <v>6360</v>
      </c>
      <c r="B995" s="13">
        <v>1</v>
      </c>
    </row>
    <row r="996" spans="1:2" x14ac:dyDescent="0.3">
      <c r="A996" s="16" t="s">
        <v>4021</v>
      </c>
      <c r="B996" s="13">
        <v>1</v>
      </c>
    </row>
    <row r="997" spans="1:2" x14ac:dyDescent="0.3">
      <c r="A997" s="16" t="s">
        <v>843</v>
      </c>
      <c r="B997" s="13">
        <v>1</v>
      </c>
    </row>
    <row r="998" spans="1:2" x14ac:dyDescent="0.3">
      <c r="A998" s="16" t="s">
        <v>8708</v>
      </c>
      <c r="B998" s="13">
        <v>1</v>
      </c>
    </row>
    <row r="999" spans="1:2" x14ac:dyDescent="0.3">
      <c r="A999" s="16" t="s">
        <v>4561</v>
      </c>
      <c r="B999" s="13">
        <v>1</v>
      </c>
    </row>
    <row r="1000" spans="1:2" x14ac:dyDescent="0.3">
      <c r="A1000" s="16" t="s">
        <v>7481</v>
      </c>
      <c r="B1000" s="13">
        <v>1</v>
      </c>
    </row>
    <row r="1001" spans="1:2" x14ac:dyDescent="0.3">
      <c r="A1001" s="16" t="s">
        <v>5430</v>
      </c>
      <c r="B1001" s="13">
        <v>1</v>
      </c>
    </row>
    <row r="1002" spans="1:2" x14ac:dyDescent="0.3">
      <c r="A1002" s="16" t="s">
        <v>11154</v>
      </c>
      <c r="B1002" s="13">
        <v>1</v>
      </c>
    </row>
    <row r="1003" spans="1:2" x14ac:dyDescent="0.3">
      <c r="A1003" s="16" t="s">
        <v>4214</v>
      </c>
      <c r="B1003" s="13">
        <v>1</v>
      </c>
    </row>
    <row r="1004" spans="1:2" x14ac:dyDescent="0.3">
      <c r="A1004" s="16" t="s">
        <v>4434</v>
      </c>
      <c r="B1004" s="13">
        <v>1</v>
      </c>
    </row>
    <row r="1005" spans="1:2" x14ac:dyDescent="0.3">
      <c r="A1005" s="16" t="s">
        <v>3745</v>
      </c>
      <c r="B1005" s="13">
        <v>1</v>
      </c>
    </row>
    <row r="1006" spans="1:2" x14ac:dyDescent="0.3">
      <c r="A1006" s="16" t="s">
        <v>12973</v>
      </c>
      <c r="B1006" s="13">
        <v>1</v>
      </c>
    </row>
    <row r="1007" spans="1:2" x14ac:dyDescent="0.3">
      <c r="A1007" s="16" t="s">
        <v>7764</v>
      </c>
      <c r="B1007" s="13">
        <v>1</v>
      </c>
    </row>
    <row r="1008" spans="1:2" x14ac:dyDescent="0.3">
      <c r="A1008" s="16" t="s">
        <v>6555</v>
      </c>
      <c r="B1008" s="13">
        <v>1</v>
      </c>
    </row>
    <row r="1009" spans="1:2" x14ac:dyDescent="0.3">
      <c r="A1009" s="16" t="s">
        <v>7712</v>
      </c>
      <c r="B1009" s="13">
        <v>1</v>
      </c>
    </row>
    <row r="1010" spans="1:2" x14ac:dyDescent="0.3">
      <c r="A1010" s="16" t="s">
        <v>2143</v>
      </c>
      <c r="B1010" s="13">
        <v>1</v>
      </c>
    </row>
    <row r="1011" spans="1:2" x14ac:dyDescent="0.3">
      <c r="A1011" s="16" t="s">
        <v>12119</v>
      </c>
      <c r="B1011" s="13">
        <v>1</v>
      </c>
    </row>
    <row r="1012" spans="1:2" x14ac:dyDescent="0.3">
      <c r="A1012" s="16" t="s">
        <v>1476</v>
      </c>
      <c r="B1012" s="13">
        <v>1</v>
      </c>
    </row>
    <row r="1013" spans="1:2" x14ac:dyDescent="0.3">
      <c r="A1013" s="16" t="s">
        <v>4865</v>
      </c>
      <c r="B1013" s="13">
        <v>1</v>
      </c>
    </row>
    <row r="1014" spans="1:2" x14ac:dyDescent="0.3">
      <c r="A1014" s="16" t="s">
        <v>12622</v>
      </c>
      <c r="B1014" s="13">
        <v>1</v>
      </c>
    </row>
    <row r="1015" spans="1:2" x14ac:dyDescent="0.3">
      <c r="A1015" s="16" t="s">
        <v>4378</v>
      </c>
      <c r="B1015" s="13">
        <v>1</v>
      </c>
    </row>
    <row r="1016" spans="1:2" x14ac:dyDescent="0.3">
      <c r="A1016" s="16" t="s">
        <v>11002</v>
      </c>
      <c r="B1016" s="13">
        <v>1</v>
      </c>
    </row>
    <row r="1017" spans="1:2" x14ac:dyDescent="0.3">
      <c r="A1017" s="16" t="s">
        <v>10325</v>
      </c>
      <c r="B1017" s="13">
        <v>1</v>
      </c>
    </row>
    <row r="1018" spans="1:2" x14ac:dyDescent="0.3">
      <c r="A1018" s="16" t="s">
        <v>10081</v>
      </c>
      <c r="B1018" s="13">
        <v>1</v>
      </c>
    </row>
    <row r="1019" spans="1:2" x14ac:dyDescent="0.3">
      <c r="A1019" s="16" t="s">
        <v>7024</v>
      </c>
      <c r="B1019" s="13">
        <v>1</v>
      </c>
    </row>
    <row r="1020" spans="1:2" x14ac:dyDescent="0.3">
      <c r="A1020" s="16" t="s">
        <v>10819</v>
      </c>
      <c r="B1020" s="13">
        <v>1</v>
      </c>
    </row>
    <row r="1021" spans="1:2" x14ac:dyDescent="0.3">
      <c r="A1021" s="16" t="s">
        <v>6895</v>
      </c>
      <c r="B1021" s="13">
        <v>1</v>
      </c>
    </row>
    <row r="1022" spans="1:2" x14ac:dyDescent="0.3">
      <c r="A1022" s="16" t="s">
        <v>8884</v>
      </c>
      <c r="B1022" s="13">
        <v>1</v>
      </c>
    </row>
    <row r="1023" spans="1:2" x14ac:dyDescent="0.3">
      <c r="A1023" s="16" t="s">
        <v>12048</v>
      </c>
      <c r="B1023" s="13">
        <v>1</v>
      </c>
    </row>
    <row r="1024" spans="1:2" x14ac:dyDescent="0.3">
      <c r="A1024" s="16" t="s">
        <v>7503</v>
      </c>
      <c r="B1024" s="13">
        <v>1</v>
      </c>
    </row>
    <row r="1025" spans="1:2" x14ac:dyDescent="0.3">
      <c r="A1025" s="16" t="s">
        <v>1191</v>
      </c>
      <c r="B1025" s="13">
        <v>1</v>
      </c>
    </row>
    <row r="1026" spans="1:2" x14ac:dyDescent="0.3">
      <c r="A1026" s="16" t="s">
        <v>5334</v>
      </c>
      <c r="B1026" s="13">
        <v>1</v>
      </c>
    </row>
    <row r="1027" spans="1:2" x14ac:dyDescent="0.3">
      <c r="A1027" s="16" t="s">
        <v>3201</v>
      </c>
      <c r="B1027" s="13">
        <v>1</v>
      </c>
    </row>
    <row r="1028" spans="1:2" x14ac:dyDescent="0.3">
      <c r="A1028" s="16" t="s">
        <v>5550</v>
      </c>
      <c r="B1028" s="13">
        <v>1</v>
      </c>
    </row>
    <row r="1029" spans="1:2" x14ac:dyDescent="0.3">
      <c r="A1029" s="16" t="s">
        <v>5816</v>
      </c>
      <c r="B1029" s="13">
        <v>1</v>
      </c>
    </row>
    <row r="1030" spans="1:2" x14ac:dyDescent="0.3">
      <c r="A1030" s="16" t="s">
        <v>11476</v>
      </c>
      <c r="B1030" s="13">
        <v>1</v>
      </c>
    </row>
    <row r="1031" spans="1:2" x14ac:dyDescent="0.3">
      <c r="A1031" s="16" t="s">
        <v>823</v>
      </c>
      <c r="B1031" s="13">
        <v>1</v>
      </c>
    </row>
    <row r="1032" spans="1:2" x14ac:dyDescent="0.3">
      <c r="A1032" s="16" t="s">
        <v>1443</v>
      </c>
      <c r="B1032" s="13">
        <v>1</v>
      </c>
    </row>
    <row r="1033" spans="1:2" x14ac:dyDescent="0.3">
      <c r="A1033" s="16" t="s">
        <v>9170</v>
      </c>
      <c r="B1033" s="13">
        <v>1</v>
      </c>
    </row>
    <row r="1034" spans="1:2" x14ac:dyDescent="0.3">
      <c r="A1034" s="16" t="s">
        <v>12772</v>
      </c>
      <c r="B1034" s="13">
        <v>1</v>
      </c>
    </row>
    <row r="1035" spans="1:2" x14ac:dyDescent="0.3">
      <c r="A1035" s="16" t="s">
        <v>6635</v>
      </c>
      <c r="B1035" s="13">
        <v>1</v>
      </c>
    </row>
    <row r="1036" spans="1:2" x14ac:dyDescent="0.3">
      <c r="A1036" s="16" t="s">
        <v>10960</v>
      </c>
      <c r="B1036" s="13">
        <v>1</v>
      </c>
    </row>
    <row r="1037" spans="1:2" x14ac:dyDescent="0.3">
      <c r="A1037" s="16" t="s">
        <v>7995</v>
      </c>
      <c r="B1037" s="13">
        <v>1</v>
      </c>
    </row>
    <row r="1038" spans="1:2" x14ac:dyDescent="0.3">
      <c r="A1038" s="16" t="s">
        <v>6575</v>
      </c>
      <c r="B1038" s="13">
        <v>1</v>
      </c>
    </row>
    <row r="1039" spans="1:2" x14ac:dyDescent="0.3">
      <c r="A1039" s="16" t="s">
        <v>2299</v>
      </c>
      <c r="B1039" s="13">
        <v>1</v>
      </c>
    </row>
    <row r="1040" spans="1:2" x14ac:dyDescent="0.3">
      <c r="A1040" s="16" t="s">
        <v>8895</v>
      </c>
      <c r="B1040" s="13">
        <v>1</v>
      </c>
    </row>
    <row r="1041" spans="1:2" x14ac:dyDescent="0.3">
      <c r="A1041" s="16" t="s">
        <v>8604</v>
      </c>
      <c r="B1041" s="13">
        <v>1</v>
      </c>
    </row>
    <row r="1042" spans="1:2" x14ac:dyDescent="0.3">
      <c r="A1042" s="16" t="s">
        <v>9714</v>
      </c>
      <c r="B1042" s="13">
        <v>1</v>
      </c>
    </row>
    <row r="1043" spans="1:2" x14ac:dyDescent="0.3">
      <c r="A1043" s="16" t="s">
        <v>5838</v>
      </c>
      <c r="B1043" s="13">
        <v>1</v>
      </c>
    </row>
    <row r="1044" spans="1:2" x14ac:dyDescent="0.3">
      <c r="A1044" s="16" t="s">
        <v>9110</v>
      </c>
      <c r="B1044" s="13">
        <v>1</v>
      </c>
    </row>
    <row r="1045" spans="1:2" x14ac:dyDescent="0.3">
      <c r="A1045" s="16" t="s">
        <v>11655</v>
      </c>
      <c r="B1045" s="13">
        <v>1</v>
      </c>
    </row>
    <row r="1046" spans="1:2" x14ac:dyDescent="0.3">
      <c r="A1046" s="16" t="s">
        <v>9794</v>
      </c>
      <c r="B1046" s="13">
        <v>1</v>
      </c>
    </row>
    <row r="1047" spans="1:2" x14ac:dyDescent="0.3">
      <c r="A1047" s="16" t="s">
        <v>2274</v>
      </c>
      <c r="B1047" s="13">
        <v>1</v>
      </c>
    </row>
    <row r="1048" spans="1:2" x14ac:dyDescent="0.3">
      <c r="A1048" s="16" t="s">
        <v>12391</v>
      </c>
      <c r="B1048" s="13">
        <v>1</v>
      </c>
    </row>
    <row r="1049" spans="1:2" x14ac:dyDescent="0.3">
      <c r="A1049" s="16" t="s">
        <v>96</v>
      </c>
      <c r="B1049" s="13">
        <v>1</v>
      </c>
    </row>
    <row r="1050" spans="1:2" x14ac:dyDescent="0.3">
      <c r="A1050" s="16" t="s">
        <v>10184</v>
      </c>
      <c r="B1050" s="13">
        <v>1</v>
      </c>
    </row>
    <row r="1051" spans="1:2" x14ac:dyDescent="0.3">
      <c r="A1051" s="16" t="s">
        <v>2044</v>
      </c>
      <c r="B1051" s="13">
        <v>1</v>
      </c>
    </row>
    <row r="1052" spans="1:2" x14ac:dyDescent="0.3">
      <c r="A1052" s="16" t="s">
        <v>7569</v>
      </c>
      <c r="B1052" s="13">
        <v>1</v>
      </c>
    </row>
    <row r="1053" spans="1:2" x14ac:dyDescent="0.3">
      <c r="A1053" s="16" t="s">
        <v>9190</v>
      </c>
      <c r="B1053" s="13">
        <v>1</v>
      </c>
    </row>
    <row r="1054" spans="1:2" x14ac:dyDescent="0.3">
      <c r="A1054" s="16" t="s">
        <v>10449</v>
      </c>
      <c r="B1054" s="13">
        <v>1</v>
      </c>
    </row>
    <row r="1055" spans="1:2" x14ac:dyDescent="0.3">
      <c r="A1055" s="16" t="s">
        <v>8197</v>
      </c>
      <c r="B1055" s="13">
        <v>1</v>
      </c>
    </row>
    <row r="1056" spans="1:2" x14ac:dyDescent="0.3">
      <c r="A1056" s="16" t="s">
        <v>12993</v>
      </c>
      <c r="B1056" s="13">
        <v>1</v>
      </c>
    </row>
    <row r="1057" spans="1:2" x14ac:dyDescent="0.3">
      <c r="A1057" s="16" t="s">
        <v>9456</v>
      </c>
      <c r="B1057" s="13">
        <v>1</v>
      </c>
    </row>
    <row r="1058" spans="1:2" x14ac:dyDescent="0.3">
      <c r="A1058" s="16" t="s">
        <v>9314</v>
      </c>
      <c r="B1058" s="13">
        <v>1</v>
      </c>
    </row>
    <row r="1059" spans="1:2" x14ac:dyDescent="0.3">
      <c r="A1059" s="16" t="s">
        <v>6220</v>
      </c>
      <c r="B1059" s="13">
        <v>1</v>
      </c>
    </row>
    <row r="1060" spans="1:2" x14ac:dyDescent="0.3">
      <c r="A1060" s="16" t="s">
        <v>9008</v>
      </c>
      <c r="B1060" s="13">
        <v>1</v>
      </c>
    </row>
    <row r="1061" spans="1:2" x14ac:dyDescent="0.3">
      <c r="A1061" s="16" t="s">
        <v>536</v>
      </c>
      <c r="B1061" s="13">
        <v>1</v>
      </c>
    </row>
    <row r="1062" spans="1:2" x14ac:dyDescent="0.3">
      <c r="A1062" s="16" t="s">
        <v>9395</v>
      </c>
      <c r="B1062" s="13">
        <v>1</v>
      </c>
    </row>
    <row r="1063" spans="1:2" x14ac:dyDescent="0.3">
      <c r="A1063" s="16" t="s">
        <v>8102</v>
      </c>
      <c r="B1063" s="13">
        <v>1</v>
      </c>
    </row>
    <row r="1064" spans="1:2" x14ac:dyDescent="0.3">
      <c r="A1064" s="16" t="s">
        <v>11384</v>
      </c>
      <c r="B1064" s="13">
        <v>1</v>
      </c>
    </row>
    <row r="1065" spans="1:2" x14ac:dyDescent="0.3">
      <c r="A1065" s="16" t="s">
        <v>9018</v>
      </c>
      <c r="B1065" s="13">
        <v>1</v>
      </c>
    </row>
    <row r="1066" spans="1:2" x14ac:dyDescent="0.3">
      <c r="A1066" s="16" t="s">
        <v>4970</v>
      </c>
      <c r="B1066" s="13">
        <v>1</v>
      </c>
    </row>
    <row r="1067" spans="1:2" x14ac:dyDescent="0.3">
      <c r="A1067" s="16" t="s">
        <v>6731</v>
      </c>
      <c r="B1067" s="13">
        <v>1</v>
      </c>
    </row>
    <row r="1068" spans="1:2" x14ac:dyDescent="0.3">
      <c r="A1068" s="16" t="s">
        <v>5743</v>
      </c>
      <c r="B1068" s="13">
        <v>1</v>
      </c>
    </row>
    <row r="1069" spans="1:2" x14ac:dyDescent="0.3">
      <c r="A1069" s="16" t="s">
        <v>10670</v>
      </c>
      <c r="B1069" s="13">
        <v>1</v>
      </c>
    </row>
    <row r="1070" spans="1:2" x14ac:dyDescent="0.3">
      <c r="A1070" s="16" t="s">
        <v>11645</v>
      </c>
      <c r="B1070" s="13">
        <v>1</v>
      </c>
    </row>
    <row r="1071" spans="1:2" x14ac:dyDescent="0.3">
      <c r="A1071" s="16" t="s">
        <v>5881</v>
      </c>
      <c r="B1071" s="13">
        <v>1</v>
      </c>
    </row>
    <row r="1072" spans="1:2" x14ac:dyDescent="0.3">
      <c r="A1072" s="16" t="s">
        <v>9406</v>
      </c>
      <c r="B1072" s="13">
        <v>1</v>
      </c>
    </row>
    <row r="1073" spans="1:2" x14ac:dyDescent="0.3">
      <c r="A1073" s="16" t="s">
        <v>10529</v>
      </c>
      <c r="B1073" s="13">
        <v>1</v>
      </c>
    </row>
    <row r="1074" spans="1:2" x14ac:dyDescent="0.3">
      <c r="A1074" s="16" t="s">
        <v>8842</v>
      </c>
      <c r="B1074" s="13">
        <v>1</v>
      </c>
    </row>
    <row r="1075" spans="1:2" x14ac:dyDescent="0.3">
      <c r="A1075" s="16" t="s">
        <v>9293</v>
      </c>
      <c r="B1075" s="13">
        <v>1</v>
      </c>
    </row>
    <row r="1076" spans="1:2" x14ac:dyDescent="0.3">
      <c r="A1076" s="16" t="s">
        <v>5400</v>
      </c>
      <c r="B1076" s="13">
        <v>1</v>
      </c>
    </row>
    <row r="1077" spans="1:2" x14ac:dyDescent="0.3">
      <c r="A1077" s="16" t="s">
        <v>5610</v>
      </c>
      <c r="B1077" s="13">
        <v>1</v>
      </c>
    </row>
    <row r="1078" spans="1:2" x14ac:dyDescent="0.3">
      <c r="A1078" s="16" t="s">
        <v>11042</v>
      </c>
      <c r="B1078" s="13">
        <v>1</v>
      </c>
    </row>
    <row r="1079" spans="1:2" x14ac:dyDescent="0.3">
      <c r="A1079" s="16" t="s">
        <v>6038</v>
      </c>
      <c r="B1079" s="13">
        <v>1</v>
      </c>
    </row>
    <row r="1080" spans="1:2" x14ac:dyDescent="0.3">
      <c r="A1080" s="16" t="s">
        <v>11737</v>
      </c>
      <c r="B1080" s="13">
        <v>1</v>
      </c>
    </row>
    <row r="1081" spans="1:2" x14ac:dyDescent="0.3">
      <c r="A1081" s="16" t="s">
        <v>2526</v>
      </c>
      <c r="B1081" s="13">
        <v>1</v>
      </c>
    </row>
    <row r="1082" spans="1:2" x14ac:dyDescent="0.3">
      <c r="A1082" s="16" t="s">
        <v>6971</v>
      </c>
      <c r="B1082" s="13">
        <v>1</v>
      </c>
    </row>
    <row r="1083" spans="1:2" x14ac:dyDescent="0.3">
      <c r="A1083" s="16" t="s">
        <v>2014</v>
      </c>
      <c r="B1083" s="13">
        <v>1</v>
      </c>
    </row>
    <row r="1084" spans="1:2" x14ac:dyDescent="0.3">
      <c r="A1084" s="16" t="s">
        <v>8327</v>
      </c>
      <c r="B1084" s="13">
        <v>1</v>
      </c>
    </row>
    <row r="1085" spans="1:2" x14ac:dyDescent="0.3">
      <c r="A1085" s="16" t="s">
        <v>9764</v>
      </c>
      <c r="B1085" s="13">
        <v>1</v>
      </c>
    </row>
    <row r="1086" spans="1:2" x14ac:dyDescent="0.3">
      <c r="A1086" s="16" t="s">
        <v>6917</v>
      </c>
      <c r="B1086" s="13">
        <v>1</v>
      </c>
    </row>
    <row r="1087" spans="1:2" x14ac:dyDescent="0.3">
      <c r="A1087" s="16" t="s">
        <v>6005</v>
      </c>
      <c r="B1087" s="13">
        <v>1</v>
      </c>
    </row>
    <row r="1088" spans="1:2" x14ac:dyDescent="0.3">
      <c r="A1088" s="16" t="s">
        <v>7732</v>
      </c>
      <c r="B1088" s="13">
        <v>1</v>
      </c>
    </row>
    <row r="1089" spans="1:2" x14ac:dyDescent="0.3">
      <c r="A1089" s="16" t="s">
        <v>12471</v>
      </c>
      <c r="B1089" s="13">
        <v>1</v>
      </c>
    </row>
    <row r="1090" spans="1:2" x14ac:dyDescent="0.3">
      <c r="A1090" s="16" t="s">
        <v>6960</v>
      </c>
      <c r="B1090" s="13">
        <v>1</v>
      </c>
    </row>
    <row r="1091" spans="1:2" x14ac:dyDescent="0.3">
      <c r="A1091" s="16" t="s">
        <v>11865</v>
      </c>
      <c r="B1091" s="13">
        <v>1</v>
      </c>
    </row>
    <row r="1092" spans="1:2" x14ac:dyDescent="0.3">
      <c r="A1092" s="16" t="s">
        <v>9631</v>
      </c>
      <c r="B1092" s="13">
        <v>1</v>
      </c>
    </row>
    <row r="1093" spans="1:2" x14ac:dyDescent="0.3">
      <c r="A1093" s="16" t="s">
        <v>8719</v>
      </c>
      <c r="B1093" s="13">
        <v>1</v>
      </c>
    </row>
    <row r="1094" spans="1:2" x14ac:dyDescent="0.3">
      <c r="A1094" s="16" t="s">
        <v>8978</v>
      </c>
      <c r="B1094" s="13">
        <v>1</v>
      </c>
    </row>
    <row r="1095" spans="1:2" x14ac:dyDescent="0.3">
      <c r="A1095" s="16" t="s">
        <v>2231</v>
      </c>
      <c r="B1095" s="13">
        <v>1</v>
      </c>
    </row>
    <row r="1096" spans="1:2" x14ac:dyDescent="0.3">
      <c r="A1096" s="16" t="s">
        <v>8346</v>
      </c>
      <c r="B1096" s="13">
        <v>1</v>
      </c>
    </row>
    <row r="1097" spans="1:2" x14ac:dyDescent="0.3">
      <c r="A1097" s="16" t="s">
        <v>5983</v>
      </c>
      <c r="B1097" s="13">
        <v>1</v>
      </c>
    </row>
    <row r="1098" spans="1:2" x14ac:dyDescent="0.3">
      <c r="A1098" s="16" t="s">
        <v>9365</v>
      </c>
      <c r="B1098" s="13">
        <v>1</v>
      </c>
    </row>
    <row r="1099" spans="1:2" x14ac:dyDescent="0.3">
      <c r="A1099" s="16" t="s">
        <v>11785</v>
      </c>
      <c r="B1099" s="13">
        <v>1</v>
      </c>
    </row>
    <row r="1100" spans="1:2" x14ac:dyDescent="0.3">
      <c r="A1100" s="16" t="s">
        <v>1606</v>
      </c>
      <c r="B1100" s="13">
        <v>1</v>
      </c>
    </row>
    <row r="1101" spans="1:2" x14ac:dyDescent="0.3">
      <c r="A1101" s="16" t="s">
        <v>935</v>
      </c>
      <c r="B1101" s="13">
        <v>1</v>
      </c>
    </row>
    <row r="1102" spans="1:2" x14ac:dyDescent="0.3">
      <c r="A1102" s="16" t="s">
        <v>1794</v>
      </c>
      <c r="B1102" s="13">
        <v>1</v>
      </c>
    </row>
    <row r="1103" spans="1:2" x14ac:dyDescent="0.3">
      <c r="A1103" s="16" t="s">
        <v>12491</v>
      </c>
      <c r="B1103" s="13">
        <v>1</v>
      </c>
    </row>
    <row r="1104" spans="1:2" x14ac:dyDescent="0.3">
      <c r="A1104" s="16" t="s">
        <v>1764</v>
      </c>
      <c r="B1104" s="13">
        <v>1</v>
      </c>
    </row>
    <row r="1105" spans="1:2" x14ac:dyDescent="0.3">
      <c r="A1105" s="16" t="s">
        <v>9028</v>
      </c>
      <c r="B1105" s="13">
        <v>1</v>
      </c>
    </row>
    <row r="1106" spans="1:2" x14ac:dyDescent="0.3">
      <c r="A1106" s="16" t="s">
        <v>2841</v>
      </c>
      <c r="B1106" s="13">
        <v>1</v>
      </c>
    </row>
    <row r="1107" spans="1:2" x14ac:dyDescent="0.3">
      <c r="A1107" s="16" t="s">
        <v>8686</v>
      </c>
      <c r="B1107" s="13">
        <v>1</v>
      </c>
    </row>
    <row r="1108" spans="1:2" x14ac:dyDescent="0.3">
      <c r="A1108" s="16" t="s">
        <v>12923</v>
      </c>
      <c r="B1108" s="13">
        <v>1</v>
      </c>
    </row>
    <row r="1109" spans="1:2" x14ac:dyDescent="0.3">
      <c r="A1109" s="16" t="s">
        <v>12290</v>
      </c>
      <c r="B1109" s="13">
        <v>1</v>
      </c>
    </row>
    <row r="1110" spans="1:2" x14ac:dyDescent="0.3">
      <c r="A1110" s="16" t="s">
        <v>6338</v>
      </c>
      <c r="B1110" s="13">
        <v>1</v>
      </c>
    </row>
    <row r="1111" spans="1:2" x14ac:dyDescent="0.3">
      <c r="A1111" s="16" t="s">
        <v>5022</v>
      </c>
      <c r="B1111" s="13">
        <v>1</v>
      </c>
    </row>
    <row r="1112" spans="1:2" x14ac:dyDescent="0.3">
      <c r="A1112" s="16" t="s">
        <v>9477</v>
      </c>
      <c r="B1112" s="13">
        <v>1</v>
      </c>
    </row>
    <row r="1113" spans="1:2" x14ac:dyDescent="0.3">
      <c r="A1113" s="16" t="s">
        <v>4843</v>
      </c>
      <c r="B1113" s="13">
        <v>1</v>
      </c>
    </row>
    <row r="1114" spans="1:2" x14ac:dyDescent="0.3">
      <c r="A1114" s="16" t="s">
        <v>9642</v>
      </c>
      <c r="B1114" s="13">
        <v>1</v>
      </c>
    </row>
    <row r="1115" spans="1:2" x14ac:dyDescent="0.3">
      <c r="A1115" s="16" t="s">
        <v>10700</v>
      </c>
      <c r="B1115" s="13">
        <v>1</v>
      </c>
    </row>
    <row r="1116" spans="1:2" x14ac:dyDescent="0.3">
      <c r="A1116" s="16" t="s">
        <v>8550</v>
      </c>
      <c r="B1116" s="13">
        <v>1</v>
      </c>
    </row>
    <row r="1117" spans="1:2" x14ac:dyDescent="0.3">
      <c r="A1117" s="16" t="s">
        <v>4960</v>
      </c>
      <c r="B1117" s="13">
        <v>1</v>
      </c>
    </row>
    <row r="1118" spans="1:2" x14ac:dyDescent="0.3">
      <c r="A1118" s="16" t="s">
        <v>8802</v>
      </c>
      <c r="B1118" s="13">
        <v>1</v>
      </c>
    </row>
    <row r="1119" spans="1:2" x14ac:dyDescent="0.3">
      <c r="A1119" s="16" t="s">
        <v>8453</v>
      </c>
      <c r="B1119" s="13">
        <v>1</v>
      </c>
    </row>
    <row r="1120" spans="1:2" x14ac:dyDescent="0.3">
      <c r="A1120" s="16" t="s">
        <v>9744</v>
      </c>
      <c r="B1120" s="13">
        <v>1</v>
      </c>
    </row>
    <row r="1121" spans="1:2" x14ac:dyDescent="0.3">
      <c r="A1121" s="16" t="s">
        <v>10164</v>
      </c>
      <c r="B1121" s="13">
        <v>1</v>
      </c>
    </row>
    <row r="1122" spans="1:2" x14ac:dyDescent="0.3">
      <c r="A1122" s="16" t="s">
        <v>6535</v>
      </c>
      <c r="B1122" s="13">
        <v>1</v>
      </c>
    </row>
    <row r="1123" spans="1:2" x14ac:dyDescent="0.3">
      <c r="A1123" s="16" t="s">
        <v>12983</v>
      </c>
      <c r="B1123" s="13">
        <v>1</v>
      </c>
    </row>
    <row r="1124" spans="1:2" x14ac:dyDescent="0.3">
      <c r="A1124" s="16" t="s">
        <v>13003</v>
      </c>
      <c r="B1124" s="13">
        <v>1</v>
      </c>
    </row>
    <row r="1125" spans="1:2" x14ac:dyDescent="0.3">
      <c r="A1125" s="16" t="s">
        <v>7397</v>
      </c>
      <c r="B1125" s="13">
        <v>1</v>
      </c>
    </row>
    <row r="1126" spans="1:2" x14ac:dyDescent="0.3">
      <c r="A1126" s="16" t="s">
        <v>12741</v>
      </c>
      <c r="B1126" s="13">
        <v>1</v>
      </c>
    </row>
    <row r="1127" spans="1:2" x14ac:dyDescent="0.3">
      <c r="A1127" s="16" t="s">
        <v>9070</v>
      </c>
      <c r="B1127" s="13">
        <v>1</v>
      </c>
    </row>
    <row r="1128" spans="1:2" x14ac:dyDescent="0.3">
      <c r="A1128" s="16" t="s">
        <v>7972</v>
      </c>
      <c r="B1128" s="13">
        <v>1</v>
      </c>
    </row>
    <row r="1129" spans="1:2" x14ac:dyDescent="0.3">
      <c r="A1129" s="16" t="s">
        <v>5892</v>
      </c>
      <c r="B1129" s="13">
        <v>1</v>
      </c>
    </row>
    <row r="1130" spans="1:2" x14ac:dyDescent="0.3">
      <c r="A1130" s="16" t="s">
        <v>12180</v>
      </c>
      <c r="B1130" s="13">
        <v>1</v>
      </c>
    </row>
    <row r="1131" spans="1:2" x14ac:dyDescent="0.3">
      <c r="A1131" s="16" t="s">
        <v>6814</v>
      </c>
      <c r="B1131" s="13">
        <v>1</v>
      </c>
    </row>
    <row r="1132" spans="1:2" x14ac:dyDescent="0.3">
      <c r="A1132" s="16" t="s">
        <v>12682</v>
      </c>
      <c r="B1132" s="13">
        <v>1</v>
      </c>
    </row>
    <row r="1133" spans="1:2" x14ac:dyDescent="0.3">
      <c r="A1133" s="16" t="s">
        <v>9569</v>
      </c>
      <c r="B1133" s="13">
        <v>1</v>
      </c>
    </row>
    <row r="1134" spans="1:2" x14ac:dyDescent="0.3">
      <c r="A1134" s="16" t="s">
        <v>7407</v>
      </c>
      <c r="B1134" s="13">
        <v>1</v>
      </c>
    </row>
    <row r="1135" spans="1:2" x14ac:dyDescent="0.3">
      <c r="A1135" s="16" t="s">
        <v>10799</v>
      </c>
      <c r="B1135" s="13">
        <v>1</v>
      </c>
    </row>
    <row r="1136" spans="1:2" x14ac:dyDescent="0.3">
      <c r="A1136" s="16" t="s">
        <v>9345</v>
      </c>
      <c r="B1136" s="13">
        <v>1</v>
      </c>
    </row>
    <row r="1137" spans="1:2" x14ac:dyDescent="0.3">
      <c r="A1137" s="16" t="s">
        <v>1257</v>
      </c>
      <c r="B1137" s="13">
        <v>1</v>
      </c>
    </row>
    <row r="1138" spans="1:2" x14ac:dyDescent="0.3">
      <c r="A1138" s="16" t="s">
        <v>5221</v>
      </c>
      <c r="B1138" s="13">
        <v>1</v>
      </c>
    </row>
    <row r="1139" spans="1:2" x14ac:dyDescent="0.3">
      <c r="A1139" s="16" t="s">
        <v>8051</v>
      </c>
      <c r="B1139" s="13">
        <v>1</v>
      </c>
    </row>
    <row r="1140" spans="1:2" x14ac:dyDescent="0.3">
      <c r="A1140" s="16" t="s">
        <v>6420</v>
      </c>
      <c r="B1140" s="13">
        <v>1</v>
      </c>
    </row>
    <row r="1141" spans="1:2" x14ac:dyDescent="0.3">
      <c r="A1141" s="16" t="s">
        <v>6545</v>
      </c>
      <c r="B1141" s="13">
        <v>1</v>
      </c>
    </row>
    <row r="1142" spans="1:2" x14ac:dyDescent="0.3">
      <c r="A1142" s="16" t="s">
        <v>6271</v>
      </c>
      <c r="B1142" s="13">
        <v>1</v>
      </c>
    </row>
    <row r="1143" spans="1:2" x14ac:dyDescent="0.3">
      <c r="A1143" s="16" t="s">
        <v>5727</v>
      </c>
      <c r="B1143" s="13">
        <v>1</v>
      </c>
    </row>
    <row r="1144" spans="1:2" x14ac:dyDescent="0.3">
      <c r="A1144" s="16" t="s">
        <v>6312</v>
      </c>
      <c r="B1144" s="13">
        <v>1</v>
      </c>
    </row>
    <row r="1145" spans="1:2" x14ac:dyDescent="0.3">
      <c r="A1145" s="16" t="s">
        <v>12521</v>
      </c>
      <c r="B1145" s="13">
        <v>1</v>
      </c>
    </row>
    <row r="1146" spans="1:2" x14ac:dyDescent="0.3">
      <c r="A1146" s="16" t="s">
        <v>6230</v>
      </c>
      <c r="B1146" s="13">
        <v>1</v>
      </c>
    </row>
    <row r="1147" spans="1:2" x14ac:dyDescent="0.3">
      <c r="A1147" s="16" t="s">
        <v>9683</v>
      </c>
      <c r="B1147" s="13">
        <v>1</v>
      </c>
    </row>
    <row r="1148" spans="1:2" x14ac:dyDescent="0.3">
      <c r="A1148" s="16" t="s">
        <v>7335</v>
      </c>
      <c r="B1148" s="13">
        <v>1</v>
      </c>
    </row>
    <row r="1149" spans="1:2" x14ac:dyDescent="0.3">
      <c r="A1149" s="16" t="s">
        <v>2345</v>
      </c>
      <c r="B1149" s="13">
        <v>1</v>
      </c>
    </row>
    <row r="1150" spans="1:2" x14ac:dyDescent="0.3">
      <c r="A1150" s="16" t="s">
        <v>7142</v>
      </c>
      <c r="B1150" s="13">
        <v>1</v>
      </c>
    </row>
    <row r="1151" spans="1:2" x14ac:dyDescent="0.3">
      <c r="A1151" s="16" t="s">
        <v>5032</v>
      </c>
      <c r="B1151" s="13">
        <v>1</v>
      </c>
    </row>
    <row r="1152" spans="1:2" x14ac:dyDescent="0.3">
      <c r="A1152" s="16" t="s">
        <v>11916</v>
      </c>
      <c r="B1152" s="13">
        <v>1</v>
      </c>
    </row>
    <row r="1153" spans="1:2" x14ac:dyDescent="0.3">
      <c r="A1153" s="16" t="s">
        <v>7295</v>
      </c>
      <c r="B1153" s="13">
        <v>1</v>
      </c>
    </row>
    <row r="1154" spans="1:2" x14ac:dyDescent="0.3">
      <c r="A1154" s="16" t="s">
        <v>8625</v>
      </c>
      <c r="B1154" s="13">
        <v>1</v>
      </c>
    </row>
    <row r="1155" spans="1:2" x14ac:dyDescent="0.3">
      <c r="A1155" s="16" t="s">
        <v>7315</v>
      </c>
      <c r="B1155" s="13">
        <v>1</v>
      </c>
    </row>
    <row r="1156" spans="1:2" x14ac:dyDescent="0.3">
      <c r="A1156" s="16" t="s">
        <v>5529</v>
      </c>
      <c r="B1156" s="13">
        <v>1</v>
      </c>
    </row>
    <row r="1157" spans="1:2" x14ac:dyDescent="0.3">
      <c r="A1157" s="16" t="s">
        <v>12652</v>
      </c>
      <c r="B1157" s="13">
        <v>1</v>
      </c>
    </row>
    <row r="1158" spans="1:2" x14ac:dyDescent="0.3">
      <c r="A1158" s="16" t="s">
        <v>5345</v>
      </c>
      <c r="B1158" s="13">
        <v>1</v>
      </c>
    </row>
    <row r="1159" spans="1:2" x14ac:dyDescent="0.3">
      <c r="A1159" s="16" t="s">
        <v>12240</v>
      </c>
      <c r="B1159" s="13">
        <v>1</v>
      </c>
    </row>
    <row r="1160" spans="1:2" x14ac:dyDescent="0.3">
      <c r="A1160" s="16" t="s">
        <v>8229</v>
      </c>
      <c r="B1160" s="13">
        <v>1</v>
      </c>
    </row>
    <row r="1161" spans="1:2" x14ac:dyDescent="0.3">
      <c r="A1161" s="16" t="s">
        <v>10275</v>
      </c>
      <c r="B1161" s="13">
        <v>1</v>
      </c>
    </row>
    <row r="1162" spans="1:2" x14ac:dyDescent="0.3">
      <c r="A1162" s="16" t="s">
        <v>8407</v>
      </c>
      <c r="B1162" s="13">
        <v>1</v>
      </c>
    </row>
    <row r="1163" spans="1:2" x14ac:dyDescent="0.3">
      <c r="A1163" s="16" t="s">
        <v>566</v>
      </c>
      <c r="B1163" s="13">
        <v>1</v>
      </c>
    </row>
    <row r="1164" spans="1:2" x14ac:dyDescent="0.3">
      <c r="A1164" s="16" t="s">
        <v>7549</v>
      </c>
      <c r="B1164" s="13">
        <v>1</v>
      </c>
    </row>
    <row r="1165" spans="1:2" x14ac:dyDescent="0.3">
      <c r="A1165" s="16" t="s">
        <v>6292</v>
      </c>
      <c r="B1165" s="13">
        <v>1</v>
      </c>
    </row>
    <row r="1166" spans="1:2" x14ac:dyDescent="0.3">
      <c r="A1166" s="16" t="s">
        <v>5952</v>
      </c>
      <c r="B1166" s="13">
        <v>1</v>
      </c>
    </row>
    <row r="1167" spans="1:2" x14ac:dyDescent="0.3">
      <c r="A1167" s="16" t="s">
        <v>2536</v>
      </c>
      <c r="B1167" s="13">
        <v>1</v>
      </c>
    </row>
    <row r="1168" spans="1:2" x14ac:dyDescent="0.3">
      <c r="A1168" s="16" t="s">
        <v>5621</v>
      </c>
      <c r="B1168" s="13">
        <v>1</v>
      </c>
    </row>
    <row r="1169" spans="1:2" x14ac:dyDescent="0.3">
      <c r="A1169" s="16" t="s">
        <v>1681</v>
      </c>
      <c r="B1169" s="13">
        <v>1</v>
      </c>
    </row>
    <row r="1170" spans="1:2" x14ac:dyDescent="0.3">
      <c r="A1170" s="16" t="s">
        <v>7680</v>
      </c>
      <c r="B1170" s="13">
        <v>1</v>
      </c>
    </row>
    <row r="1171" spans="1:2" x14ac:dyDescent="0.3">
      <c r="A1171" s="16" t="s">
        <v>1287</v>
      </c>
      <c r="B1171" s="13">
        <v>1</v>
      </c>
    </row>
    <row r="1172" spans="1:2" x14ac:dyDescent="0.3">
      <c r="A1172" s="16" t="s">
        <v>5273</v>
      </c>
      <c r="B1172" s="13">
        <v>1</v>
      </c>
    </row>
    <row r="1173" spans="1:2" x14ac:dyDescent="0.3">
      <c r="A1173" s="16" t="s">
        <v>10315</v>
      </c>
      <c r="B1173" s="13">
        <v>1</v>
      </c>
    </row>
    <row r="1174" spans="1:2" x14ac:dyDescent="0.3">
      <c r="A1174" s="16" t="s">
        <v>6843</v>
      </c>
      <c r="B1174" s="13">
        <v>1</v>
      </c>
    </row>
    <row r="1175" spans="1:2" x14ac:dyDescent="0.3">
      <c r="A1175" s="16" t="s">
        <v>11855</v>
      </c>
      <c r="B1175" s="13">
        <v>1</v>
      </c>
    </row>
    <row r="1176" spans="1:2" x14ac:dyDescent="0.3">
      <c r="A1176" s="16" t="s">
        <v>6865</v>
      </c>
      <c r="B1176" s="13">
        <v>1</v>
      </c>
    </row>
    <row r="1177" spans="1:2" x14ac:dyDescent="0.3">
      <c r="A1177" s="16" t="s">
        <v>10092</v>
      </c>
      <c r="B1177" s="13">
        <v>1</v>
      </c>
    </row>
    <row r="1178" spans="1:2" x14ac:dyDescent="0.3">
      <c r="A1178" s="16" t="s">
        <v>5067</v>
      </c>
      <c r="B1178" s="13">
        <v>1</v>
      </c>
    </row>
    <row r="1179" spans="1:2" x14ac:dyDescent="0.3">
      <c r="A1179" s="16" t="s">
        <v>12431</v>
      </c>
      <c r="B1179" s="13">
        <v>1</v>
      </c>
    </row>
    <row r="1180" spans="1:2" x14ac:dyDescent="0.3">
      <c r="A1180" s="16" t="s">
        <v>7055</v>
      </c>
      <c r="B1180" s="13">
        <v>1</v>
      </c>
    </row>
    <row r="1181" spans="1:2" x14ac:dyDescent="0.3">
      <c r="A1181" s="16" t="s">
        <v>3116</v>
      </c>
      <c r="B1181" s="13">
        <v>1</v>
      </c>
    </row>
    <row r="1182" spans="1:2" x14ac:dyDescent="0.3">
      <c r="A1182" s="16" t="s">
        <v>8061</v>
      </c>
      <c r="B1182" s="13">
        <v>1</v>
      </c>
    </row>
    <row r="1183" spans="1:2" x14ac:dyDescent="0.3">
      <c r="A1183" s="16" t="s">
        <v>11164</v>
      </c>
      <c r="B1183" s="13">
        <v>1</v>
      </c>
    </row>
    <row r="1184" spans="1:2" x14ac:dyDescent="0.3">
      <c r="A1184" s="16" t="s">
        <v>5923</v>
      </c>
      <c r="B1184" s="13">
        <v>1</v>
      </c>
    </row>
    <row r="1185" spans="1:2" x14ac:dyDescent="0.3">
      <c r="A1185" s="16" t="s">
        <v>11745</v>
      </c>
      <c r="B1185" s="13">
        <v>1</v>
      </c>
    </row>
    <row r="1186" spans="1:2" x14ac:dyDescent="0.3">
      <c r="A1186" s="16" t="s">
        <v>5937</v>
      </c>
      <c r="B1186" s="13">
        <v>1</v>
      </c>
    </row>
    <row r="1187" spans="1:2" x14ac:dyDescent="0.3">
      <c r="A1187" s="16" t="s">
        <v>12300</v>
      </c>
      <c r="B1187" s="13">
        <v>1</v>
      </c>
    </row>
    <row r="1188" spans="1:2" x14ac:dyDescent="0.3">
      <c r="A1188" s="16" t="s">
        <v>1641</v>
      </c>
      <c r="B1188" s="13">
        <v>1</v>
      </c>
    </row>
    <row r="1189" spans="1:2" x14ac:dyDescent="0.3">
      <c r="A1189" s="16" t="s">
        <v>12953</v>
      </c>
      <c r="B1189" s="13">
        <v>1</v>
      </c>
    </row>
    <row r="1190" spans="1:2" x14ac:dyDescent="0.3">
      <c r="A1190" s="16" t="s">
        <v>1873</v>
      </c>
      <c r="B1190" s="13">
        <v>1</v>
      </c>
    </row>
    <row r="1191" spans="1:2" x14ac:dyDescent="0.3">
      <c r="A1191" s="16" t="s">
        <v>10429</v>
      </c>
      <c r="B1191" s="13">
        <v>1</v>
      </c>
    </row>
    <row r="1192" spans="1:2" x14ac:dyDescent="0.3">
      <c r="A1192" s="16" t="s">
        <v>10021</v>
      </c>
      <c r="B1192" s="13">
        <v>1</v>
      </c>
    </row>
    <row r="1193" spans="1:2" x14ac:dyDescent="0.3">
      <c r="A1193" s="16" t="s">
        <v>9549</v>
      </c>
      <c r="B1193" s="13">
        <v>1</v>
      </c>
    </row>
    <row r="1194" spans="1:2" x14ac:dyDescent="0.3">
      <c r="A1194" s="16" t="s">
        <v>5963</v>
      </c>
      <c r="B1194" s="13">
        <v>1</v>
      </c>
    </row>
    <row r="1195" spans="1:2" x14ac:dyDescent="0.3">
      <c r="A1195" s="16" t="s">
        <v>6906</v>
      </c>
      <c r="B1195" s="13">
        <v>1</v>
      </c>
    </row>
    <row r="1196" spans="1:2" x14ac:dyDescent="0.3">
      <c r="A1196" s="16" t="s">
        <v>8656</v>
      </c>
      <c r="B1196" s="13">
        <v>1</v>
      </c>
    </row>
    <row r="1197" spans="1:2" x14ac:dyDescent="0.3">
      <c r="A1197" s="16" t="s">
        <v>6823</v>
      </c>
      <c r="B1197" s="13">
        <v>1</v>
      </c>
    </row>
    <row r="1198" spans="1:2" x14ac:dyDescent="0.3">
      <c r="A1198" s="16" t="s">
        <v>8676</v>
      </c>
      <c r="B1198" s="13">
        <v>1</v>
      </c>
    </row>
    <row r="1199" spans="1:2" x14ac:dyDescent="0.3">
      <c r="A1199" s="16" t="s">
        <v>8091</v>
      </c>
      <c r="B1199" s="13">
        <v>1</v>
      </c>
    </row>
    <row r="1200" spans="1:2" x14ac:dyDescent="0.3">
      <c r="A1200" s="16" t="s">
        <v>9589</v>
      </c>
      <c r="B1200" s="13">
        <v>1</v>
      </c>
    </row>
    <row r="1201" spans="1:2" x14ac:dyDescent="0.3">
      <c r="A1201" s="16" t="s">
        <v>6625</v>
      </c>
      <c r="B1201" s="13">
        <v>1</v>
      </c>
    </row>
    <row r="1202" spans="1:2" x14ac:dyDescent="0.3">
      <c r="A1202" s="16" t="s">
        <v>2936</v>
      </c>
      <c r="B1202" s="13">
        <v>1</v>
      </c>
    </row>
    <row r="1203" spans="1:2" x14ac:dyDescent="0.3">
      <c r="A1203" s="16" t="s">
        <v>12792</v>
      </c>
      <c r="B1203" s="13">
        <v>1</v>
      </c>
    </row>
    <row r="1204" spans="1:2" x14ac:dyDescent="0.3">
      <c r="A1204" s="16" t="s">
        <v>10631</v>
      </c>
      <c r="B1204" s="13">
        <v>1</v>
      </c>
    </row>
    <row r="1205" spans="1:2" x14ac:dyDescent="0.3">
      <c r="A1205" s="16" t="s">
        <v>2580</v>
      </c>
      <c r="B1205" s="13">
        <v>1</v>
      </c>
    </row>
    <row r="1206" spans="1:2" x14ac:dyDescent="0.3">
      <c r="A1206" s="16" t="s">
        <v>7077</v>
      </c>
      <c r="B1206" s="13">
        <v>1</v>
      </c>
    </row>
    <row r="1207" spans="1:2" x14ac:dyDescent="0.3">
      <c r="A1207" s="16" t="s">
        <v>11304</v>
      </c>
      <c r="B1207" s="13">
        <v>1</v>
      </c>
    </row>
    <row r="1208" spans="1:2" x14ac:dyDescent="0.3">
      <c r="A1208" s="16" t="s">
        <v>6742</v>
      </c>
      <c r="B1208" s="13">
        <v>1</v>
      </c>
    </row>
    <row r="1209" spans="1:2" x14ac:dyDescent="0.3">
      <c r="A1209" s="16" t="s">
        <v>10103</v>
      </c>
      <c r="B1209" s="13">
        <v>1</v>
      </c>
    </row>
    <row r="1210" spans="1:2" x14ac:dyDescent="0.3">
      <c r="A1210" s="16" t="s">
        <v>7242</v>
      </c>
      <c r="B1210" s="13">
        <v>1</v>
      </c>
    </row>
    <row r="1211" spans="1:2" x14ac:dyDescent="0.3">
      <c r="A1211" s="16" t="s">
        <v>11022</v>
      </c>
      <c r="B1211" s="13">
        <v>1</v>
      </c>
    </row>
    <row r="1212" spans="1:2" x14ac:dyDescent="0.3">
      <c r="A1212" s="16" t="s">
        <v>9610</v>
      </c>
      <c r="B1212" s="13">
        <v>1</v>
      </c>
    </row>
    <row r="1213" spans="1:2" x14ac:dyDescent="0.3">
      <c r="A1213" s="16" t="s">
        <v>2642</v>
      </c>
      <c r="B1213" s="13">
        <v>1</v>
      </c>
    </row>
    <row r="1214" spans="1:2" x14ac:dyDescent="0.3">
      <c r="A1214" s="16" t="s">
        <v>5764</v>
      </c>
      <c r="B1214" s="13">
        <v>1</v>
      </c>
    </row>
    <row r="1215" spans="1:2" x14ac:dyDescent="0.3">
      <c r="A1215" s="16" t="s">
        <v>8730</v>
      </c>
      <c r="B1215" s="13">
        <v>1</v>
      </c>
    </row>
    <row r="1216" spans="1:2" x14ac:dyDescent="0.3">
      <c r="A1216" s="16" t="s">
        <v>1302</v>
      </c>
      <c r="B1216" s="13">
        <v>1</v>
      </c>
    </row>
    <row r="1217" spans="1:2" x14ac:dyDescent="0.3">
      <c r="A1217" s="16" t="s">
        <v>11103</v>
      </c>
      <c r="B1217" s="13">
        <v>1</v>
      </c>
    </row>
    <row r="1218" spans="1:2" x14ac:dyDescent="0.3">
      <c r="A1218" s="16" t="s">
        <v>1804</v>
      </c>
      <c r="B1218" s="13">
        <v>1</v>
      </c>
    </row>
    <row r="1219" spans="1:2" x14ac:dyDescent="0.3">
      <c r="A1219" s="16" t="s">
        <v>6261</v>
      </c>
      <c r="B1219" s="13">
        <v>1</v>
      </c>
    </row>
    <row r="1220" spans="1:2" x14ac:dyDescent="0.3">
      <c r="A1220" s="16" t="s">
        <v>8296</v>
      </c>
      <c r="B1220" s="13">
        <v>1</v>
      </c>
    </row>
    <row r="1221" spans="1:2" x14ac:dyDescent="0.3">
      <c r="A1221" s="16" t="s">
        <v>8635</v>
      </c>
      <c r="B1221" s="13">
        <v>1</v>
      </c>
    </row>
    <row r="1222" spans="1:2" x14ac:dyDescent="0.3">
      <c r="A1222" s="16" t="s">
        <v>10569</v>
      </c>
      <c r="B1222" s="13">
        <v>1</v>
      </c>
    </row>
    <row r="1223" spans="1:2" x14ac:dyDescent="0.3">
      <c r="A1223" s="16" t="s">
        <v>11946</v>
      </c>
      <c r="B1223" s="13">
        <v>1</v>
      </c>
    </row>
    <row r="1224" spans="1:2" x14ac:dyDescent="0.3">
      <c r="A1224" s="16" t="s">
        <v>9621</v>
      </c>
      <c r="B1224" s="13">
        <v>1</v>
      </c>
    </row>
    <row r="1225" spans="1:2" x14ac:dyDescent="0.3">
      <c r="A1225" s="16" t="s">
        <v>9579</v>
      </c>
      <c r="B1225" s="13">
        <v>1</v>
      </c>
    </row>
    <row r="1226" spans="1:2" x14ac:dyDescent="0.3">
      <c r="A1226" s="16" t="s">
        <v>11436</v>
      </c>
      <c r="B1226" s="13">
        <v>1</v>
      </c>
    </row>
    <row r="1227" spans="1:2" x14ac:dyDescent="0.3">
      <c r="A1227" s="16" t="s">
        <v>11545</v>
      </c>
      <c r="B1227" s="13">
        <v>1</v>
      </c>
    </row>
    <row r="1228" spans="1:2" x14ac:dyDescent="0.3">
      <c r="A1228" s="16" t="s">
        <v>9973</v>
      </c>
      <c r="B1228" s="13">
        <v>1</v>
      </c>
    </row>
    <row r="1229" spans="1:2" x14ac:dyDescent="0.3">
      <c r="A1229" s="16" t="s">
        <v>526</v>
      </c>
      <c r="B1229" s="13">
        <v>1</v>
      </c>
    </row>
    <row r="1230" spans="1:2" x14ac:dyDescent="0.3">
      <c r="A1230" s="16" t="s">
        <v>8947</v>
      </c>
      <c r="B1230" s="13">
        <v>1</v>
      </c>
    </row>
    <row r="1231" spans="1:2" x14ac:dyDescent="0.3">
      <c r="A1231" s="16" t="s">
        <v>8666</v>
      </c>
      <c r="B1231" s="13">
        <v>1</v>
      </c>
    </row>
    <row r="1232" spans="1:2" x14ac:dyDescent="0.3">
      <c r="A1232" s="16" t="s">
        <v>12943</v>
      </c>
      <c r="B1232" s="13">
        <v>1</v>
      </c>
    </row>
    <row r="1233" spans="1:2" x14ac:dyDescent="0.3">
      <c r="A1233" s="16" t="s">
        <v>2260</v>
      </c>
      <c r="B1233" s="13">
        <v>1</v>
      </c>
    </row>
    <row r="1234" spans="1:2" x14ac:dyDescent="0.3">
      <c r="A1234" s="16" t="s">
        <v>5753</v>
      </c>
      <c r="B1234" s="13">
        <v>1</v>
      </c>
    </row>
    <row r="1235" spans="1:2" x14ac:dyDescent="0.3">
      <c r="A1235" s="16" t="s">
        <v>9843</v>
      </c>
      <c r="B1235" s="13">
        <v>1</v>
      </c>
    </row>
    <row r="1236" spans="1:2" x14ac:dyDescent="0.3">
      <c r="A1236" s="16" t="s">
        <v>8337</v>
      </c>
      <c r="B1236" s="13">
        <v>1</v>
      </c>
    </row>
    <row r="1237" spans="1:2" x14ac:dyDescent="0.3">
      <c r="A1237" s="16" t="s">
        <v>1928</v>
      </c>
      <c r="B1237" s="13">
        <v>1</v>
      </c>
    </row>
    <row r="1238" spans="1:2" x14ac:dyDescent="0.3">
      <c r="A1238" s="16" t="s">
        <v>897</v>
      </c>
      <c r="B1238" s="13">
        <v>1</v>
      </c>
    </row>
    <row r="1239" spans="1:2" x14ac:dyDescent="0.3">
      <c r="A1239" s="16" t="s">
        <v>12461</v>
      </c>
      <c r="B1239" s="13">
        <v>1</v>
      </c>
    </row>
    <row r="1240" spans="1:2" x14ac:dyDescent="0.3">
      <c r="A1240" s="16" t="s">
        <v>9324</v>
      </c>
      <c r="B1240" s="13">
        <v>1</v>
      </c>
    </row>
    <row r="1241" spans="1:2" x14ac:dyDescent="0.3">
      <c r="A1241" s="16" t="s">
        <v>491</v>
      </c>
      <c r="B1241" s="13">
        <v>1</v>
      </c>
    </row>
    <row r="1242" spans="1:2" x14ac:dyDescent="0.3">
      <c r="A1242" s="16" t="s">
        <v>7111</v>
      </c>
      <c r="B1242" s="13">
        <v>1</v>
      </c>
    </row>
    <row r="1243" spans="1:2" x14ac:dyDescent="0.3">
      <c r="A1243" s="16" t="s">
        <v>10760</v>
      </c>
      <c r="B1243" s="13">
        <v>1</v>
      </c>
    </row>
    <row r="1244" spans="1:2" x14ac:dyDescent="0.3">
      <c r="A1244" s="16" t="s">
        <v>9150</v>
      </c>
      <c r="B1244" s="13">
        <v>1</v>
      </c>
    </row>
    <row r="1245" spans="1:2" x14ac:dyDescent="0.3">
      <c r="A1245" s="16" t="s">
        <v>1247</v>
      </c>
      <c r="B1245" s="13">
        <v>1</v>
      </c>
    </row>
    <row r="1246" spans="1:2" x14ac:dyDescent="0.3">
      <c r="A1246" s="16" t="s">
        <v>5717</v>
      </c>
      <c r="B1246" s="13">
        <v>1</v>
      </c>
    </row>
    <row r="1247" spans="1:2" x14ac:dyDescent="0.3">
      <c r="A1247" s="16" t="s">
        <v>4814</v>
      </c>
      <c r="B1247" s="13">
        <v>1</v>
      </c>
    </row>
    <row r="1248" spans="1:2" x14ac:dyDescent="0.3">
      <c r="A1248" s="16" t="s">
        <v>8863</v>
      </c>
      <c r="B1248" s="13">
        <v>1</v>
      </c>
    </row>
    <row r="1249" spans="1:2" x14ac:dyDescent="0.3">
      <c r="A1249" s="16" t="s">
        <v>8111</v>
      </c>
      <c r="B1249" s="13">
        <v>1</v>
      </c>
    </row>
    <row r="1250" spans="1:2" x14ac:dyDescent="0.3">
      <c r="A1250" s="16" t="s">
        <v>9963</v>
      </c>
      <c r="B1250" s="13">
        <v>1</v>
      </c>
    </row>
    <row r="1251" spans="1:2" x14ac:dyDescent="0.3">
      <c r="A1251" s="16" t="s">
        <v>11334</v>
      </c>
      <c r="B1251" s="13">
        <v>1</v>
      </c>
    </row>
    <row r="1252" spans="1:2" x14ac:dyDescent="0.3">
      <c r="A1252" s="16" t="s">
        <v>6158</v>
      </c>
      <c r="B1252" s="13">
        <v>1</v>
      </c>
    </row>
    <row r="1253" spans="1:2" x14ac:dyDescent="0.3">
      <c r="A1253" s="16" t="s">
        <v>3149</v>
      </c>
      <c r="B1253" s="13">
        <v>1</v>
      </c>
    </row>
    <row r="1254" spans="1:2" x14ac:dyDescent="0.3">
      <c r="A1254" s="16" t="s">
        <v>5004</v>
      </c>
      <c r="B1254" s="13">
        <v>1</v>
      </c>
    </row>
    <row r="1255" spans="1:2" x14ac:dyDescent="0.3">
      <c r="A1255" s="16" t="s">
        <v>10860</v>
      </c>
      <c r="B1255" s="13">
        <v>1</v>
      </c>
    </row>
    <row r="1256" spans="1:2" x14ac:dyDescent="0.3">
      <c r="A1256" s="16" t="s">
        <v>3673</v>
      </c>
      <c r="B1256" s="13">
        <v>1</v>
      </c>
    </row>
    <row r="1257" spans="1:2" x14ac:dyDescent="0.3">
      <c r="A1257" s="16" t="s">
        <v>6058</v>
      </c>
      <c r="B1257" s="13">
        <v>1</v>
      </c>
    </row>
    <row r="1258" spans="1:2" x14ac:dyDescent="0.3">
      <c r="A1258" s="16" t="s">
        <v>1377</v>
      </c>
      <c r="B1258" s="13">
        <v>1</v>
      </c>
    </row>
    <row r="1259" spans="1:2" x14ac:dyDescent="0.3">
      <c r="A1259" s="16" t="s">
        <v>9653</v>
      </c>
      <c r="B1259" s="13">
        <v>1</v>
      </c>
    </row>
    <row r="1260" spans="1:2" x14ac:dyDescent="0.3">
      <c r="A1260" s="16" t="s">
        <v>10920</v>
      </c>
      <c r="B1260" s="13">
        <v>1</v>
      </c>
    </row>
    <row r="1261" spans="1:2" x14ac:dyDescent="0.3">
      <c r="A1261" s="16" t="s">
        <v>2147</v>
      </c>
      <c r="B1261" s="13">
        <v>1</v>
      </c>
    </row>
    <row r="1262" spans="1:2" x14ac:dyDescent="0.3">
      <c r="A1262" s="16" t="s">
        <v>11404</v>
      </c>
      <c r="B1262" s="13">
        <v>1</v>
      </c>
    </row>
    <row r="1263" spans="1:2" x14ac:dyDescent="0.3">
      <c r="A1263" s="16" t="s">
        <v>8071</v>
      </c>
      <c r="B1263" s="13">
        <v>1</v>
      </c>
    </row>
    <row r="1264" spans="1:2" x14ac:dyDescent="0.3">
      <c r="A1264" s="16" t="s">
        <v>6251</v>
      </c>
      <c r="B1264" s="13">
        <v>1</v>
      </c>
    </row>
    <row r="1265" spans="1:2" x14ac:dyDescent="0.3">
      <c r="A1265" s="16" t="s">
        <v>11795</v>
      </c>
      <c r="B1265" s="13">
        <v>1</v>
      </c>
    </row>
    <row r="1266" spans="1:2" x14ac:dyDescent="0.3">
      <c r="A1266" s="16" t="s">
        <v>9426</v>
      </c>
      <c r="B1266" s="13">
        <v>1</v>
      </c>
    </row>
    <row r="1267" spans="1:2" x14ac:dyDescent="0.3">
      <c r="A1267" s="16" t="s">
        <v>2407</v>
      </c>
      <c r="B1267" s="13">
        <v>1</v>
      </c>
    </row>
    <row r="1268" spans="1:2" x14ac:dyDescent="0.3">
      <c r="A1268" s="16" t="s">
        <v>6016</v>
      </c>
      <c r="B1268" s="13">
        <v>1</v>
      </c>
    </row>
    <row r="1269" spans="1:2" x14ac:dyDescent="0.3">
      <c r="A1269" s="16" t="s">
        <v>12170</v>
      </c>
      <c r="B1269" s="13">
        <v>1</v>
      </c>
    </row>
    <row r="1270" spans="1:2" x14ac:dyDescent="0.3">
      <c r="A1270" s="16" t="s">
        <v>13013</v>
      </c>
      <c r="B1270" s="13">
        <v>1</v>
      </c>
    </row>
    <row r="1271" spans="1:2" x14ac:dyDescent="0.3">
      <c r="A1271" s="16" t="s">
        <v>5367</v>
      </c>
      <c r="B1271" s="13">
        <v>1</v>
      </c>
    </row>
    <row r="1272" spans="1:2" x14ac:dyDescent="0.3">
      <c r="A1272" s="16" t="s">
        <v>8081</v>
      </c>
      <c r="B1272" s="13">
        <v>1</v>
      </c>
    </row>
    <row r="1273" spans="1:2" x14ac:dyDescent="0.3">
      <c r="A1273" s="16" t="s">
        <v>12843</v>
      </c>
      <c r="B1273" s="13">
        <v>1</v>
      </c>
    </row>
    <row r="1274" spans="1:2" x14ac:dyDescent="0.3">
      <c r="A1274" s="16" t="s">
        <v>11775</v>
      </c>
      <c r="B1274" s="13">
        <v>1</v>
      </c>
    </row>
    <row r="1275" spans="1:2" x14ac:dyDescent="0.3">
      <c r="A1275" s="16" t="s">
        <v>5482</v>
      </c>
      <c r="B1275" s="13">
        <v>1</v>
      </c>
    </row>
    <row r="1276" spans="1:2" x14ac:dyDescent="0.3">
      <c r="A1276" s="16" t="s">
        <v>455</v>
      </c>
      <c r="B1276" s="13">
        <v>1</v>
      </c>
    </row>
    <row r="1277" spans="1:2" x14ac:dyDescent="0.3">
      <c r="A1277" s="16" t="s">
        <v>11695</v>
      </c>
      <c r="B1277" s="13">
        <v>1</v>
      </c>
    </row>
    <row r="1278" spans="1:2" x14ac:dyDescent="0.3">
      <c r="A1278" s="16" t="s">
        <v>616</v>
      </c>
      <c r="B1278" s="13">
        <v>1</v>
      </c>
    </row>
    <row r="1279" spans="1:2" x14ac:dyDescent="0.3">
      <c r="A1279" s="16" t="s">
        <v>10407</v>
      </c>
      <c r="B1279" s="13">
        <v>1</v>
      </c>
    </row>
    <row r="1280" spans="1:2" x14ac:dyDescent="0.3">
      <c r="A1280" s="16" t="s">
        <v>5045</v>
      </c>
      <c r="B1280" s="13">
        <v>1</v>
      </c>
    </row>
    <row r="1281" spans="1:2" x14ac:dyDescent="0.3">
      <c r="A1281" s="16" t="s">
        <v>10651</v>
      </c>
      <c r="B1281" s="13">
        <v>1</v>
      </c>
    </row>
    <row r="1282" spans="1:2" x14ac:dyDescent="0.3">
      <c r="A1282" s="16" t="s">
        <v>8463</v>
      </c>
      <c r="B1282" s="13">
        <v>1</v>
      </c>
    </row>
    <row r="1283" spans="1:2" x14ac:dyDescent="0.3">
      <c r="A1283" s="16" t="s">
        <v>11625</v>
      </c>
      <c r="B1283" s="13">
        <v>1</v>
      </c>
    </row>
    <row r="1284" spans="1:2" x14ac:dyDescent="0.3">
      <c r="A1284" s="16" t="s">
        <v>12713</v>
      </c>
      <c r="B1284" s="13">
        <v>1</v>
      </c>
    </row>
    <row r="1285" spans="1:2" x14ac:dyDescent="0.3">
      <c r="A1285" s="16" t="s">
        <v>8957</v>
      </c>
      <c r="B1285" s="13">
        <v>1</v>
      </c>
    </row>
    <row r="1286" spans="1:2" x14ac:dyDescent="0.3">
      <c r="A1286" s="16" t="s">
        <v>1131</v>
      </c>
      <c r="B1286" s="13">
        <v>1</v>
      </c>
    </row>
    <row r="1287" spans="1:2" x14ac:dyDescent="0.3">
      <c r="A1287" s="16" t="s">
        <v>8494</v>
      </c>
      <c r="B1287" s="13">
        <v>1</v>
      </c>
    </row>
    <row r="1288" spans="1:2" x14ac:dyDescent="0.3">
      <c r="A1288" s="16" t="s">
        <v>5645</v>
      </c>
      <c r="B1288" s="13">
        <v>1</v>
      </c>
    </row>
    <row r="1289" spans="1:2" x14ac:dyDescent="0.3">
      <c r="A1289" s="16" t="s">
        <v>11012</v>
      </c>
      <c r="B1289" s="13">
        <v>1</v>
      </c>
    </row>
    <row r="1290" spans="1:2" x14ac:dyDescent="0.3">
      <c r="A1290" s="16" t="s">
        <v>1616</v>
      </c>
      <c r="B1290" s="13">
        <v>1</v>
      </c>
    </row>
    <row r="1291" spans="1:2" x14ac:dyDescent="0.3">
      <c r="A1291" s="16" t="s">
        <v>641</v>
      </c>
      <c r="B1291" s="13">
        <v>1</v>
      </c>
    </row>
    <row r="1292" spans="1:2" x14ac:dyDescent="0.3">
      <c r="A1292" s="16" t="s">
        <v>2024</v>
      </c>
      <c r="B1292" s="13">
        <v>1</v>
      </c>
    </row>
    <row r="1293" spans="1:2" x14ac:dyDescent="0.3">
      <c r="A1293" s="16" t="s">
        <v>6752</v>
      </c>
      <c r="B1293" s="13">
        <v>1</v>
      </c>
    </row>
    <row r="1294" spans="1:2" x14ac:dyDescent="0.3">
      <c r="A1294" s="16" t="s">
        <v>2647</v>
      </c>
      <c r="B1294" s="13">
        <v>1</v>
      </c>
    </row>
    <row r="1295" spans="1:2" x14ac:dyDescent="0.3">
      <c r="A1295" s="16" t="s">
        <v>5493</v>
      </c>
      <c r="B1295" s="13">
        <v>1</v>
      </c>
    </row>
    <row r="1296" spans="1:2" x14ac:dyDescent="0.3">
      <c r="A1296" s="16" t="s">
        <v>6409</v>
      </c>
      <c r="B1296" s="13">
        <v>1</v>
      </c>
    </row>
    <row r="1297" spans="1:2" x14ac:dyDescent="0.3">
      <c r="A1297" s="16" t="s">
        <v>12401</v>
      </c>
      <c r="B1297" s="13">
        <v>1</v>
      </c>
    </row>
    <row r="1298" spans="1:2" x14ac:dyDescent="0.3">
      <c r="A1298" s="16" t="s">
        <v>6855</v>
      </c>
      <c r="B1298" s="13">
        <v>1</v>
      </c>
    </row>
    <row r="1299" spans="1:2" x14ac:dyDescent="0.3">
      <c r="A1299" s="16" t="s">
        <v>10829</v>
      </c>
      <c r="B1299" s="13">
        <v>1</v>
      </c>
    </row>
    <row r="1300" spans="1:2" x14ac:dyDescent="0.3">
      <c r="A1300" s="16" t="s">
        <v>6658</v>
      </c>
      <c r="B1300" s="13">
        <v>1</v>
      </c>
    </row>
    <row r="1301" spans="1:2" x14ac:dyDescent="0.3">
      <c r="A1301" s="16" t="s">
        <v>5463</v>
      </c>
      <c r="B1301" s="13">
        <v>1</v>
      </c>
    </row>
    <row r="1302" spans="1:2" x14ac:dyDescent="0.3">
      <c r="A1302" s="16" t="s">
        <v>12883</v>
      </c>
      <c r="B1302" s="13">
        <v>1</v>
      </c>
    </row>
    <row r="1303" spans="1:2" x14ac:dyDescent="0.3">
      <c r="A1303" s="16" t="s">
        <v>10890</v>
      </c>
      <c r="B1303" s="13">
        <v>1</v>
      </c>
    </row>
    <row r="1304" spans="1:2" x14ac:dyDescent="0.3">
      <c r="A1304" s="16" t="s">
        <v>9663</v>
      </c>
      <c r="B1304" s="13">
        <v>1</v>
      </c>
    </row>
    <row r="1305" spans="1:2" x14ac:dyDescent="0.3">
      <c r="A1305" s="16" t="s">
        <v>1631</v>
      </c>
      <c r="B1305" s="13">
        <v>1</v>
      </c>
    </row>
    <row r="1306" spans="1:2" x14ac:dyDescent="0.3">
      <c r="A1306" s="16" t="s">
        <v>11575</v>
      </c>
      <c r="B1306" s="13">
        <v>1</v>
      </c>
    </row>
    <row r="1307" spans="1:2" x14ac:dyDescent="0.3">
      <c r="A1307" s="16" t="s">
        <v>12340</v>
      </c>
      <c r="B1307" s="13">
        <v>1</v>
      </c>
    </row>
    <row r="1308" spans="1:2" x14ac:dyDescent="0.3">
      <c r="A1308" s="16" t="s">
        <v>12551</v>
      </c>
      <c r="B1308" s="13">
        <v>1</v>
      </c>
    </row>
    <row r="1309" spans="1:2" x14ac:dyDescent="0.3">
      <c r="A1309" s="16" t="s">
        <v>5806</v>
      </c>
      <c r="B1309" s="13">
        <v>1</v>
      </c>
    </row>
    <row r="1310" spans="1:2" x14ac:dyDescent="0.3">
      <c r="A1310" s="16" t="s">
        <v>8697</v>
      </c>
      <c r="B1310" s="13">
        <v>1</v>
      </c>
    </row>
    <row r="1311" spans="1:2" x14ac:dyDescent="0.3">
      <c r="A1311" s="16" t="s">
        <v>7559</v>
      </c>
      <c r="B1311" s="13">
        <v>1</v>
      </c>
    </row>
    <row r="1312" spans="1:2" x14ac:dyDescent="0.3">
      <c r="A1312" s="16" t="s">
        <v>8792</v>
      </c>
      <c r="B1312" s="13">
        <v>1</v>
      </c>
    </row>
    <row r="1313" spans="1:2" x14ac:dyDescent="0.3">
      <c r="A1313" s="16" t="s">
        <v>6502</v>
      </c>
      <c r="B1313" s="13">
        <v>1</v>
      </c>
    </row>
    <row r="1314" spans="1:2" x14ac:dyDescent="0.3">
      <c r="A1314" s="16" t="s">
        <v>12592</v>
      </c>
      <c r="B1314" s="13">
        <v>1</v>
      </c>
    </row>
    <row r="1315" spans="1:2" x14ac:dyDescent="0.3">
      <c r="A1315" s="16" t="s">
        <v>2279</v>
      </c>
      <c r="B1315" s="13">
        <v>1</v>
      </c>
    </row>
    <row r="1316" spans="1:2" x14ac:dyDescent="0.3">
      <c r="A1316" s="16" t="s">
        <v>1171</v>
      </c>
      <c r="B1316" s="13">
        <v>1</v>
      </c>
    </row>
    <row r="1317" spans="1:2" x14ac:dyDescent="0.3">
      <c r="A1317" s="16" t="s">
        <v>10740</v>
      </c>
      <c r="B1317" s="13">
        <v>1</v>
      </c>
    </row>
    <row r="1318" spans="1:2" x14ac:dyDescent="0.3">
      <c r="A1318" s="16" t="s">
        <v>1141</v>
      </c>
      <c r="B1318" s="13">
        <v>1</v>
      </c>
    </row>
    <row r="1319" spans="1:2" x14ac:dyDescent="0.3">
      <c r="A1319" s="16" t="s">
        <v>12089</v>
      </c>
      <c r="B1319" s="13">
        <v>1</v>
      </c>
    </row>
    <row r="1320" spans="1:2" x14ac:dyDescent="0.3">
      <c r="A1320" s="16" t="s">
        <v>2289</v>
      </c>
      <c r="B1320" s="13">
        <v>1</v>
      </c>
    </row>
    <row r="1321" spans="1:2" x14ac:dyDescent="0.3">
      <c r="A1321" s="16" t="s">
        <v>12812</v>
      </c>
      <c r="B1321" s="13">
        <v>1</v>
      </c>
    </row>
    <row r="1322" spans="1:2" x14ac:dyDescent="0.3">
      <c r="A1322" s="16" t="s">
        <v>4832</v>
      </c>
      <c r="B1322" s="13">
        <v>1</v>
      </c>
    </row>
    <row r="1323" spans="1:2" x14ac:dyDescent="0.3">
      <c r="A1323" s="16" t="s">
        <v>10285</v>
      </c>
      <c r="B1323" s="13">
        <v>1</v>
      </c>
    </row>
    <row r="1324" spans="1:2" x14ac:dyDescent="0.3">
      <c r="A1324" s="16" t="s">
        <v>4004</v>
      </c>
      <c r="B1324" s="13">
        <v>1</v>
      </c>
    </row>
    <row r="1325" spans="1:2" x14ac:dyDescent="0.3">
      <c r="A1325" s="16" t="s">
        <v>11977</v>
      </c>
      <c r="B1325" s="13">
        <v>1</v>
      </c>
    </row>
    <row r="1326" spans="1:2" x14ac:dyDescent="0.3">
      <c r="A1326" s="16" t="s">
        <v>6937</v>
      </c>
      <c r="B1326" s="13">
        <v>1</v>
      </c>
    </row>
    <row r="1327" spans="1:2" x14ac:dyDescent="0.3">
      <c r="A1327" s="16" t="s">
        <v>7649</v>
      </c>
      <c r="B1327" s="13">
        <v>1</v>
      </c>
    </row>
    <row r="1328" spans="1:2" x14ac:dyDescent="0.3">
      <c r="A1328" s="16" t="s">
        <v>5796</v>
      </c>
      <c r="B1328" s="13">
        <v>1</v>
      </c>
    </row>
    <row r="1329" spans="1:2" x14ac:dyDescent="0.3">
      <c r="A1329" s="16" t="s">
        <v>10041</v>
      </c>
      <c r="B1329" s="13">
        <v>1</v>
      </c>
    </row>
    <row r="1330" spans="1:2" x14ac:dyDescent="0.3">
      <c r="A1330" s="16" t="s">
        <v>7701</v>
      </c>
      <c r="B1330" s="13">
        <v>1</v>
      </c>
    </row>
    <row r="1331" spans="1:2" x14ac:dyDescent="0.3">
      <c r="A1331" s="16" t="s">
        <v>4102</v>
      </c>
      <c r="B1331" s="13">
        <v>1</v>
      </c>
    </row>
    <row r="1332" spans="1:2" x14ac:dyDescent="0.3">
      <c r="A1332" s="16" t="s">
        <v>9090</v>
      </c>
      <c r="B1332" s="13">
        <v>1</v>
      </c>
    </row>
    <row r="1333" spans="1:2" x14ac:dyDescent="0.3">
      <c r="A1333" s="16" t="s">
        <v>3466</v>
      </c>
      <c r="B1333" s="13">
        <v>1</v>
      </c>
    </row>
    <row r="1334" spans="1:2" x14ac:dyDescent="0.3">
      <c r="A1334" s="16" t="s">
        <v>6302</v>
      </c>
      <c r="B1334" s="13">
        <v>1</v>
      </c>
    </row>
    <row r="1335" spans="1:2" x14ac:dyDescent="0.3">
      <c r="A1335" s="16" t="s">
        <v>5441</v>
      </c>
      <c r="B1335" s="13">
        <v>1</v>
      </c>
    </row>
    <row r="1336" spans="1:2" x14ac:dyDescent="0.3">
      <c r="A1336" s="16" t="s">
        <v>3912</v>
      </c>
      <c r="B1336" s="13">
        <v>1</v>
      </c>
    </row>
    <row r="1337" spans="1:2" x14ac:dyDescent="0.3">
      <c r="A1337" s="16" t="s">
        <v>3493</v>
      </c>
      <c r="B1337" s="13">
        <v>1</v>
      </c>
    </row>
    <row r="1338" spans="1:2" x14ac:dyDescent="0.3">
      <c r="A1338" s="16" t="s">
        <v>971</v>
      </c>
      <c r="B1338" s="13">
        <v>1</v>
      </c>
    </row>
    <row r="1339" spans="1:2" x14ac:dyDescent="0.3">
      <c r="A1339" s="16" t="s">
        <v>4765</v>
      </c>
      <c r="B1339" s="13">
        <v>1</v>
      </c>
    </row>
    <row r="1340" spans="1:2" x14ac:dyDescent="0.3">
      <c r="A1340" s="16" t="s">
        <v>12572</v>
      </c>
      <c r="B1340" s="13">
        <v>1</v>
      </c>
    </row>
    <row r="1341" spans="1:2" x14ac:dyDescent="0.3">
      <c r="A1341" s="16" t="s">
        <v>9221</v>
      </c>
      <c r="B1341" s="13">
        <v>1</v>
      </c>
    </row>
    <row r="1342" spans="1:2" x14ac:dyDescent="0.3">
      <c r="A1342" s="16" t="s">
        <v>1331</v>
      </c>
      <c r="B1342" s="13">
        <v>1</v>
      </c>
    </row>
    <row r="1343" spans="1:2" x14ac:dyDescent="0.3">
      <c r="A1343" s="16" t="s">
        <v>7264</v>
      </c>
      <c r="B1343" s="13">
        <v>1</v>
      </c>
    </row>
    <row r="1344" spans="1:2" x14ac:dyDescent="0.3">
      <c r="A1344" s="16" t="s">
        <v>8645</v>
      </c>
      <c r="B1344" s="13">
        <v>1</v>
      </c>
    </row>
    <row r="1345" spans="1:2" x14ac:dyDescent="0.3">
      <c r="A1345" s="16" t="s">
        <v>1823</v>
      </c>
      <c r="B1345" s="13">
        <v>1</v>
      </c>
    </row>
    <row r="1346" spans="1:2" x14ac:dyDescent="0.3">
      <c r="A1346" s="16" t="s">
        <v>1671</v>
      </c>
      <c r="B1346" s="13">
        <v>1</v>
      </c>
    </row>
    <row r="1347" spans="1:2" x14ac:dyDescent="0.3">
      <c r="A1347" s="16" t="s">
        <v>6833</v>
      </c>
      <c r="B1347" s="13">
        <v>1</v>
      </c>
    </row>
    <row r="1348" spans="1:2" x14ac:dyDescent="0.3">
      <c r="A1348" s="16" t="s">
        <v>2128</v>
      </c>
      <c r="B1348" s="13">
        <v>1</v>
      </c>
    </row>
    <row r="1349" spans="1:2" x14ac:dyDescent="0.3">
      <c r="A1349" s="16" t="s">
        <v>7470</v>
      </c>
      <c r="B1349" s="13">
        <v>1</v>
      </c>
    </row>
    <row r="1350" spans="1:2" x14ac:dyDescent="0.3">
      <c r="A1350" s="16" t="s">
        <v>2186</v>
      </c>
      <c r="B1350" s="13">
        <v>1</v>
      </c>
    </row>
    <row r="1351" spans="1:2" x14ac:dyDescent="0.3">
      <c r="A1351" s="16" t="s">
        <v>11144</v>
      </c>
      <c r="B1351" s="13">
        <v>1</v>
      </c>
    </row>
    <row r="1352" spans="1:2" x14ac:dyDescent="0.3">
      <c r="A1352" s="16" t="s">
        <v>9488</v>
      </c>
      <c r="B1352" s="13">
        <v>1</v>
      </c>
    </row>
    <row r="1353" spans="1:2" x14ac:dyDescent="0.3">
      <c r="A1353" s="16" t="s">
        <v>6028</v>
      </c>
      <c r="B1353" s="13">
        <v>1</v>
      </c>
    </row>
    <row r="1354" spans="1:2" x14ac:dyDescent="0.3">
      <c r="A1354" s="16" t="s">
        <v>4307</v>
      </c>
      <c r="B1354" s="13">
        <v>1</v>
      </c>
    </row>
    <row r="1355" spans="1:2" x14ac:dyDescent="0.3">
      <c r="A1355" s="16" t="s">
        <v>13074</v>
      </c>
      <c r="B1355" s="13">
        <v>1465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F6DFA6-5A13-4346-A53D-130D5017AE5D}">
  <sheetPr>
    <tabColor rgb="FFC00000"/>
  </sheetPr>
  <dimension ref="A1:D1466"/>
  <sheetViews>
    <sheetView zoomScaleNormal="100" workbookViewId="0">
      <selection activeCell="G1" sqref="G1"/>
    </sheetView>
  </sheetViews>
  <sheetFormatPr defaultColWidth="11.59765625" defaultRowHeight="15.6" x14ac:dyDescent="0.3"/>
  <cols>
    <col min="1" max="1" width="14.69921875" style="11" customWidth="1"/>
    <col min="2" max="2" width="20.3984375" style="11" customWidth="1"/>
    <col min="3" max="3" width="19.296875" style="21" customWidth="1"/>
    <col min="4" max="4" width="20.09765625" style="11" customWidth="1"/>
    <col min="5" max="16384" width="11.59765625" style="11"/>
  </cols>
  <sheetData>
    <row r="1" spans="1:4" customFormat="1" x14ac:dyDescent="0.3">
      <c r="A1" s="11" t="s">
        <v>0</v>
      </c>
      <c r="B1" s="11" t="s">
        <v>5</v>
      </c>
      <c r="C1" s="21" t="s">
        <v>14238</v>
      </c>
      <c r="D1" s="21" t="s">
        <v>14237</v>
      </c>
    </row>
    <row r="2" spans="1:4" customFormat="1" x14ac:dyDescent="0.3">
      <c r="A2" s="11" t="s">
        <v>5696</v>
      </c>
      <c r="B2" s="24">
        <v>0.94</v>
      </c>
      <c r="C2" s="21">
        <f>COUNTIF(B2:B1466,"&gt;=50%")</f>
        <v>751</v>
      </c>
      <c r="D2" s="21">
        <f>COUNTIF(B2:B1466,"&lt;50%")</f>
        <v>714</v>
      </c>
    </row>
    <row r="3" spans="1:4" customFormat="1" x14ac:dyDescent="0.3">
      <c r="A3" s="11" t="s">
        <v>2946</v>
      </c>
      <c r="B3" s="24">
        <v>0.91</v>
      </c>
      <c r="C3" s="21"/>
    </row>
    <row r="4" spans="1:4" customFormat="1" x14ac:dyDescent="0.3">
      <c r="A4" s="11" t="s">
        <v>3216</v>
      </c>
      <c r="B4" s="24">
        <v>0.91</v>
      </c>
      <c r="C4" s="21"/>
    </row>
    <row r="5" spans="1:4" customFormat="1" x14ac:dyDescent="0.3">
      <c r="A5" s="11" t="s">
        <v>3245</v>
      </c>
      <c r="B5" s="24">
        <v>0.91</v>
      </c>
      <c r="C5" s="21"/>
    </row>
    <row r="6" spans="1:4" customFormat="1" x14ac:dyDescent="0.3">
      <c r="A6" s="11" t="s">
        <v>3265</v>
      </c>
      <c r="B6" s="24">
        <v>0.91</v>
      </c>
      <c r="C6" s="21"/>
    </row>
    <row r="7" spans="1:4" customFormat="1" x14ac:dyDescent="0.3">
      <c r="A7" s="11" t="s">
        <v>3316</v>
      </c>
      <c r="B7" s="24">
        <v>0.91</v>
      </c>
      <c r="C7" s="21"/>
    </row>
    <row r="8" spans="1:4" customFormat="1" x14ac:dyDescent="0.3">
      <c r="A8" s="11" t="s">
        <v>3517</v>
      </c>
      <c r="B8" s="24">
        <v>0.9</v>
      </c>
      <c r="C8" s="21"/>
    </row>
    <row r="9" spans="1:4" customFormat="1" x14ac:dyDescent="0.3">
      <c r="A9" s="11" t="s">
        <v>3517</v>
      </c>
      <c r="B9" s="24">
        <v>0.9</v>
      </c>
      <c r="C9" s="21"/>
    </row>
    <row r="10" spans="1:4" customFormat="1" x14ac:dyDescent="0.3">
      <c r="A10" s="11" t="s">
        <v>4949</v>
      </c>
      <c r="B10" s="24">
        <v>0.9</v>
      </c>
      <c r="C10" s="21"/>
    </row>
    <row r="11" spans="1:4" customFormat="1" x14ac:dyDescent="0.3">
      <c r="A11" s="11" t="s">
        <v>4609</v>
      </c>
      <c r="B11" s="24">
        <v>0.9</v>
      </c>
      <c r="C11" s="21"/>
    </row>
    <row r="12" spans="1:4" customFormat="1" x14ac:dyDescent="0.3">
      <c r="A12" s="11" t="s">
        <v>7690</v>
      </c>
      <c r="B12" s="24">
        <v>0.9</v>
      </c>
      <c r="C12" s="21"/>
    </row>
    <row r="13" spans="1:4" customFormat="1" x14ac:dyDescent="0.3">
      <c r="A13" s="11" t="s">
        <v>37</v>
      </c>
      <c r="B13" s="24">
        <v>0.9</v>
      </c>
      <c r="C13" s="21"/>
    </row>
    <row r="14" spans="1:4" customFormat="1" x14ac:dyDescent="0.3">
      <c r="A14" s="11" t="s">
        <v>4471</v>
      </c>
      <c r="B14" s="24">
        <v>0.9</v>
      </c>
      <c r="C14" s="21"/>
    </row>
    <row r="15" spans="1:4" customFormat="1" x14ac:dyDescent="0.3">
      <c r="A15" s="11" t="s">
        <v>8583</v>
      </c>
      <c r="B15" s="24">
        <v>0.9</v>
      </c>
      <c r="C15" s="21"/>
    </row>
    <row r="16" spans="1:4" customFormat="1" x14ac:dyDescent="0.3">
      <c r="A16" s="11" t="s">
        <v>2181</v>
      </c>
      <c r="B16" s="24">
        <v>0.89</v>
      </c>
      <c r="C16" s="21"/>
    </row>
    <row r="17" spans="1:3" customFormat="1" x14ac:dyDescent="0.3">
      <c r="A17" s="11" t="s">
        <v>2501</v>
      </c>
      <c r="B17" s="24">
        <v>0.88</v>
      </c>
      <c r="C17" s="21"/>
    </row>
    <row r="18" spans="1:3" customFormat="1" x14ac:dyDescent="0.3">
      <c r="A18" s="11" t="s">
        <v>995</v>
      </c>
      <c r="B18" s="24">
        <v>0.88</v>
      </c>
      <c r="C18" s="21"/>
    </row>
    <row r="19" spans="1:3" customFormat="1" x14ac:dyDescent="0.3">
      <c r="A19" s="11" t="s">
        <v>4571</v>
      </c>
      <c r="B19" s="24">
        <v>0.88</v>
      </c>
      <c r="C19" s="21"/>
    </row>
    <row r="20" spans="1:3" customFormat="1" x14ac:dyDescent="0.3">
      <c r="A20" s="11" t="s">
        <v>4571</v>
      </c>
      <c r="B20" s="24">
        <v>0.88</v>
      </c>
      <c r="C20" s="21"/>
    </row>
    <row r="21" spans="1:3" customFormat="1" x14ac:dyDescent="0.3">
      <c r="A21" s="11" t="s">
        <v>7254</v>
      </c>
      <c r="B21" s="24">
        <v>0.88</v>
      </c>
      <c r="C21" s="21"/>
    </row>
    <row r="22" spans="1:3" customFormat="1" x14ac:dyDescent="0.3">
      <c r="A22" s="11" t="s">
        <v>2014</v>
      </c>
      <c r="B22" s="24">
        <v>0.88</v>
      </c>
      <c r="C22" s="21"/>
    </row>
    <row r="23" spans="1:3" customFormat="1" x14ac:dyDescent="0.3">
      <c r="A23" s="11" t="s">
        <v>5273</v>
      </c>
      <c r="B23" s="24">
        <v>0.87</v>
      </c>
      <c r="C23" s="21"/>
    </row>
    <row r="24" spans="1:3" customFormat="1" x14ac:dyDescent="0.3">
      <c r="A24" s="11" t="s">
        <v>5356</v>
      </c>
      <c r="B24" s="24">
        <v>0.87</v>
      </c>
      <c r="C24" s="21"/>
    </row>
    <row r="25" spans="1:3" customFormat="1" x14ac:dyDescent="0.3">
      <c r="A25" s="11" t="s">
        <v>2191</v>
      </c>
      <c r="B25" s="24">
        <v>0.87</v>
      </c>
      <c r="C25" s="21"/>
    </row>
    <row r="26" spans="1:3" customFormat="1" x14ac:dyDescent="0.3">
      <c r="A26" s="11" t="s">
        <v>586</v>
      </c>
      <c r="B26" s="24">
        <v>0.86</v>
      </c>
      <c r="C26" s="21"/>
    </row>
    <row r="27" spans="1:3" customFormat="1" x14ac:dyDescent="0.3">
      <c r="A27" s="11" t="s">
        <v>586</v>
      </c>
      <c r="B27" s="24">
        <v>0.86</v>
      </c>
      <c r="C27" s="21"/>
    </row>
    <row r="28" spans="1:3" customFormat="1" x14ac:dyDescent="0.3">
      <c r="A28" s="11" t="s">
        <v>12130</v>
      </c>
      <c r="B28" s="24">
        <v>0.86</v>
      </c>
      <c r="C28" s="21"/>
    </row>
    <row r="29" spans="1:3" customFormat="1" x14ac:dyDescent="0.3">
      <c r="A29" s="11" t="s">
        <v>4501</v>
      </c>
      <c r="B29" s="24">
        <v>0.86</v>
      </c>
      <c r="C29" s="21"/>
    </row>
    <row r="30" spans="1:3" customFormat="1" x14ac:dyDescent="0.3">
      <c r="A30" s="11" t="s">
        <v>4064</v>
      </c>
      <c r="B30" s="24">
        <v>0.85</v>
      </c>
      <c r="C30" s="21"/>
    </row>
    <row r="31" spans="1:3" customFormat="1" x14ac:dyDescent="0.3">
      <c r="A31" s="11" t="s">
        <v>350</v>
      </c>
      <c r="B31" s="24">
        <v>0.85</v>
      </c>
      <c r="C31" s="21"/>
    </row>
    <row r="32" spans="1:3" customFormat="1" x14ac:dyDescent="0.3">
      <c r="A32" s="11" t="s">
        <v>350</v>
      </c>
      <c r="B32" s="24">
        <v>0.85</v>
      </c>
      <c r="C32" s="21"/>
    </row>
    <row r="33" spans="1:3" customFormat="1" x14ac:dyDescent="0.3">
      <c r="A33" s="11" t="s">
        <v>1071</v>
      </c>
      <c r="B33" s="24">
        <v>0.85</v>
      </c>
      <c r="C33" s="21"/>
    </row>
    <row r="34" spans="1:3" customFormat="1" x14ac:dyDescent="0.3">
      <c r="A34" s="11" t="s">
        <v>6994</v>
      </c>
      <c r="B34" s="24">
        <v>0.85</v>
      </c>
      <c r="C34" s="21"/>
    </row>
    <row r="35" spans="1:3" customFormat="1" x14ac:dyDescent="0.3">
      <c r="A35" s="11" t="s">
        <v>66</v>
      </c>
      <c r="B35" s="24">
        <v>0.85</v>
      </c>
      <c r="C35" s="21"/>
    </row>
    <row r="36" spans="1:3" customFormat="1" x14ac:dyDescent="0.3">
      <c r="A36" s="11" t="s">
        <v>66</v>
      </c>
      <c r="B36" s="24">
        <v>0.85</v>
      </c>
      <c r="C36" s="21"/>
    </row>
    <row r="37" spans="1:3" customFormat="1" x14ac:dyDescent="0.3">
      <c r="A37" s="11" t="s">
        <v>66</v>
      </c>
      <c r="B37" s="24">
        <v>0.85</v>
      </c>
      <c r="C37" s="21"/>
    </row>
    <row r="38" spans="1:3" customFormat="1" x14ac:dyDescent="0.3">
      <c r="A38" s="11" t="s">
        <v>6450</v>
      </c>
      <c r="B38" s="24">
        <v>0.85</v>
      </c>
      <c r="C38" s="21"/>
    </row>
    <row r="39" spans="1:3" customFormat="1" x14ac:dyDescent="0.3">
      <c r="A39" s="11" t="s">
        <v>6071</v>
      </c>
      <c r="B39" s="24">
        <v>0.85</v>
      </c>
      <c r="C39" s="21"/>
    </row>
    <row r="40" spans="1:3" customFormat="1" x14ac:dyDescent="0.3">
      <c r="A40" s="11" t="s">
        <v>6440</v>
      </c>
      <c r="B40" s="24">
        <v>0.85</v>
      </c>
      <c r="C40" s="21"/>
    </row>
    <row r="41" spans="1:3" customFormat="1" x14ac:dyDescent="0.3">
      <c r="A41" s="11" t="s">
        <v>4266</v>
      </c>
      <c r="B41" s="24">
        <v>0.85</v>
      </c>
      <c r="C41" s="21"/>
    </row>
    <row r="42" spans="1:3" customFormat="1" x14ac:dyDescent="0.3">
      <c r="A42" s="11" t="s">
        <v>4293</v>
      </c>
      <c r="B42" s="24">
        <v>0.84</v>
      </c>
      <c r="C42" s="21"/>
    </row>
    <row r="43" spans="1:3" customFormat="1" x14ac:dyDescent="0.3">
      <c r="A43" s="11" t="s">
        <v>3528</v>
      </c>
      <c r="B43" s="24">
        <v>0.84</v>
      </c>
      <c r="C43" s="21"/>
    </row>
    <row r="44" spans="1:3" customFormat="1" x14ac:dyDescent="0.3">
      <c r="A44" s="11" t="s">
        <v>1918</v>
      </c>
      <c r="B44" s="24">
        <v>0.83</v>
      </c>
      <c r="C44" s="21"/>
    </row>
    <row r="45" spans="1:3" customFormat="1" x14ac:dyDescent="0.3">
      <c r="A45" s="11" t="s">
        <v>2167</v>
      </c>
      <c r="B45" s="24">
        <v>0.83</v>
      </c>
      <c r="C45" s="21"/>
    </row>
    <row r="46" spans="1:3" customFormat="1" x14ac:dyDescent="0.3">
      <c r="A46" s="11" t="s">
        <v>1491</v>
      </c>
      <c r="B46" s="24">
        <v>0.83</v>
      </c>
      <c r="C46" s="21"/>
    </row>
    <row r="47" spans="1:3" customFormat="1" x14ac:dyDescent="0.3">
      <c r="A47" s="11" t="s">
        <v>6048</v>
      </c>
      <c r="B47" s="24">
        <v>0.83</v>
      </c>
      <c r="C47" s="21"/>
    </row>
    <row r="48" spans="1:3" customFormat="1" x14ac:dyDescent="0.3">
      <c r="A48" s="11" t="s">
        <v>5314</v>
      </c>
      <c r="B48" s="24">
        <v>0.83</v>
      </c>
      <c r="C48" s="21"/>
    </row>
    <row r="49" spans="1:3" customFormat="1" x14ac:dyDescent="0.3">
      <c r="A49" s="11" t="s">
        <v>4765</v>
      </c>
      <c r="B49" s="24">
        <v>0.82</v>
      </c>
      <c r="C49" s="21"/>
    </row>
    <row r="50" spans="1:3" customFormat="1" x14ac:dyDescent="0.3">
      <c r="A50" s="11" t="s">
        <v>4112</v>
      </c>
      <c r="B50" s="24">
        <v>0.82</v>
      </c>
      <c r="C50" s="21"/>
    </row>
    <row r="51" spans="1:3" customFormat="1" x14ac:dyDescent="0.3">
      <c r="A51" s="11" t="s">
        <v>3982</v>
      </c>
      <c r="B51" s="24">
        <v>0.82</v>
      </c>
      <c r="C51" s="21"/>
    </row>
    <row r="52" spans="1:3" customFormat="1" x14ac:dyDescent="0.3">
      <c r="A52" s="11" t="s">
        <v>1754</v>
      </c>
      <c r="B52" s="24">
        <v>0.82</v>
      </c>
      <c r="C52" s="21"/>
    </row>
    <row r="53" spans="1:3" customFormat="1" x14ac:dyDescent="0.3">
      <c r="A53" s="11" t="s">
        <v>7233</v>
      </c>
      <c r="B53" s="24">
        <v>0.82</v>
      </c>
      <c r="C53" s="21"/>
    </row>
    <row r="54" spans="1:3" customFormat="1" x14ac:dyDescent="0.3">
      <c r="A54" s="11" t="s">
        <v>4040</v>
      </c>
      <c r="B54" s="24">
        <v>0.81</v>
      </c>
      <c r="C54" s="21"/>
    </row>
    <row r="55" spans="1:3" customFormat="1" x14ac:dyDescent="0.3">
      <c r="A55" s="11" t="s">
        <v>4040</v>
      </c>
      <c r="B55" s="24">
        <v>0.81</v>
      </c>
      <c r="C55" s="21"/>
    </row>
    <row r="56" spans="1:3" customFormat="1" x14ac:dyDescent="0.3">
      <c r="A56" s="11" t="s">
        <v>3725</v>
      </c>
      <c r="B56" s="24">
        <v>0.81</v>
      </c>
      <c r="C56" s="21"/>
    </row>
    <row r="57" spans="1:3" customFormat="1" x14ac:dyDescent="0.3">
      <c r="A57" s="11" t="s">
        <v>3971</v>
      </c>
      <c r="B57" s="24">
        <v>0.81</v>
      </c>
      <c r="C57" s="21"/>
    </row>
    <row r="58" spans="1:3" customFormat="1" x14ac:dyDescent="0.3">
      <c r="A58" s="11" t="s">
        <v>3181</v>
      </c>
      <c r="B58" s="24">
        <v>0.81</v>
      </c>
      <c r="C58" s="21"/>
    </row>
    <row r="59" spans="1:3" customFormat="1" x14ac:dyDescent="0.3">
      <c r="A59" s="11" t="s">
        <v>3181</v>
      </c>
      <c r="B59" s="24">
        <v>0.81</v>
      </c>
      <c r="C59" s="21"/>
    </row>
    <row r="60" spans="1:3" customFormat="1" x14ac:dyDescent="0.3">
      <c r="A60" s="11" t="s">
        <v>4630</v>
      </c>
      <c r="B60" s="24">
        <v>0.81</v>
      </c>
      <c r="C60" s="21"/>
    </row>
    <row r="61" spans="1:3" customFormat="1" x14ac:dyDescent="0.3">
      <c r="A61" s="11" t="s">
        <v>4312</v>
      </c>
      <c r="B61" s="24">
        <v>0.8</v>
      </c>
      <c r="C61" s="21"/>
    </row>
    <row r="62" spans="1:3" customFormat="1" x14ac:dyDescent="0.3">
      <c r="A62" s="11" t="s">
        <v>6379</v>
      </c>
      <c r="B62" s="24">
        <v>0.8</v>
      </c>
      <c r="C62" s="21"/>
    </row>
    <row r="63" spans="1:3" customFormat="1" x14ac:dyDescent="0.3">
      <c r="A63" s="11" t="s">
        <v>5472</v>
      </c>
      <c r="B63" s="24">
        <v>0.8</v>
      </c>
      <c r="C63" s="21"/>
    </row>
    <row r="64" spans="1:3" customFormat="1" x14ac:dyDescent="0.3">
      <c r="A64" s="11" t="s">
        <v>3493</v>
      </c>
      <c r="B64" s="24">
        <v>0.8</v>
      </c>
      <c r="C64" s="21"/>
    </row>
    <row r="65" spans="1:3" customFormat="1" x14ac:dyDescent="0.3">
      <c r="A65" s="11" t="s">
        <v>813</v>
      </c>
      <c r="B65" s="24">
        <v>0.8</v>
      </c>
      <c r="C65" s="21"/>
    </row>
    <row r="66" spans="1:3" customFormat="1" x14ac:dyDescent="0.3">
      <c r="A66" s="11" t="s">
        <v>813</v>
      </c>
      <c r="B66" s="24">
        <v>0.8</v>
      </c>
      <c r="C66" s="21"/>
    </row>
    <row r="67" spans="1:3" customFormat="1" x14ac:dyDescent="0.3">
      <c r="A67" s="11" t="s">
        <v>366</v>
      </c>
      <c r="B67" s="24">
        <v>0.8</v>
      </c>
      <c r="C67" s="21"/>
    </row>
    <row r="68" spans="1:3" customFormat="1" x14ac:dyDescent="0.3">
      <c r="A68" s="11" t="s">
        <v>366</v>
      </c>
      <c r="B68" s="24">
        <v>0.8</v>
      </c>
      <c r="C68" s="21"/>
    </row>
    <row r="69" spans="1:3" customFormat="1" x14ac:dyDescent="0.3">
      <c r="A69" s="11" t="s">
        <v>340</v>
      </c>
      <c r="B69" s="24">
        <v>0.8</v>
      </c>
      <c r="C69" s="21"/>
    </row>
    <row r="70" spans="1:3" customFormat="1" x14ac:dyDescent="0.3">
      <c r="A70" s="11" t="s">
        <v>340</v>
      </c>
      <c r="B70" s="24">
        <v>0.8</v>
      </c>
      <c r="C70" s="21"/>
    </row>
    <row r="71" spans="1:3" customFormat="1" x14ac:dyDescent="0.3">
      <c r="A71" s="11" t="s">
        <v>37</v>
      </c>
      <c r="B71" s="24">
        <v>0.8</v>
      </c>
      <c r="C71" s="21"/>
    </row>
    <row r="72" spans="1:3" customFormat="1" x14ac:dyDescent="0.3">
      <c r="A72" s="11" t="s">
        <v>37</v>
      </c>
      <c r="B72" s="24">
        <v>0.8</v>
      </c>
      <c r="C72" s="21"/>
    </row>
    <row r="73" spans="1:3" customFormat="1" x14ac:dyDescent="0.3">
      <c r="A73" s="11" t="s">
        <v>12963</v>
      </c>
      <c r="B73" s="24">
        <v>0.8</v>
      </c>
      <c r="C73" s="21"/>
    </row>
    <row r="74" spans="1:3" customFormat="1" x14ac:dyDescent="0.3">
      <c r="A74" s="11" t="s">
        <v>2335</v>
      </c>
      <c r="B74" s="24">
        <v>0.8</v>
      </c>
      <c r="C74" s="21"/>
    </row>
    <row r="75" spans="1:3" customFormat="1" x14ac:dyDescent="0.3">
      <c r="A75" s="11" t="s">
        <v>2667</v>
      </c>
      <c r="B75" s="24">
        <v>0.8</v>
      </c>
      <c r="C75" s="21"/>
    </row>
    <row r="76" spans="1:3" customFormat="1" x14ac:dyDescent="0.3">
      <c r="A76" s="11" t="s">
        <v>847</v>
      </c>
      <c r="B76" s="24">
        <v>0.8</v>
      </c>
      <c r="C76" s="21"/>
    </row>
    <row r="77" spans="1:3" customFormat="1" x14ac:dyDescent="0.3">
      <c r="A77" s="11" t="s">
        <v>2477</v>
      </c>
      <c r="B77" s="24">
        <v>0.8</v>
      </c>
      <c r="C77" s="21"/>
    </row>
    <row r="78" spans="1:3" customFormat="1" x14ac:dyDescent="0.3">
      <c r="A78" s="11" t="s">
        <v>7192</v>
      </c>
      <c r="B78" s="24">
        <v>0.8</v>
      </c>
      <c r="C78" s="21"/>
    </row>
    <row r="79" spans="1:3" customFormat="1" x14ac:dyDescent="0.3">
      <c r="A79" s="11" t="s">
        <v>6241</v>
      </c>
      <c r="B79" s="24">
        <v>0.8</v>
      </c>
      <c r="C79" s="21"/>
    </row>
    <row r="80" spans="1:3" customFormat="1" x14ac:dyDescent="0.3">
      <c r="A80" s="11" t="s">
        <v>7910</v>
      </c>
      <c r="B80" s="24">
        <v>0.8</v>
      </c>
      <c r="C80" s="21"/>
    </row>
    <row r="81" spans="1:3" customFormat="1" x14ac:dyDescent="0.3">
      <c r="A81" s="11" t="s">
        <v>8184</v>
      </c>
      <c r="B81" s="24">
        <v>0.8</v>
      </c>
      <c r="C81" s="21"/>
    </row>
    <row r="82" spans="1:3" customFormat="1" x14ac:dyDescent="0.3">
      <c r="A82" s="11" t="s">
        <v>3431</v>
      </c>
      <c r="B82" s="24">
        <v>0.8</v>
      </c>
      <c r="C82" s="21"/>
    </row>
    <row r="83" spans="1:3" customFormat="1" x14ac:dyDescent="0.3">
      <c r="A83" s="11" t="s">
        <v>3431</v>
      </c>
      <c r="B83" s="24">
        <v>0.8</v>
      </c>
      <c r="C83" s="21"/>
    </row>
    <row r="84" spans="1:3" customFormat="1" x14ac:dyDescent="0.3">
      <c r="A84" s="11" t="s">
        <v>1550</v>
      </c>
      <c r="B84" s="24">
        <v>0.8</v>
      </c>
      <c r="C84" s="21"/>
    </row>
    <row r="85" spans="1:3" customFormat="1" x14ac:dyDescent="0.3">
      <c r="A85" s="11" t="s">
        <v>8832</v>
      </c>
      <c r="B85" s="24">
        <v>0.8</v>
      </c>
      <c r="C85" s="21"/>
    </row>
    <row r="86" spans="1:3" customFormat="1" x14ac:dyDescent="0.3">
      <c r="A86" s="11" t="s">
        <v>1031</v>
      </c>
      <c r="B86" s="24">
        <v>0.8</v>
      </c>
      <c r="C86" s="21"/>
    </row>
    <row r="87" spans="1:3" customFormat="1" x14ac:dyDescent="0.3">
      <c r="A87" s="11" t="s">
        <v>4438</v>
      </c>
      <c r="B87" s="24">
        <v>0.8</v>
      </c>
      <c r="C87" s="21"/>
    </row>
    <row r="88" spans="1:3" customFormat="1" x14ac:dyDescent="0.3">
      <c r="A88" s="11" t="s">
        <v>5164</v>
      </c>
      <c r="B88" s="24">
        <v>0.8</v>
      </c>
      <c r="C88" s="21"/>
    </row>
    <row r="89" spans="1:3" customFormat="1" x14ac:dyDescent="0.3">
      <c r="A89" s="11" t="s">
        <v>5388</v>
      </c>
      <c r="B89" s="24">
        <v>0.8</v>
      </c>
      <c r="C89" s="21"/>
    </row>
    <row r="90" spans="1:3" customFormat="1" x14ac:dyDescent="0.3">
      <c r="A90" s="11" t="s">
        <v>5913</v>
      </c>
      <c r="B90" s="24">
        <v>0.8</v>
      </c>
      <c r="C90" s="21"/>
    </row>
    <row r="91" spans="1:3" customFormat="1" x14ac:dyDescent="0.3">
      <c r="A91" s="11" t="s">
        <v>2957</v>
      </c>
      <c r="B91" s="24">
        <v>0.8</v>
      </c>
      <c r="C91" s="21"/>
    </row>
    <row r="92" spans="1:3" customFormat="1" x14ac:dyDescent="0.3">
      <c r="A92" s="11" t="s">
        <v>3354</v>
      </c>
      <c r="B92" s="24">
        <v>0.8</v>
      </c>
      <c r="C92" s="21"/>
    </row>
    <row r="93" spans="1:3" customFormat="1" x14ac:dyDescent="0.3">
      <c r="A93" s="11" t="s">
        <v>4208</v>
      </c>
      <c r="B93" s="24">
        <v>0.8</v>
      </c>
      <c r="C93" s="21"/>
    </row>
    <row r="94" spans="1:3" customFormat="1" x14ac:dyDescent="0.3">
      <c r="A94" s="11" t="s">
        <v>2957</v>
      </c>
      <c r="B94" s="24">
        <v>0.8</v>
      </c>
      <c r="C94" s="21"/>
    </row>
    <row r="95" spans="1:3" customFormat="1" x14ac:dyDescent="0.3">
      <c r="A95" s="11" t="s">
        <v>6370</v>
      </c>
      <c r="B95" s="24">
        <v>0.8</v>
      </c>
      <c r="C95" s="21"/>
    </row>
    <row r="96" spans="1:3" customFormat="1" x14ac:dyDescent="0.3">
      <c r="A96" s="11" t="s">
        <v>11254</v>
      </c>
      <c r="B96" s="24">
        <v>0.8</v>
      </c>
      <c r="C96" s="21"/>
    </row>
    <row r="97" spans="1:3" customFormat="1" x14ac:dyDescent="0.3">
      <c r="A97" s="11" t="s">
        <v>12531</v>
      </c>
      <c r="B97" s="24">
        <v>0.8</v>
      </c>
      <c r="C97" s="21"/>
    </row>
    <row r="98" spans="1:3" customFormat="1" x14ac:dyDescent="0.3">
      <c r="A98" s="11" t="s">
        <v>8207</v>
      </c>
      <c r="B98" s="24">
        <v>0.79</v>
      </c>
      <c r="C98" s="21"/>
    </row>
    <row r="99" spans="1:3" customFormat="1" x14ac:dyDescent="0.3">
      <c r="A99" s="11" t="s">
        <v>4785</v>
      </c>
      <c r="B99" s="24">
        <v>0.79</v>
      </c>
      <c r="C99" s="21"/>
    </row>
    <row r="100" spans="1:3" customFormat="1" x14ac:dyDescent="0.3">
      <c r="A100" s="11" t="s">
        <v>10154</v>
      </c>
      <c r="B100" s="24">
        <v>0.79</v>
      </c>
      <c r="C100" s="21"/>
    </row>
    <row r="101" spans="1:3" customFormat="1" x14ac:dyDescent="0.3">
      <c r="A101" s="11" t="s">
        <v>7132</v>
      </c>
      <c r="B101" s="24">
        <v>0.79</v>
      </c>
      <c r="C101" s="21"/>
    </row>
    <row r="102" spans="1:3" customFormat="1" x14ac:dyDescent="0.3">
      <c r="A102" s="11" t="s">
        <v>3054</v>
      </c>
      <c r="B102" s="24">
        <v>0.79</v>
      </c>
      <c r="C102" s="21"/>
    </row>
    <row r="103" spans="1:3" customFormat="1" x14ac:dyDescent="0.3">
      <c r="A103" s="11" t="s">
        <v>3054</v>
      </c>
      <c r="B103" s="24">
        <v>0.79</v>
      </c>
      <c r="C103" s="21"/>
    </row>
    <row r="104" spans="1:3" customFormat="1" x14ac:dyDescent="0.3">
      <c r="A104" s="11" t="s">
        <v>3847</v>
      </c>
      <c r="B104" s="24">
        <v>0.79</v>
      </c>
      <c r="C104" s="21"/>
    </row>
    <row r="105" spans="1:3" customFormat="1" x14ac:dyDescent="0.3">
      <c r="A105" s="11" t="s">
        <v>4132</v>
      </c>
      <c r="B105" s="24">
        <v>0.79</v>
      </c>
      <c r="C105" s="21"/>
    </row>
    <row r="106" spans="1:3" customFormat="1" x14ac:dyDescent="0.3">
      <c r="A106" s="11" t="s">
        <v>2752</v>
      </c>
      <c r="B106" s="24">
        <v>0.78</v>
      </c>
      <c r="C106" s="21"/>
    </row>
    <row r="107" spans="1:3" customFormat="1" x14ac:dyDescent="0.3">
      <c r="A107" s="11" t="s">
        <v>12451</v>
      </c>
      <c r="B107" s="24">
        <v>0.78</v>
      </c>
      <c r="C107" s="21"/>
    </row>
    <row r="108" spans="1:3" customFormat="1" x14ac:dyDescent="0.3">
      <c r="A108" s="11" t="s">
        <v>9883</v>
      </c>
      <c r="B108" s="24">
        <v>0.78</v>
      </c>
      <c r="C108" s="21"/>
    </row>
    <row r="109" spans="1:3" customFormat="1" x14ac:dyDescent="0.3">
      <c r="A109" s="11" t="s">
        <v>566</v>
      </c>
      <c r="B109" s="24">
        <v>0.78</v>
      </c>
      <c r="C109" s="21"/>
    </row>
    <row r="110" spans="1:3" customFormat="1" x14ac:dyDescent="0.3">
      <c r="A110" s="11" t="s">
        <v>2657</v>
      </c>
      <c r="B110" s="24">
        <v>0.78</v>
      </c>
      <c r="C110" s="21"/>
    </row>
    <row r="111" spans="1:3" customFormat="1" x14ac:dyDescent="0.3">
      <c r="A111" s="11" t="s">
        <v>616</v>
      </c>
      <c r="B111" s="24">
        <v>0.78</v>
      </c>
      <c r="C111" s="21"/>
    </row>
    <row r="112" spans="1:3" customFormat="1" x14ac:dyDescent="0.3">
      <c r="A112" s="11" t="s">
        <v>7386</v>
      </c>
      <c r="B112" s="24">
        <v>0.78</v>
      </c>
      <c r="C112" s="21"/>
    </row>
    <row r="113" spans="1:3" customFormat="1" x14ac:dyDescent="0.3">
      <c r="A113" s="11" t="s">
        <v>5378</v>
      </c>
      <c r="B113" s="24">
        <v>0.78</v>
      </c>
      <c r="C113" s="21"/>
    </row>
    <row r="114" spans="1:3" customFormat="1" x14ac:dyDescent="0.3">
      <c r="A114" s="11" t="s">
        <v>7794</v>
      </c>
      <c r="B114" s="24">
        <v>0.78</v>
      </c>
      <c r="C114" s="21"/>
    </row>
    <row r="115" spans="1:3" customFormat="1" x14ac:dyDescent="0.3">
      <c r="A115" s="11" t="s">
        <v>3895</v>
      </c>
      <c r="B115" s="24">
        <v>0.78</v>
      </c>
      <c r="C115" s="21"/>
    </row>
    <row r="116" spans="1:3" customFormat="1" x14ac:dyDescent="0.3">
      <c r="A116" s="11" t="s">
        <v>4198</v>
      </c>
      <c r="B116" s="24">
        <v>0.78</v>
      </c>
      <c r="C116" s="21"/>
    </row>
    <row r="117" spans="1:3" customFormat="1" x14ac:dyDescent="0.3">
      <c r="A117" s="11" t="s">
        <v>3220</v>
      </c>
      <c r="B117" s="24">
        <v>0.78</v>
      </c>
      <c r="C117" s="21"/>
    </row>
    <row r="118" spans="1:3" customFormat="1" x14ac:dyDescent="0.3">
      <c r="A118" s="11" t="s">
        <v>4036</v>
      </c>
      <c r="B118" s="24">
        <v>0.78</v>
      </c>
      <c r="C118" s="21"/>
    </row>
    <row r="119" spans="1:3" customFormat="1" x14ac:dyDescent="0.3">
      <c r="A119" s="11" t="s">
        <v>3220</v>
      </c>
      <c r="B119" s="24">
        <v>0.78</v>
      </c>
      <c r="C119" s="21"/>
    </row>
    <row r="120" spans="1:3" customFormat="1" x14ac:dyDescent="0.3">
      <c r="A120" s="11" t="s">
        <v>4731</v>
      </c>
      <c r="B120" s="24">
        <v>0.78</v>
      </c>
      <c r="C120" s="21"/>
    </row>
    <row r="121" spans="1:3" customFormat="1" x14ac:dyDescent="0.3">
      <c r="A121" s="11" t="s">
        <v>6615</v>
      </c>
      <c r="B121" s="24">
        <v>0.77</v>
      </c>
      <c r="C121" s="21"/>
    </row>
    <row r="122" spans="1:3" customFormat="1" x14ac:dyDescent="0.3">
      <c r="A122" s="11" t="s">
        <v>687</v>
      </c>
      <c r="B122" s="24">
        <v>0.77</v>
      </c>
      <c r="C122" s="21"/>
    </row>
    <row r="123" spans="1:3" customFormat="1" x14ac:dyDescent="0.3">
      <c r="A123" s="11" t="s">
        <v>687</v>
      </c>
      <c r="B123" s="24">
        <v>0.77</v>
      </c>
      <c r="C123" s="21"/>
    </row>
    <row r="124" spans="1:3" customFormat="1" x14ac:dyDescent="0.3">
      <c r="A124" s="11" t="s">
        <v>687</v>
      </c>
      <c r="B124" s="24">
        <v>0.77</v>
      </c>
      <c r="C124" s="21"/>
    </row>
    <row r="125" spans="1:3" customFormat="1" x14ac:dyDescent="0.3">
      <c r="A125" s="11" t="s">
        <v>2085</v>
      </c>
      <c r="B125" s="24">
        <v>0.77</v>
      </c>
      <c r="C125" s="21"/>
    </row>
    <row r="126" spans="1:3" customFormat="1" x14ac:dyDescent="0.3">
      <c r="A126" s="11" t="s">
        <v>6492</v>
      </c>
      <c r="B126" s="24">
        <v>0.77</v>
      </c>
      <c r="C126" s="21"/>
    </row>
    <row r="127" spans="1:3" customFormat="1" x14ac:dyDescent="0.3">
      <c r="A127" s="11" t="s">
        <v>546</v>
      </c>
      <c r="B127" s="24">
        <v>0.77</v>
      </c>
      <c r="C127" s="21"/>
    </row>
    <row r="128" spans="1:3" customFormat="1" x14ac:dyDescent="0.3">
      <c r="A128" s="11" t="s">
        <v>546</v>
      </c>
      <c r="B128" s="24">
        <v>0.77</v>
      </c>
      <c r="C128" s="21"/>
    </row>
    <row r="129" spans="1:3" customFormat="1" x14ac:dyDescent="0.3">
      <c r="A129" s="11" t="s">
        <v>917</v>
      </c>
      <c r="B129" s="24">
        <v>0.77</v>
      </c>
      <c r="C129" s="21"/>
    </row>
    <row r="130" spans="1:3" customFormat="1" x14ac:dyDescent="0.3">
      <c r="A130" s="11" t="s">
        <v>4899</v>
      </c>
      <c r="B130" s="24">
        <v>0.77</v>
      </c>
      <c r="C130" s="21"/>
    </row>
    <row r="131" spans="1:3" customFormat="1" x14ac:dyDescent="0.3">
      <c r="A131" s="11" t="s">
        <v>3693</v>
      </c>
      <c r="B131" s="24">
        <v>0.77</v>
      </c>
      <c r="C131" s="21"/>
    </row>
    <row r="132" spans="1:3" customFormat="1" x14ac:dyDescent="0.3">
      <c r="A132" s="11" t="s">
        <v>3693</v>
      </c>
      <c r="B132" s="24">
        <v>0.77</v>
      </c>
      <c r="C132" s="21"/>
    </row>
    <row r="133" spans="1:3" customFormat="1" x14ac:dyDescent="0.3">
      <c r="A133" s="11" t="s">
        <v>10469</v>
      </c>
      <c r="B133" s="24">
        <v>0.77</v>
      </c>
      <c r="C133" s="21"/>
    </row>
    <row r="134" spans="1:3" customFormat="1" x14ac:dyDescent="0.3">
      <c r="A134" s="11" t="s">
        <v>11224</v>
      </c>
      <c r="B134" s="24">
        <v>0.77</v>
      </c>
      <c r="C134" s="21"/>
    </row>
    <row r="135" spans="1:3" customFormat="1" x14ac:dyDescent="0.3">
      <c r="A135" s="11" t="s">
        <v>11505</v>
      </c>
      <c r="B135" s="24">
        <v>0.77</v>
      </c>
      <c r="C135" s="21"/>
    </row>
    <row r="136" spans="1:3" customFormat="1" x14ac:dyDescent="0.3">
      <c r="A136" s="11" t="s">
        <v>4097</v>
      </c>
      <c r="B136" s="24">
        <v>0.77</v>
      </c>
      <c r="C136" s="21"/>
    </row>
    <row r="137" spans="1:3" customFormat="1" x14ac:dyDescent="0.3">
      <c r="A137" s="11" t="s">
        <v>2967</v>
      </c>
      <c r="B137" s="24">
        <v>0.77</v>
      </c>
      <c r="C137" s="21"/>
    </row>
    <row r="138" spans="1:3" customFormat="1" x14ac:dyDescent="0.3">
      <c r="A138" s="11" t="s">
        <v>2246</v>
      </c>
      <c r="B138" s="24">
        <v>0.76</v>
      </c>
      <c r="C138" s="21"/>
    </row>
    <row r="139" spans="1:3" customFormat="1" x14ac:dyDescent="0.3">
      <c r="A139" s="11" t="s">
        <v>6502</v>
      </c>
      <c r="B139" s="24">
        <v>0.76</v>
      </c>
      <c r="C139" s="21"/>
    </row>
    <row r="140" spans="1:3" customFormat="1" x14ac:dyDescent="0.3">
      <c r="A140" s="11" t="s">
        <v>7985</v>
      </c>
      <c r="B140" s="24">
        <v>0.76</v>
      </c>
      <c r="C140" s="21"/>
    </row>
    <row r="141" spans="1:3" customFormat="1" x14ac:dyDescent="0.3">
      <c r="A141" s="11" t="s">
        <v>7784</v>
      </c>
      <c r="B141" s="24">
        <v>0.76</v>
      </c>
      <c r="C141" s="21"/>
    </row>
    <row r="142" spans="1:3" customFormat="1" x14ac:dyDescent="0.3">
      <c r="A142" s="11" t="s">
        <v>12018</v>
      </c>
      <c r="B142" s="24">
        <v>0.76</v>
      </c>
      <c r="C142" s="21"/>
    </row>
    <row r="143" spans="1:3" customFormat="1" x14ac:dyDescent="0.3">
      <c r="A143" s="11" t="s">
        <v>3683</v>
      </c>
      <c r="B143" s="24">
        <v>0.76</v>
      </c>
      <c r="C143" s="21"/>
    </row>
    <row r="144" spans="1:3" customFormat="1" x14ac:dyDescent="0.3">
      <c r="A144" s="11" t="s">
        <v>1671</v>
      </c>
      <c r="B144" s="24">
        <v>0.76</v>
      </c>
      <c r="C144" s="21"/>
    </row>
    <row r="145" spans="1:3" customFormat="1" x14ac:dyDescent="0.3">
      <c r="A145" s="11" t="s">
        <v>3085</v>
      </c>
      <c r="B145" s="24">
        <v>0.76</v>
      </c>
      <c r="C145" s="21"/>
    </row>
    <row r="146" spans="1:3" customFormat="1" x14ac:dyDescent="0.3">
      <c r="A146" s="11" t="s">
        <v>7439</v>
      </c>
      <c r="B146" s="24">
        <v>0.76</v>
      </c>
      <c r="C146" s="21"/>
    </row>
    <row r="147" spans="1:3" customFormat="1" x14ac:dyDescent="0.3">
      <c r="A147" s="11" t="s">
        <v>5294</v>
      </c>
      <c r="B147" s="24">
        <v>0.76</v>
      </c>
      <c r="C147" s="21"/>
    </row>
    <row r="148" spans="1:3" customFormat="1" x14ac:dyDescent="0.3">
      <c r="A148" s="11" t="s">
        <v>4229</v>
      </c>
      <c r="B148" s="24">
        <v>0.76</v>
      </c>
      <c r="C148" s="21"/>
    </row>
    <row r="149" spans="1:3" customFormat="1" x14ac:dyDescent="0.3">
      <c r="A149" s="11" t="s">
        <v>3280</v>
      </c>
      <c r="B149" s="24">
        <v>0.76</v>
      </c>
      <c r="C149" s="21"/>
    </row>
    <row r="150" spans="1:3" customFormat="1" x14ac:dyDescent="0.3">
      <c r="A150" s="11" t="s">
        <v>3280</v>
      </c>
      <c r="B150" s="24">
        <v>0.76</v>
      </c>
      <c r="C150" s="21"/>
    </row>
    <row r="151" spans="1:3" customFormat="1" x14ac:dyDescent="0.3">
      <c r="A151" s="11" t="s">
        <v>10174</v>
      </c>
      <c r="B151" s="24">
        <v>0.76</v>
      </c>
      <c r="C151" s="21"/>
    </row>
    <row r="152" spans="1:3" customFormat="1" x14ac:dyDescent="0.3">
      <c r="A152" s="11" t="s">
        <v>1714</v>
      </c>
      <c r="B152" s="24">
        <v>0.75</v>
      </c>
      <c r="C152" s="21"/>
    </row>
    <row r="153" spans="1:3" customFormat="1" x14ac:dyDescent="0.3">
      <c r="A153" s="11" t="s">
        <v>4645</v>
      </c>
      <c r="B153" s="24">
        <v>0.75</v>
      </c>
      <c r="C153" s="21"/>
    </row>
    <row r="154" spans="1:3" customFormat="1" x14ac:dyDescent="0.3">
      <c r="A154" s="11" t="s">
        <v>8418</v>
      </c>
      <c r="B154" s="24">
        <v>0.75</v>
      </c>
      <c r="C154" s="21"/>
    </row>
    <row r="155" spans="1:3" customFormat="1" x14ac:dyDescent="0.3">
      <c r="A155" s="11" t="s">
        <v>5753</v>
      </c>
      <c r="B155" s="24">
        <v>0.75</v>
      </c>
      <c r="C155" s="21"/>
    </row>
    <row r="156" spans="1:3" customFormat="1" x14ac:dyDescent="0.3">
      <c r="A156" s="11" t="s">
        <v>1076</v>
      </c>
      <c r="B156" s="24">
        <v>0.75</v>
      </c>
      <c r="C156" s="21"/>
    </row>
    <row r="157" spans="1:3" customFormat="1" x14ac:dyDescent="0.3">
      <c r="A157" s="11" t="s">
        <v>4521</v>
      </c>
      <c r="B157" s="24">
        <v>0.75</v>
      </c>
      <c r="C157" s="21"/>
    </row>
    <row r="158" spans="1:3" customFormat="1" x14ac:dyDescent="0.3">
      <c r="A158" s="11" t="s">
        <v>2516</v>
      </c>
      <c r="B158" s="24">
        <v>0.75</v>
      </c>
      <c r="C158" s="21"/>
    </row>
    <row r="159" spans="1:3" customFormat="1" x14ac:dyDescent="0.3">
      <c r="A159" s="11" t="s">
        <v>1833</v>
      </c>
      <c r="B159" s="24">
        <v>0.75</v>
      </c>
      <c r="C159" s="21"/>
    </row>
    <row r="160" spans="1:3" customFormat="1" x14ac:dyDescent="0.3">
      <c r="A160" s="11" t="s">
        <v>3938</v>
      </c>
      <c r="B160" s="24">
        <v>0.75</v>
      </c>
      <c r="C160" s="21"/>
    </row>
    <row r="161" spans="1:3" customFormat="1" x14ac:dyDescent="0.3">
      <c r="A161" s="11" t="s">
        <v>2861</v>
      </c>
      <c r="B161" s="24">
        <v>0.75</v>
      </c>
      <c r="C161" s="21"/>
    </row>
    <row r="162" spans="1:3" customFormat="1" x14ac:dyDescent="0.3">
      <c r="A162" s="11" t="s">
        <v>2075</v>
      </c>
      <c r="B162" s="24">
        <v>0.75</v>
      </c>
      <c r="C162" s="21"/>
    </row>
    <row r="163" spans="1:3" customFormat="1" x14ac:dyDescent="0.3">
      <c r="A163" s="11" t="s">
        <v>1694</v>
      </c>
      <c r="B163" s="24">
        <v>0.75</v>
      </c>
      <c r="C163" s="21"/>
    </row>
    <row r="164" spans="1:3" customFormat="1" x14ac:dyDescent="0.3">
      <c r="A164" s="11" t="s">
        <v>4283</v>
      </c>
      <c r="B164" s="24">
        <v>0.75</v>
      </c>
      <c r="C164" s="21"/>
    </row>
    <row r="165" spans="1:3" customFormat="1" x14ac:dyDescent="0.3">
      <c r="A165" s="11" t="s">
        <v>1476</v>
      </c>
      <c r="B165" s="24">
        <v>0.75</v>
      </c>
      <c r="C165" s="21"/>
    </row>
    <row r="166" spans="1:3" customFormat="1" x14ac:dyDescent="0.3">
      <c r="A166" s="11" t="s">
        <v>788</v>
      </c>
      <c r="B166" s="24">
        <v>0.75</v>
      </c>
      <c r="C166" s="21"/>
    </row>
    <row r="167" spans="1:3" customFormat="1" x14ac:dyDescent="0.3">
      <c r="A167" s="11" t="s">
        <v>788</v>
      </c>
      <c r="B167" s="24">
        <v>0.75</v>
      </c>
      <c r="C167" s="21"/>
    </row>
    <row r="168" spans="1:3" customFormat="1" x14ac:dyDescent="0.3">
      <c r="A168" s="11" t="s">
        <v>7920</v>
      </c>
      <c r="B168" s="24">
        <v>0.75</v>
      </c>
      <c r="C168" s="21"/>
    </row>
    <row r="169" spans="1:3" customFormat="1" x14ac:dyDescent="0.3">
      <c r="A169" s="11" t="s">
        <v>7805</v>
      </c>
      <c r="B169" s="24">
        <v>0.75</v>
      </c>
      <c r="C169" s="21"/>
    </row>
    <row r="170" spans="1:3" customFormat="1" x14ac:dyDescent="0.3">
      <c r="A170" s="11" t="s">
        <v>5131</v>
      </c>
      <c r="B170" s="24">
        <v>0.75</v>
      </c>
      <c r="C170" s="21"/>
    </row>
    <row r="171" spans="1:3" customFormat="1" x14ac:dyDescent="0.3">
      <c r="A171" s="11" t="s">
        <v>5175</v>
      </c>
      <c r="B171" s="24">
        <v>0.75</v>
      </c>
      <c r="C171" s="21"/>
    </row>
    <row r="172" spans="1:3" customFormat="1" x14ac:dyDescent="0.3">
      <c r="A172" s="11" t="s">
        <v>2967</v>
      </c>
      <c r="B172" s="24">
        <v>0.75</v>
      </c>
      <c r="C172" s="21"/>
    </row>
    <row r="173" spans="1:3" customFormat="1" x14ac:dyDescent="0.3">
      <c r="A173" s="11" t="s">
        <v>3403</v>
      </c>
      <c r="B173" s="24">
        <v>0.75</v>
      </c>
      <c r="C173" s="21"/>
    </row>
    <row r="174" spans="1:3" customFormat="1" x14ac:dyDescent="0.3">
      <c r="A174" s="11" t="s">
        <v>3616</v>
      </c>
      <c r="B174" s="24">
        <v>0.75</v>
      </c>
      <c r="C174" s="21"/>
    </row>
    <row r="175" spans="1:3" customFormat="1" x14ac:dyDescent="0.3">
      <c r="A175" s="11" t="s">
        <v>3851</v>
      </c>
      <c r="B175" s="24">
        <v>0.75</v>
      </c>
      <c r="C175" s="21"/>
    </row>
    <row r="176" spans="1:3" customFormat="1" x14ac:dyDescent="0.3">
      <c r="A176" s="11" t="s">
        <v>6885</v>
      </c>
      <c r="B176" s="24">
        <v>0.75</v>
      </c>
      <c r="C176" s="21"/>
    </row>
    <row r="177" spans="1:3" customFormat="1" x14ac:dyDescent="0.3">
      <c r="A177" s="11" t="s">
        <v>7213</v>
      </c>
      <c r="B177" s="24">
        <v>0.75</v>
      </c>
      <c r="C177" s="21"/>
    </row>
    <row r="178" spans="1:3" customFormat="1" x14ac:dyDescent="0.3">
      <c r="A178" s="11" t="s">
        <v>6148</v>
      </c>
      <c r="B178" s="24">
        <v>0.75</v>
      </c>
      <c r="C178" s="21"/>
    </row>
    <row r="179" spans="1:3" customFormat="1" x14ac:dyDescent="0.3">
      <c r="A179" s="11" t="s">
        <v>4776</v>
      </c>
      <c r="B179" s="24">
        <v>0.75</v>
      </c>
      <c r="C179" s="21"/>
    </row>
    <row r="180" spans="1:3" customFormat="1" x14ac:dyDescent="0.3">
      <c r="A180" s="11" t="s">
        <v>11354</v>
      </c>
      <c r="B180" s="24">
        <v>0.75</v>
      </c>
      <c r="C180" s="21"/>
    </row>
    <row r="181" spans="1:3" customFormat="1" x14ac:dyDescent="0.3">
      <c r="A181" s="11" t="s">
        <v>10295</v>
      </c>
      <c r="B181" s="24">
        <v>0.74</v>
      </c>
      <c r="C181" s="21"/>
    </row>
    <row r="182" spans="1:3" customFormat="1" x14ac:dyDescent="0.3">
      <c r="A182" s="11" t="s">
        <v>4657</v>
      </c>
      <c r="B182" s="24">
        <v>0.74</v>
      </c>
      <c r="C182" s="21"/>
    </row>
    <row r="183" spans="1:3" customFormat="1" x14ac:dyDescent="0.3">
      <c r="A183" s="11" t="s">
        <v>4541</v>
      </c>
      <c r="B183" s="24">
        <v>0.74</v>
      </c>
      <c r="C183" s="21"/>
    </row>
    <row r="184" spans="1:3" customFormat="1" x14ac:dyDescent="0.3">
      <c r="A184" s="11" t="s">
        <v>4338</v>
      </c>
      <c r="B184" s="24">
        <v>0.74</v>
      </c>
      <c r="C184" s="21"/>
    </row>
    <row r="185" spans="1:3" customFormat="1" x14ac:dyDescent="0.3">
      <c r="A185" s="11" t="s">
        <v>7659</v>
      </c>
      <c r="B185" s="24">
        <v>0.74</v>
      </c>
      <c r="C185" s="21"/>
    </row>
    <row r="186" spans="1:3" customFormat="1" x14ac:dyDescent="0.3">
      <c r="A186" s="11" t="s">
        <v>4551</v>
      </c>
      <c r="B186" s="24">
        <v>0.74</v>
      </c>
      <c r="C186" s="21"/>
    </row>
    <row r="187" spans="1:3" customFormat="1" x14ac:dyDescent="0.3">
      <c r="A187" s="11" t="s">
        <v>3441</v>
      </c>
      <c r="B187" s="24">
        <v>0.74</v>
      </c>
      <c r="C187" s="21"/>
    </row>
    <row r="188" spans="1:3" customFormat="1" x14ac:dyDescent="0.3">
      <c r="A188" s="11" t="s">
        <v>4122</v>
      </c>
      <c r="B188" s="24">
        <v>0.74</v>
      </c>
      <c r="C188" s="21"/>
    </row>
    <row r="189" spans="1:3" customFormat="1" x14ac:dyDescent="0.3">
      <c r="A189" s="11" t="s">
        <v>4122</v>
      </c>
      <c r="B189" s="24">
        <v>0.74</v>
      </c>
      <c r="C189" s="21"/>
    </row>
    <row r="190" spans="1:3" customFormat="1" x14ac:dyDescent="0.3">
      <c r="A190" s="11" t="s">
        <v>2034</v>
      </c>
      <c r="B190" s="24">
        <v>0.73</v>
      </c>
      <c r="C190" s="21"/>
    </row>
    <row r="191" spans="1:3" customFormat="1" x14ac:dyDescent="0.3">
      <c r="A191" s="11" t="s">
        <v>302</v>
      </c>
      <c r="B191" s="24">
        <v>0.73</v>
      </c>
      <c r="C191" s="21"/>
    </row>
    <row r="192" spans="1:3" customFormat="1" x14ac:dyDescent="0.3">
      <c r="A192" s="11" t="s">
        <v>302</v>
      </c>
      <c r="B192" s="24">
        <v>0.73</v>
      </c>
      <c r="C192" s="21"/>
    </row>
    <row r="193" spans="1:3" customFormat="1" x14ac:dyDescent="0.3">
      <c r="A193" s="11" t="s">
        <v>1232</v>
      </c>
      <c r="B193" s="24">
        <v>0.73</v>
      </c>
      <c r="C193" s="21"/>
    </row>
    <row r="194" spans="1:3" customFormat="1" x14ac:dyDescent="0.3">
      <c r="A194" s="11" t="s">
        <v>4677</v>
      </c>
      <c r="B194" s="24">
        <v>0.73</v>
      </c>
      <c r="C194" s="21"/>
    </row>
    <row r="195" spans="1:3" customFormat="1" x14ac:dyDescent="0.3">
      <c r="A195" s="11" t="s">
        <v>1011</v>
      </c>
      <c r="B195" s="24">
        <v>0.73</v>
      </c>
      <c r="C195" s="21"/>
    </row>
    <row r="196" spans="1:3" customFormat="1" x14ac:dyDescent="0.3">
      <c r="A196" s="11" t="s">
        <v>3105</v>
      </c>
      <c r="B196" s="24">
        <v>0.73</v>
      </c>
      <c r="C196" s="21"/>
    </row>
    <row r="197" spans="1:3" customFormat="1" x14ac:dyDescent="0.3">
      <c r="A197" s="11" t="s">
        <v>3105</v>
      </c>
      <c r="B197" s="24">
        <v>0.73</v>
      </c>
      <c r="C197" s="21"/>
    </row>
    <row r="198" spans="1:3" customFormat="1" x14ac:dyDescent="0.3">
      <c r="A198" s="11" t="s">
        <v>1191</v>
      </c>
      <c r="B198" s="24">
        <v>0.73</v>
      </c>
      <c r="C198" s="21"/>
    </row>
    <row r="199" spans="1:3" customFormat="1" x14ac:dyDescent="0.3">
      <c r="A199" s="11" t="s">
        <v>8262</v>
      </c>
      <c r="B199" s="24">
        <v>0.73</v>
      </c>
      <c r="C199" s="21"/>
    </row>
    <row r="200" spans="1:3" customFormat="1" x14ac:dyDescent="0.3">
      <c r="A200" s="11" t="s">
        <v>5994</v>
      </c>
      <c r="B200" s="24">
        <v>0.73</v>
      </c>
      <c r="C200" s="21"/>
    </row>
    <row r="201" spans="1:3" customFormat="1" x14ac:dyDescent="0.3">
      <c r="A201" s="11" t="s">
        <v>6460</v>
      </c>
      <c r="B201" s="24">
        <v>0.73</v>
      </c>
      <c r="C201" s="21"/>
    </row>
    <row r="202" spans="1:3" customFormat="1" x14ac:dyDescent="0.3">
      <c r="A202" s="11" t="s">
        <v>7873</v>
      </c>
      <c r="B202" s="24">
        <v>0.73</v>
      </c>
      <c r="C202" s="21"/>
    </row>
    <row r="203" spans="1:3" customFormat="1" x14ac:dyDescent="0.3">
      <c r="A203" s="11" t="s">
        <v>4434</v>
      </c>
      <c r="B203" s="24">
        <v>0.73</v>
      </c>
      <c r="C203" s="21"/>
    </row>
    <row r="204" spans="1:3" customFormat="1" x14ac:dyDescent="0.3">
      <c r="A204" s="11" t="s">
        <v>11032</v>
      </c>
      <c r="B204" s="24">
        <v>0.73</v>
      </c>
      <c r="C204" s="21"/>
    </row>
    <row r="205" spans="1:3" customFormat="1" x14ac:dyDescent="0.3">
      <c r="A205" s="11" t="s">
        <v>11535</v>
      </c>
      <c r="B205" s="24">
        <v>0.73</v>
      </c>
      <c r="C205" s="21"/>
    </row>
    <row r="206" spans="1:3" customFormat="1" x14ac:dyDescent="0.3">
      <c r="A206" s="11" t="s">
        <v>3273</v>
      </c>
      <c r="B206" s="24">
        <v>0.72</v>
      </c>
      <c r="C206" s="21"/>
    </row>
    <row r="207" spans="1:3" customFormat="1" x14ac:dyDescent="0.3">
      <c r="A207" s="11" t="s">
        <v>4794</v>
      </c>
      <c r="B207" s="24">
        <v>0.72</v>
      </c>
      <c r="C207" s="21"/>
    </row>
    <row r="208" spans="1:3" customFormat="1" x14ac:dyDescent="0.3">
      <c r="A208" s="11" t="s">
        <v>252</v>
      </c>
      <c r="B208" s="24">
        <v>0.72</v>
      </c>
      <c r="C208" s="21"/>
    </row>
    <row r="209" spans="1:3" customFormat="1" x14ac:dyDescent="0.3">
      <c r="A209" s="11" t="s">
        <v>252</v>
      </c>
      <c r="B209" s="24">
        <v>0.72</v>
      </c>
      <c r="C209" s="21"/>
    </row>
    <row r="210" spans="1:3" customFormat="1" x14ac:dyDescent="0.3">
      <c r="A210" s="11" t="s">
        <v>12863</v>
      </c>
      <c r="B210" s="24">
        <v>0.72</v>
      </c>
      <c r="C210" s="21"/>
    </row>
    <row r="211" spans="1:3" customFormat="1" x14ac:dyDescent="0.3">
      <c r="A211" s="11" t="s">
        <v>1581</v>
      </c>
      <c r="B211" s="24">
        <v>0.71</v>
      </c>
      <c r="C211" s="21"/>
    </row>
    <row r="212" spans="1:3" customFormat="1" x14ac:dyDescent="0.3">
      <c r="A212" s="11" t="s">
        <v>1570</v>
      </c>
      <c r="B212" s="24">
        <v>0.71</v>
      </c>
      <c r="C212" s="21"/>
    </row>
    <row r="213" spans="1:3" customFormat="1" x14ac:dyDescent="0.3">
      <c r="A213" s="11" t="s">
        <v>2632</v>
      </c>
      <c r="B213" s="24">
        <v>0.71</v>
      </c>
      <c r="C213" s="21"/>
    </row>
    <row r="214" spans="1:3" customFormat="1" x14ac:dyDescent="0.3">
      <c r="A214" s="11" t="s">
        <v>6091</v>
      </c>
      <c r="B214" s="24">
        <v>0.71</v>
      </c>
      <c r="C214" s="21"/>
    </row>
    <row r="215" spans="1:3" customFormat="1" x14ac:dyDescent="0.3">
      <c r="A215" s="11" t="s">
        <v>9416</v>
      </c>
      <c r="B215" s="24">
        <v>0.71</v>
      </c>
      <c r="C215" s="21"/>
    </row>
    <row r="216" spans="1:3" customFormat="1" x14ac:dyDescent="0.3">
      <c r="A216" s="11" t="s">
        <v>9559</v>
      </c>
      <c r="B216" s="24">
        <v>0.71</v>
      </c>
      <c r="C216" s="21"/>
    </row>
    <row r="217" spans="1:3" customFormat="1" x14ac:dyDescent="0.3">
      <c r="A217" s="11" t="s">
        <v>3441</v>
      </c>
      <c r="B217" s="24">
        <v>0.71</v>
      </c>
      <c r="C217" s="21"/>
    </row>
    <row r="218" spans="1:3" customFormat="1" x14ac:dyDescent="0.3">
      <c r="A218" s="11" t="s">
        <v>12150</v>
      </c>
      <c r="B218" s="24">
        <v>0.71</v>
      </c>
      <c r="C218" s="21"/>
    </row>
    <row r="219" spans="1:3" customFormat="1" x14ac:dyDescent="0.3">
      <c r="A219" s="11" t="s">
        <v>3421</v>
      </c>
      <c r="B219" s="24">
        <v>0.71</v>
      </c>
      <c r="C219" s="21"/>
    </row>
    <row r="220" spans="1:3" customFormat="1" x14ac:dyDescent="0.3">
      <c r="A220" s="11" t="s">
        <v>3421</v>
      </c>
      <c r="B220" s="24">
        <v>0.71</v>
      </c>
      <c r="C220" s="21"/>
    </row>
    <row r="221" spans="1:3" customFormat="1" x14ac:dyDescent="0.3">
      <c r="A221" s="11" t="s">
        <v>233</v>
      </c>
      <c r="B221" s="24">
        <v>0.7</v>
      </c>
      <c r="C221" s="21"/>
    </row>
    <row r="222" spans="1:3" customFormat="1" x14ac:dyDescent="0.3">
      <c r="A222" s="11" t="s">
        <v>233</v>
      </c>
      <c r="B222" s="24">
        <v>0.7</v>
      </c>
      <c r="C222" s="21"/>
    </row>
    <row r="223" spans="1:3" customFormat="1" x14ac:dyDescent="0.3">
      <c r="A223" s="11" t="s">
        <v>233</v>
      </c>
      <c r="B223" s="24">
        <v>0.7</v>
      </c>
      <c r="C223" s="21"/>
    </row>
    <row r="224" spans="1:3" customFormat="1" x14ac:dyDescent="0.3">
      <c r="A224" s="11" t="s">
        <v>430</v>
      </c>
      <c r="B224" s="24">
        <v>0.7</v>
      </c>
      <c r="C224" s="21"/>
    </row>
    <row r="225" spans="1:3" customFormat="1" x14ac:dyDescent="0.3">
      <c r="A225" s="11" t="s">
        <v>1452</v>
      </c>
      <c r="B225" s="24">
        <v>0.7</v>
      </c>
      <c r="C225" s="21"/>
    </row>
    <row r="226" spans="1:3" customFormat="1" x14ac:dyDescent="0.3">
      <c r="A226" s="11" t="s">
        <v>6658</v>
      </c>
      <c r="B226" s="24">
        <v>0.7</v>
      </c>
      <c r="C226" s="21"/>
    </row>
    <row r="227" spans="1:3" customFormat="1" x14ac:dyDescent="0.3">
      <c r="A227" s="11" t="s">
        <v>2241</v>
      </c>
      <c r="B227" s="24">
        <v>0.7</v>
      </c>
      <c r="C227" s="21"/>
    </row>
    <row r="228" spans="1:3" customFormat="1" x14ac:dyDescent="0.3">
      <c r="A228" s="11" t="s">
        <v>396</v>
      </c>
      <c r="B228" s="24">
        <v>0.7</v>
      </c>
      <c r="C228" s="21"/>
    </row>
    <row r="229" spans="1:3" customFormat="1" x14ac:dyDescent="0.3">
      <c r="A229" s="11" t="s">
        <v>396</v>
      </c>
      <c r="B229" s="24">
        <v>0.7</v>
      </c>
      <c r="C229" s="21"/>
    </row>
    <row r="230" spans="1:3" customFormat="1" x14ac:dyDescent="0.3">
      <c r="A230" s="11" t="s">
        <v>10690</v>
      </c>
      <c r="B230" s="24">
        <v>0.7</v>
      </c>
      <c r="C230" s="21"/>
    </row>
    <row r="231" spans="1:3" customFormat="1" x14ac:dyDescent="0.3">
      <c r="A231" s="11" t="s">
        <v>7305</v>
      </c>
      <c r="B231" s="24">
        <v>0.7</v>
      </c>
      <c r="C231" s="21"/>
    </row>
    <row r="232" spans="1:3" customFormat="1" x14ac:dyDescent="0.3">
      <c r="A232" s="11" t="s">
        <v>292</v>
      </c>
      <c r="B232" s="24">
        <v>0.7</v>
      </c>
      <c r="C232" s="21"/>
    </row>
    <row r="233" spans="1:3" customFormat="1" x14ac:dyDescent="0.3">
      <c r="A233" s="11" t="s">
        <v>292</v>
      </c>
      <c r="B233" s="24">
        <v>0.7</v>
      </c>
      <c r="C233" s="21"/>
    </row>
    <row r="234" spans="1:3" customFormat="1" x14ac:dyDescent="0.3">
      <c r="A234" s="11" t="s">
        <v>292</v>
      </c>
      <c r="B234" s="24">
        <v>0.7</v>
      </c>
      <c r="C234" s="21"/>
    </row>
    <row r="235" spans="1:3" customFormat="1" x14ac:dyDescent="0.3">
      <c r="A235" s="11" t="s">
        <v>975</v>
      </c>
      <c r="B235" s="24">
        <v>0.7</v>
      </c>
      <c r="C235" s="21"/>
    </row>
    <row r="236" spans="1:3" customFormat="1" x14ac:dyDescent="0.3">
      <c r="A236" s="11" t="s">
        <v>1888</v>
      </c>
      <c r="B236" s="24">
        <v>0.7</v>
      </c>
      <c r="C236" s="21"/>
    </row>
    <row r="237" spans="1:3" customFormat="1" x14ac:dyDescent="0.3">
      <c r="A237" s="11" t="s">
        <v>8519</v>
      </c>
      <c r="B237" s="24">
        <v>0.7</v>
      </c>
      <c r="C237" s="21"/>
    </row>
    <row r="238" spans="1:3" customFormat="1" x14ac:dyDescent="0.3">
      <c r="A238" s="11" t="s">
        <v>2270</v>
      </c>
      <c r="B238" s="24">
        <v>0.7</v>
      </c>
      <c r="C238" s="21"/>
    </row>
    <row r="239" spans="1:3" customFormat="1" x14ac:dyDescent="0.3">
      <c r="A239" s="11" t="s">
        <v>4348</v>
      </c>
      <c r="B239" s="24">
        <v>0.7</v>
      </c>
      <c r="C239" s="21"/>
    </row>
    <row r="240" spans="1:3" customFormat="1" x14ac:dyDescent="0.3">
      <c r="A240" s="11" t="s">
        <v>2299</v>
      </c>
      <c r="B240" s="24">
        <v>0.7</v>
      </c>
      <c r="C240" s="21"/>
    </row>
    <row r="241" spans="1:3" customFormat="1" x14ac:dyDescent="0.3">
      <c r="A241" s="11" t="s">
        <v>2570</v>
      </c>
      <c r="B241" s="24">
        <v>0.7</v>
      </c>
      <c r="C241" s="21"/>
    </row>
    <row r="242" spans="1:3" customFormat="1" x14ac:dyDescent="0.3">
      <c r="A242" s="11" t="s">
        <v>6555</v>
      </c>
      <c r="B242" s="24">
        <v>0.7</v>
      </c>
      <c r="C242" s="21"/>
    </row>
    <row r="243" spans="1:3" customFormat="1" x14ac:dyDescent="0.3">
      <c r="A243" s="11" t="s">
        <v>8356</v>
      </c>
      <c r="B243" s="24">
        <v>0.7</v>
      </c>
      <c r="C243" s="21"/>
    </row>
    <row r="244" spans="1:3" customFormat="1" x14ac:dyDescent="0.3">
      <c r="A244" s="11" t="s">
        <v>4214</v>
      </c>
      <c r="B244" s="24">
        <v>0.7</v>
      </c>
      <c r="C244" s="21"/>
    </row>
    <row r="245" spans="1:3" customFormat="1" x14ac:dyDescent="0.3">
      <c r="A245" s="11" t="s">
        <v>6112</v>
      </c>
      <c r="B245" s="24">
        <v>0.7</v>
      </c>
      <c r="C245" s="21"/>
    </row>
    <row r="246" spans="1:3" customFormat="1" x14ac:dyDescent="0.3">
      <c r="A246" s="11" t="s">
        <v>3961</v>
      </c>
      <c r="B246" s="24">
        <v>0.7</v>
      </c>
      <c r="C246" s="21"/>
    </row>
    <row r="247" spans="1:3" customFormat="1" x14ac:dyDescent="0.3">
      <c r="A247" s="11" t="s">
        <v>3961</v>
      </c>
      <c r="B247" s="24">
        <v>0.7</v>
      </c>
      <c r="C247" s="21"/>
    </row>
    <row r="248" spans="1:3" customFormat="1" x14ac:dyDescent="0.3">
      <c r="A248" s="11" t="s">
        <v>3503</v>
      </c>
      <c r="B248" s="24">
        <v>0.7</v>
      </c>
      <c r="C248" s="21"/>
    </row>
    <row r="249" spans="1:3" customFormat="1" x14ac:dyDescent="0.3">
      <c r="A249" s="11" t="s">
        <v>12099</v>
      </c>
      <c r="B249" s="24">
        <v>0.69</v>
      </c>
      <c r="C249" s="21"/>
    </row>
    <row r="250" spans="1:3" customFormat="1" x14ac:dyDescent="0.3">
      <c r="A250" s="11" t="s">
        <v>652</v>
      </c>
      <c r="B250" s="24">
        <v>0.69</v>
      </c>
      <c r="C250" s="21"/>
    </row>
    <row r="251" spans="1:3" customFormat="1" x14ac:dyDescent="0.3">
      <c r="A251" s="11" t="s">
        <v>652</v>
      </c>
      <c r="B251" s="24">
        <v>0.69</v>
      </c>
      <c r="C251" s="21"/>
    </row>
    <row r="252" spans="1:3" customFormat="1" x14ac:dyDescent="0.3">
      <c r="A252" s="11" t="s">
        <v>652</v>
      </c>
      <c r="B252" s="24">
        <v>0.69</v>
      </c>
      <c r="C252" s="21"/>
    </row>
    <row r="253" spans="1:3" customFormat="1" x14ac:dyDescent="0.3">
      <c r="A253" s="11" t="s">
        <v>127</v>
      </c>
      <c r="B253" s="24">
        <v>0.69</v>
      </c>
      <c r="C253" s="21"/>
    </row>
    <row r="254" spans="1:3" customFormat="1" x14ac:dyDescent="0.3">
      <c r="A254" s="11" t="s">
        <v>127</v>
      </c>
      <c r="B254" s="24">
        <v>0.69</v>
      </c>
      <c r="C254" s="21"/>
    </row>
    <row r="255" spans="1:3" customFormat="1" x14ac:dyDescent="0.3">
      <c r="A255" s="11" t="s">
        <v>877</v>
      </c>
      <c r="B255" s="24">
        <v>0.69</v>
      </c>
      <c r="C255" s="21"/>
    </row>
    <row r="256" spans="1:3" customFormat="1" x14ac:dyDescent="0.3">
      <c r="A256" s="11" t="s">
        <v>1362</v>
      </c>
      <c r="B256" s="24">
        <v>0.69</v>
      </c>
      <c r="C256" s="21"/>
    </row>
    <row r="257" spans="1:3" customFormat="1" x14ac:dyDescent="0.3">
      <c r="A257" s="11" t="s">
        <v>5090</v>
      </c>
      <c r="B257" s="24">
        <v>0.69</v>
      </c>
      <c r="C257" s="21"/>
    </row>
    <row r="258" spans="1:3" customFormat="1" x14ac:dyDescent="0.3">
      <c r="A258" s="11" t="s">
        <v>7619</v>
      </c>
      <c r="B258" s="24">
        <v>0.69</v>
      </c>
      <c r="C258" s="21"/>
    </row>
    <row r="259" spans="1:3" customFormat="1" x14ac:dyDescent="0.3">
      <c r="A259" s="11" t="s">
        <v>1486</v>
      </c>
      <c r="B259" s="24">
        <v>0.69</v>
      </c>
      <c r="C259" s="21"/>
    </row>
    <row r="260" spans="1:3" customFormat="1" x14ac:dyDescent="0.3">
      <c r="A260" s="11" t="s">
        <v>5232</v>
      </c>
      <c r="B260" s="24">
        <v>0.69</v>
      </c>
      <c r="C260" s="21"/>
    </row>
    <row r="261" spans="1:3" customFormat="1" x14ac:dyDescent="0.3">
      <c r="A261" s="11" t="s">
        <v>7004</v>
      </c>
      <c r="B261" s="24">
        <v>0.69</v>
      </c>
      <c r="C261" s="21"/>
    </row>
    <row r="262" spans="1:3" customFormat="1" x14ac:dyDescent="0.3">
      <c r="A262" s="11" t="s">
        <v>5004</v>
      </c>
      <c r="B262" s="24">
        <v>0.69</v>
      </c>
      <c r="C262" s="21"/>
    </row>
    <row r="263" spans="1:3" customFormat="1" x14ac:dyDescent="0.3">
      <c r="A263" s="11" t="s">
        <v>4922</v>
      </c>
      <c r="B263" s="24">
        <v>0.69</v>
      </c>
      <c r="C263" s="21"/>
    </row>
    <row r="264" spans="1:3" customFormat="1" x14ac:dyDescent="0.3">
      <c r="A264" s="11" t="s">
        <v>8142</v>
      </c>
      <c r="B264" s="24">
        <v>0.69</v>
      </c>
      <c r="C264" s="21"/>
    </row>
    <row r="265" spans="1:3" customFormat="1" x14ac:dyDescent="0.3">
      <c r="A265" s="11" t="s">
        <v>4322</v>
      </c>
      <c r="B265" s="24">
        <v>0.69</v>
      </c>
      <c r="C265" s="21"/>
    </row>
    <row r="266" spans="1:3" customFormat="1" x14ac:dyDescent="0.3">
      <c r="A266" s="11" t="s">
        <v>2118</v>
      </c>
      <c r="B266" s="24">
        <v>0.68</v>
      </c>
      <c r="C266" s="21"/>
    </row>
    <row r="267" spans="1:3" customFormat="1" x14ac:dyDescent="0.3">
      <c r="A267" s="11" t="s">
        <v>10819</v>
      </c>
      <c r="B267" s="24">
        <v>0.68</v>
      </c>
      <c r="C267" s="21"/>
    </row>
    <row r="268" spans="1:3" customFormat="1" x14ac:dyDescent="0.3">
      <c r="A268" s="11" t="s">
        <v>4960</v>
      </c>
      <c r="B268" s="24">
        <v>0.68</v>
      </c>
      <c r="C268" s="21"/>
    </row>
    <row r="269" spans="1:3" customFormat="1" x14ac:dyDescent="0.3">
      <c r="A269" s="11" t="s">
        <v>3588</v>
      </c>
      <c r="B269" s="24">
        <v>0.68</v>
      </c>
      <c r="C269" s="21"/>
    </row>
    <row r="270" spans="1:3" customFormat="1" x14ac:dyDescent="0.3">
      <c r="A270" s="11" t="s">
        <v>823</v>
      </c>
      <c r="B270" s="24">
        <v>0.68</v>
      </c>
      <c r="C270" s="21"/>
    </row>
    <row r="271" spans="1:3" customFormat="1" x14ac:dyDescent="0.3">
      <c r="A271" s="11" t="s">
        <v>1949</v>
      </c>
      <c r="B271" s="24">
        <v>0.68</v>
      </c>
      <c r="C271" s="21"/>
    </row>
    <row r="272" spans="1:3" customFormat="1" x14ac:dyDescent="0.3">
      <c r="A272" s="11" t="s">
        <v>11605</v>
      </c>
      <c r="B272" s="24">
        <v>0.68</v>
      </c>
      <c r="C272" s="21"/>
    </row>
    <row r="273" spans="1:3" customFormat="1" x14ac:dyDescent="0.3">
      <c r="A273" s="11" t="s">
        <v>3786</v>
      </c>
      <c r="B273" s="24">
        <v>0.68</v>
      </c>
      <c r="C273" s="21"/>
    </row>
    <row r="274" spans="1:3" customFormat="1" x14ac:dyDescent="0.3">
      <c r="A274" s="11" t="s">
        <v>3786</v>
      </c>
      <c r="B274" s="24">
        <v>0.68</v>
      </c>
      <c r="C274" s="21"/>
    </row>
    <row r="275" spans="1:3" customFormat="1" x14ac:dyDescent="0.3">
      <c r="A275" s="11" t="s">
        <v>7825</v>
      </c>
      <c r="B275" s="24">
        <v>0.68</v>
      </c>
      <c r="C275" s="21"/>
    </row>
    <row r="276" spans="1:3" customFormat="1" x14ac:dyDescent="0.3">
      <c r="A276" s="11" t="s">
        <v>5367</v>
      </c>
      <c r="B276" s="24">
        <v>0.67</v>
      </c>
      <c r="C276" s="21"/>
    </row>
    <row r="277" spans="1:3" customFormat="1" x14ac:dyDescent="0.3">
      <c r="A277" s="11" t="s">
        <v>1954</v>
      </c>
      <c r="B277" s="24">
        <v>0.67</v>
      </c>
      <c r="C277" s="21"/>
    </row>
    <row r="278" spans="1:3" customFormat="1" x14ac:dyDescent="0.3">
      <c r="A278" s="11" t="s">
        <v>935</v>
      </c>
      <c r="B278" s="24">
        <v>0.67</v>
      </c>
      <c r="C278" s="21"/>
    </row>
    <row r="279" spans="1:3" customFormat="1" x14ac:dyDescent="0.3">
      <c r="A279" s="11" t="s">
        <v>435</v>
      </c>
      <c r="B279" s="24">
        <v>0.67</v>
      </c>
      <c r="C279" s="21"/>
    </row>
    <row r="280" spans="1:3" customFormat="1" x14ac:dyDescent="0.3">
      <c r="A280" s="11" t="s">
        <v>435</v>
      </c>
      <c r="B280" s="24">
        <v>0.67</v>
      </c>
      <c r="C280" s="21"/>
    </row>
    <row r="281" spans="1:3" customFormat="1" x14ac:dyDescent="0.3">
      <c r="A281" s="11" t="s">
        <v>1540</v>
      </c>
      <c r="B281" s="24">
        <v>0.67</v>
      </c>
      <c r="C281" s="21"/>
    </row>
    <row r="282" spans="1:3" customFormat="1" x14ac:dyDescent="0.3">
      <c r="A282" s="11" t="s">
        <v>4188</v>
      </c>
      <c r="B282" s="24">
        <v>0.67</v>
      </c>
      <c r="C282" s="21"/>
    </row>
    <row r="283" spans="1:3" customFormat="1" x14ac:dyDescent="0.3">
      <c r="A283" s="11" t="s">
        <v>4994</v>
      </c>
      <c r="B283" s="24">
        <v>0.67</v>
      </c>
      <c r="C283" s="21"/>
    </row>
    <row r="284" spans="1:3" customFormat="1" x14ac:dyDescent="0.3">
      <c r="A284" s="11" t="s">
        <v>6762</v>
      </c>
      <c r="B284" s="24">
        <v>0.67</v>
      </c>
      <c r="C284" s="21"/>
    </row>
    <row r="285" spans="1:3" customFormat="1" x14ac:dyDescent="0.3">
      <c r="A285" s="11" t="s">
        <v>3578</v>
      </c>
      <c r="B285" s="24">
        <v>0.67</v>
      </c>
      <c r="C285" s="21"/>
    </row>
    <row r="286" spans="1:3" customFormat="1" x14ac:dyDescent="0.3">
      <c r="A286" s="11" t="s">
        <v>11294</v>
      </c>
      <c r="B286" s="24">
        <v>0.67</v>
      </c>
      <c r="C286" s="21"/>
    </row>
    <row r="287" spans="1:3" customFormat="1" x14ac:dyDescent="0.3">
      <c r="A287" s="11" t="s">
        <v>4818</v>
      </c>
      <c r="B287" s="24">
        <v>0.67</v>
      </c>
      <c r="C287" s="21"/>
    </row>
    <row r="288" spans="1:3" customFormat="1" x14ac:dyDescent="0.3">
      <c r="A288" s="11" t="s">
        <v>1843</v>
      </c>
      <c r="B288" s="24">
        <v>0.66</v>
      </c>
      <c r="C288" s="21"/>
    </row>
    <row r="289" spans="1:3" customFormat="1" x14ac:dyDescent="0.3">
      <c r="A289" s="11" t="s">
        <v>1774</v>
      </c>
      <c r="B289" s="24">
        <v>0.66</v>
      </c>
      <c r="C289" s="21"/>
    </row>
    <row r="290" spans="1:3" customFormat="1" x14ac:dyDescent="0.3">
      <c r="A290" s="11" t="s">
        <v>6338</v>
      </c>
      <c r="B290" s="24">
        <v>0.66</v>
      </c>
      <c r="C290" s="21"/>
    </row>
    <row r="291" spans="1:3" customFormat="1" x14ac:dyDescent="0.3">
      <c r="A291" s="11" t="s">
        <v>828</v>
      </c>
      <c r="B291" s="24">
        <v>0.66</v>
      </c>
      <c r="C291" s="21"/>
    </row>
    <row r="292" spans="1:3" customFormat="1" x14ac:dyDescent="0.3">
      <c r="A292" s="11" t="s">
        <v>828</v>
      </c>
      <c r="B292" s="24">
        <v>0.66</v>
      </c>
      <c r="C292" s="21"/>
    </row>
    <row r="293" spans="1:3" customFormat="1" x14ac:dyDescent="0.3">
      <c r="A293" s="11" t="s">
        <v>1443</v>
      </c>
      <c r="B293" s="24">
        <v>0.66</v>
      </c>
      <c r="C293" s="21"/>
    </row>
    <row r="294" spans="1:3" customFormat="1" x14ac:dyDescent="0.3">
      <c r="A294" s="11" t="s">
        <v>2143</v>
      </c>
      <c r="B294" s="24">
        <v>0.66</v>
      </c>
      <c r="C294" s="21"/>
    </row>
    <row r="295" spans="1:3" customFormat="1" x14ac:dyDescent="0.3">
      <c r="A295" s="11" t="s">
        <v>1656</v>
      </c>
      <c r="B295" s="24">
        <v>0.66</v>
      </c>
      <c r="C295" s="21"/>
    </row>
    <row r="296" spans="1:3" customFormat="1" x14ac:dyDescent="0.3">
      <c r="A296" s="11" t="s">
        <v>7895</v>
      </c>
      <c r="B296" s="24">
        <v>0.66</v>
      </c>
      <c r="C296" s="21"/>
    </row>
    <row r="297" spans="1:3" customFormat="1" x14ac:dyDescent="0.3">
      <c r="A297" s="11" t="s">
        <v>2716</v>
      </c>
      <c r="B297" s="24">
        <v>0.66</v>
      </c>
      <c r="C297" s="21"/>
    </row>
    <row r="298" spans="1:3" customFormat="1" x14ac:dyDescent="0.3">
      <c r="A298" s="11" t="s">
        <v>6430</v>
      </c>
      <c r="B298" s="24">
        <v>0.66</v>
      </c>
      <c r="C298" s="21"/>
    </row>
    <row r="299" spans="1:3" customFormat="1" x14ac:dyDescent="0.3">
      <c r="A299" s="11" t="s">
        <v>3343</v>
      </c>
      <c r="B299" s="24">
        <v>0.66</v>
      </c>
      <c r="C299" s="21"/>
    </row>
    <row r="300" spans="1:3" customFormat="1" x14ac:dyDescent="0.3">
      <c r="A300" s="11" t="s">
        <v>4327</v>
      </c>
      <c r="B300" s="24">
        <v>0.66</v>
      </c>
      <c r="C300" s="21"/>
    </row>
    <row r="301" spans="1:3" customFormat="1" x14ac:dyDescent="0.3">
      <c r="A301" s="11" t="s">
        <v>8494</v>
      </c>
      <c r="B301" s="24">
        <v>0.66</v>
      </c>
      <c r="C301" s="21"/>
    </row>
    <row r="302" spans="1:3" customFormat="1" x14ac:dyDescent="0.3">
      <c r="A302" s="11" t="s">
        <v>3924</v>
      </c>
      <c r="B302" s="24">
        <v>0.66</v>
      </c>
      <c r="C302" s="21"/>
    </row>
    <row r="303" spans="1:3" customFormat="1" x14ac:dyDescent="0.3">
      <c r="A303" s="11" t="s">
        <v>3855</v>
      </c>
      <c r="B303" s="24">
        <v>0.66</v>
      </c>
      <c r="C303" s="21"/>
    </row>
    <row r="304" spans="1:3" customFormat="1" x14ac:dyDescent="0.3">
      <c r="A304" s="11" t="s">
        <v>3775</v>
      </c>
      <c r="B304" s="24">
        <v>0.66</v>
      </c>
      <c r="C304" s="21"/>
    </row>
    <row r="305" spans="1:3" customFormat="1" x14ac:dyDescent="0.3">
      <c r="A305" s="11" t="s">
        <v>5430</v>
      </c>
      <c r="B305" s="24">
        <v>0.66</v>
      </c>
      <c r="C305" s="21"/>
    </row>
    <row r="306" spans="1:3" customFormat="1" x14ac:dyDescent="0.3">
      <c r="A306" s="11" t="s">
        <v>10660</v>
      </c>
      <c r="B306" s="24">
        <v>0.66</v>
      </c>
      <c r="C306" s="21"/>
    </row>
    <row r="307" spans="1:3" customFormat="1" x14ac:dyDescent="0.3">
      <c r="A307" s="11" t="s">
        <v>7325</v>
      </c>
      <c r="B307" s="24">
        <v>0.66</v>
      </c>
      <c r="C307" s="21"/>
    </row>
    <row r="308" spans="1:3" customFormat="1" x14ac:dyDescent="0.3">
      <c r="A308" s="11" t="s">
        <v>5221</v>
      </c>
      <c r="B308" s="24">
        <v>0.66</v>
      </c>
      <c r="C308" s="21"/>
    </row>
    <row r="309" spans="1:3" customFormat="1" x14ac:dyDescent="0.3">
      <c r="A309" s="11" t="s">
        <v>7481</v>
      </c>
      <c r="B309" s="24">
        <v>0.66</v>
      </c>
      <c r="C309" s="21"/>
    </row>
    <row r="310" spans="1:3" customFormat="1" x14ac:dyDescent="0.3">
      <c r="A310" s="11" t="s">
        <v>76</v>
      </c>
      <c r="B310" s="24">
        <v>0.65</v>
      </c>
      <c r="C310" s="21"/>
    </row>
    <row r="311" spans="1:3" customFormat="1" x14ac:dyDescent="0.3">
      <c r="A311" s="11" t="s">
        <v>76</v>
      </c>
      <c r="B311" s="24">
        <v>0.65</v>
      </c>
      <c r="C311" s="21"/>
    </row>
    <row r="312" spans="1:3" customFormat="1" x14ac:dyDescent="0.3">
      <c r="A312" s="11" t="s">
        <v>76</v>
      </c>
      <c r="B312" s="24">
        <v>0.65</v>
      </c>
      <c r="C312" s="21"/>
    </row>
    <row r="313" spans="1:3" customFormat="1" x14ac:dyDescent="0.3">
      <c r="A313" s="11" t="s">
        <v>7264</v>
      </c>
      <c r="B313" s="24">
        <v>0.65</v>
      </c>
      <c r="C313" s="21"/>
    </row>
    <row r="314" spans="1:3" customFormat="1" x14ac:dyDescent="0.3">
      <c r="A314" s="11" t="s">
        <v>1928</v>
      </c>
      <c r="B314" s="24">
        <v>0.65</v>
      </c>
      <c r="C314" s="21"/>
    </row>
    <row r="315" spans="1:3" customFormat="1" x14ac:dyDescent="0.3">
      <c r="A315" s="11" t="s">
        <v>6927</v>
      </c>
      <c r="B315" s="24">
        <v>0.65</v>
      </c>
      <c r="C315" s="21"/>
    </row>
    <row r="316" spans="1:3" customFormat="1" x14ac:dyDescent="0.3">
      <c r="A316" s="11" t="s">
        <v>4009</v>
      </c>
      <c r="B316" s="24">
        <v>0.65</v>
      </c>
      <c r="C316" s="21"/>
    </row>
    <row r="317" spans="1:3" customFormat="1" x14ac:dyDescent="0.3">
      <c r="A317" s="11" t="s">
        <v>4009</v>
      </c>
      <c r="B317" s="24">
        <v>0.65</v>
      </c>
      <c r="C317" s="21"/>
    </row>
    <row r="318" spans="1:3" customFormat="1" x14ac:dyDescent="0.3">
      <c r="A318" s="11" t="s">
        <v>2382</v>
      </c>
      <c r="B318" s="24">
        <v>0.65</v>
      </c>
      <c r="C318" s="21"/>
    </row>
    <row r="319" spans="1:3" customFormat="1" x14ac:dyDescent="0.3">
      <c r="A319" s="11" t="s">
        <v>2891</v>
      </c>
      <c r="B319" s="24">
        <v>0.65</v>
      </c>
      <c r="C319" s="21"/>
    </row>
    <row r="320" spans="1:3" customFormat="1" x14ac:dyDescent="0.3">
      <c r="A320" s="11" t="s">
        <v>1784</v>
      </c>
      <c r="B320" s="24">
        <v>0.65</v>
      </c>
      <c r="C320" s="21"/>
    </row>
    <row r="321" spans="1:3" customFormat="1" x14ac:dyDescent="0.3">
      <c r="A321" s="11" t="s">
        <v>887</v>
      </c>
      <c r="B321" s="24">
        <v>0.65</v>
      </c>
      <c r="C321" s="21"/>
    </row>
    <row r="322" spans="1:3" customFormat="1" x14ac:dyDescent="0.3">
      <c r="A322" s="11" t="s">
        <v>1061</v>
      </c>
      <c r="B322" s="24">
        <v>0.65</v>
      </c>
      <c r="C322" s="21"/>
    </row>
    <row r="323" spans="1:3" customFormat="1" x14ac:dyDescent="0.3">
      <c r="A323" s="11" t="s">
        <v>8884</v>
      </c>
      <c r="B323" s="24">
        <v>0.65</v>
      </c>
      <c r="C323" s="21"/>
    </row>
    <row r="324" spans="1:3" customFormat="1" x14ac:dyDescent="0.3">
      <c r="A324" s="11" t="s">
        <v>951</v>
      </c>
      <c r="B324" s="24">
        <v>0.65</v>
      </c>
      <c r="C324" s="21"/>
    </row>
    <row r="325" spans="1:3" customFormat="1" x14ac:dyDescent="0.3">
      <c r="A325" s="11" t="s">
        <v>9221</v>
      </c>
      <c r="B325" s="24">
        <v>0.65</v>
      </c>
      <c r="C325" s="21"/>
    </row>
    <row r="326" spans="1:3" customFormat="1" x14ac:dyDescent="0.3">
      <c r="A326" s="11" t="s">
        <v>4021</v>
      </c>
      <c r="B326" s="24">
        <v>0.65</v>
      </c>
      <c r="C326" s="21"/>
    </row>
    <row r="327" spans="1:3" customFormat="1" x14ac:dyDescent="0.3">
      <c r="A327" s="11" t="s">
        <v>3149</v>
      </c>
      <c r="B327" s="24">
        <v>0.65</v>
      </c>
      <c r="C327" s="21"/>
    </row>
    <row r="328" spans="1:3" customFormat="1" x14ac:dyDescent="0.3">
      <c r="A328" s="11" t="s">
        <v>3116</v>
      </c>
      <c r="B328" s="24">
        <v>0.65</v>
      </c>
      <c r="C328" s="21"/>
    </row>
    <row r="329" spans="1:3" customFormat="1" x14ac:dyDescent="0.3">
      <c r="A329" s="11" t="s">
        <v>7513</v>
      </c>
      <c r="B329" s="24">
        <v>0.65</v>
      </c>
      <c r="C329" s="21"/>
    </row>
    <row r="330" spans="1:3" customFormat="1" x14ac:dyDescent="0.3">
      <c r="A330" s="11" t="s">
        <v>320</v>
      </c>
      <c r="B330" s="24">
        <v>0.65</v>
      </c>
      <c r="C330" s="21"/>
    </row>
    <row r="331" spans="1:3" customFormat="1" x14ac:dyDescent="0.3">
      <c r="A331" s="11" t="s">
        <v>320</v>
      </c>
      <c r="B331" s="24">
        <v>0.65</v>
      </c>
      <c r="C331" s="21"/>
    </row>
    <row r="332" spans="1:3" customFormat="1" x14ac:dyDescent="0.3">
      <c r="A332" s="11" t="s">
        <v>5078</v>
      </c>
      <c r="B332" s="24">
        <v>0.65</v>
      </c>
      <c r="C332" s="21"/>
    </row>
    <row r="333" spans="1:3" customFormat="1" x14ac:dyDescent="0.3">
      <c r="A333" s="11" t="s">
        <v>971</v>
      </c>
      <c r="B333" s="24">
        <v>0.65</v>
      </c>
      <c r="C333" s="21"/>
    </row>
    <row r="334" spans="1:3" customFormat="1" x14ac:dyDescent="0.3">
      <c r="A334" s="11" t="s">
        <v>8453</v>
      </c>
      <c r="B334" s="24">
        <v>0.65</v>
      </c>
      <c r="C334" s="21"/>
    </row>
    <row r="335" spans="1:3" customFormat="1" x14ac:dyDescent="0.3">
      <c r="A335" s="11" t="s">
        <v>3451</v>
      </c>
      <c r="B335" s="24">
        <v>0.65</v>
      </c>
      <c r="C335" s="21"/>
    </row>
    <row r="336" spans="1:3" customFormat="1" x14ac:dyDescent="0.3">
      <c r="A336" s="11" t="s">
        <v>1681</v>
      </c>
      <c r="B336" s="24">
        <v>0.65</v>
      </c>
      <c r="C336" s="21"/>
    </row>
    <row r="337" spans="1:3" customFormat="1" x14ac:dyDescent="0.3">
      <c r="A337" s="11" t="s">
        <v>4889</v>
      </c>
      <c r="B337" s="24">
        <v>0.65</v>
      </c>
      <c r="C337" s="21"/>
    </row>
    <row r="338" spans="1:3" customFormat="1" x14ac:dyDescent="0.3">
      <c r="A338" s="11" t="s">
        <v>3865</v>
      </c>
      <c r="B338" s="24">
        <v>0.65</v>
      </c>
      <c r="C338" s="21"/>
    </row>
    <row r="339" spans="1:3" customFormat="1" x14ac:dyDescent="0.3">
      <c r="A339" s="11" t="s">
        <v>3865</v>
      </c>
      <c r="B339" s="24">
        <v>0.65</v>
      </c>
      <c r="C339" s="21"/>
    </row>
    <row r="340" spans="1:3" customFormat="1" x14ac:dyDescent="0.3">
      <c r="A340" s="11" t="s">
        <v>726</v>
      </c>
      <c r="B340" s="24">
        <v>0.65</v>
      </c>
      <c r="C340" s="21"/>
    </row>
    <row r="341" spans="1:3" customFormat="1" x14ac:dyDescent="0.3">
      <c r="A341" s="11" t="s">
        <v>312</v>
      </c>
      <c r="B341" s="24">
        <v>0.64</v>
      </c>
      <c r="C341" s="21"/>
    </row>
    <row r="342" spans="1:3" customFormat="1" x14ac:dyDescent="0.3">
      <c r="A342" s="11" t="s">
        <v>312</v>
      </c>
      <c r="B342" s="24">
        <v>0.64</v>
      </c>
      <c r="C342" s="21"/>
    </row>
    <row r="343" spans="1:3" customFormat="1" x14ac:dyDescent="0.3">
      <c r="A343" s="11" t="s">
        <v>6101</v>
      </c>
      <c r="B343" s="24">
        <v>0.64</v>
      </c>
      <c r="C343" s="21"/>
    </row>
    <row r="344" spans="1:3" customFormat="1" x14ac:dyDescent="0.3">
      <c r="A344" s="11" t="s">
        <v>6906</v>
      </c>
      <c r="B344" s="24">
        <v>0.64</v>
      </c>
      <c r="C344" s="21"/>
    </row>
    <row r="345" spans="1:3" customFormat="1" x14ac:dyDescent="0.3">
      <c r="A345" s="11" t="s">
        <v>491</v>
      </c>
      <c r="B345" s="24">
        <v>0.64</v>
      </c>
      <c r="C345" s="21"/>
    </row>
    <row r="346" spans="1:3" customFormat="1" x14ac:dyDescent="0.3">
      <c r="A346" s="11" t="s">
        <v>16</v>
      </c>
      <c r="B346" s="24">
        <v>0.64</v>
      </c>
      <c r="C346" s="21"/>
    </row>
    <row r="347" spans="1:3" customFormat="1" x14ac:dyDescent="0.3">
      <c r="A347" s="11" t="s">
        <v>16</v>
      </c>
      <c r="B347" s="24">
        <v>0.64</v>
      </c>
      <c r="C347" s="21"/>
    </row>
    <row r="348" spans="1:3" customFormat="1" x14ac:dyDescent="0.3">
      <c r="A348" s="11" t="s">
        <v>16</v>
      </c>
      <c r="B348" s="24">
        <v>0.64</v>
      </c>
      <c r="C348" s="21"/>
    </row>
    <row r="349" spans="1:3" customFormat="1" x14ac:dyDescent="0.3">
      <c r="A349" s="11" t="s">
        <v>1262</v>
      </c>
      <c r="B349" s="24">
        <v>0.64</v>
      </c>
      <c r="C349" s="21"/>
    </row>
    <row r="350" spans="1:3" customFormat="1" x14ac:dyDescent="0.3">
      <c r="A350" s="11" t="s">
        <v>1576</v>
      </c>
      <c r="B350" s="24">
        <v>0.64</v>
      </c>
      <c r="C350" s="21"/>
    </row>
    <row r="351" spans="1:3" customFormat="1" x14ac:dyDescent="0.3">
      <c r="A351" s="11" t="s">
        <v>415</v>
      </c>
      <c r="B351" s="24">
        <v>0.64</v>
      </c>
      <c r="C351" s="21"/>
    </row>
    <row r="352" spans="1:3" customFormat="1" x14ac:dyDescent="0.3">
      <c r="A352" s="11" t="s">
        <v>756</v>
      </c>
      <c r="B352" s="24">
        <v>0.64</v>
      </c>
      <c r="C352" s="21"/>
    </row>
    <row r="353" spans="1:3" customFormat="1" x14ac:dyDescent="0.3">
      <c r="A353" s="11" t="s">
        <v>10356</v>
      </c>
      <c r="B353" s="24">
        <v>0.64</v>
      </c>
      <c r="C353" s="21"/>
    </row>
    <row r="354" spans="1:3" customFormat="1" x14ac:dyDescent="0.3">
      <c r="A354" s="11" t="s">
        <v>8473</v>
      </c>
      <c r="B354" s="24">
        <v>0.64</v>
      </c>
      <c r="C354" s="21"/>
    </row>
    <row r="355" spans="1:3" customFormat="1" x14ac:dyDescent="0.3">
      <c r="A355" s="11" t="s">
        <v>7524</v>
      </c>
      <c r="B355" s="24">
        <v>0.64</v>
      </c>
      <c r="C355" s="21"/>
    </row>
    <row r="356" spans="1:3" customFormat="1" x14ac:dyDescent="0.3">
      <c r="A356" s="11" t="s">
        <v>5284</v>
      </c>
      <c r="B356" s="24">
        <v>0.64</v>
      </c>
      <c r="C356" s="21"/>
    </row>
    <row r="357" spans="1:3" customFormat="1" x14ac:dyDescent="0.3">
      <c r="A357" s="11" t="s">
        <v>11998</v>
      </c>
      <c r="B357" s="24">
        <v>0.64</v>
      </c>
      <c r="C357" s="21"/>
    </row>
    <row r="358" spans="1:3" customFormat="1" x14ac:dyDescent="0.3">
      <c r="A358" s="11" t="s">
        <v>746</v>
      </c>
      <c r="B358" s="24">
        <v>0.64</v>
      </c>
      <c r="C358" s="21"/>
    </row>
    <row r="359" spans="1:3" customFormat="1" x14ac:dyDescent="0.3">
      <c r="A359" s="11" t="s">
        <v>6669</v>
      </c>
      <c r="B359" s="24">
        <v>0.64</v>
      </c>
      <c r="C359" s="21"/>
    </row>
    <row r="360" spans="1:3" customFormat="1" x14ac:dyDescent="0.3">
      <c r="A360" s="11" t="s">
        <v>5452</v>
      </c>
      <c r="B360" s="24">
        <v>0.64</v>
      </c>
      <c r="C360" s="21"/>
    </row>
    <row r="361" spans="1:3" customFormat="1" x14ac:dyDescent="0.3">
      <c r="A361" s="11" t="s">
        <v>1151</v>
      </c>
      <c r="B361" s="24">
        <v>0.64</v>
      </c>
      <c r="C361" s="21"/>
    </row>
    <row r="362" spans="1:3" customFormat="1" x14ac:dyDescent="0.3">
      <c r="A362" s="11" t="s">
        <v>1457</v>
      </c>
      <c r="B362" s="24">
        <v>0.63</v>
      </c>
      <c r="C362" s="21"/>
    </row>
    <row r="363" spans="1:3" customFormat="1" x14ac:dyDescent="0.3">
      <c r="A363" s="11" t="s">
        <v>1535</v>
      </c>
      <c r="B363" s="24">
        <v>0.63</v>
      </c>
      <c r="C363" s="21"/>
    </row>
    <row r="364" spans="1:3" customFormat="1" x14ac:dyDescent="0.3">
      <c r="A364" s="11" t="s">
        <v>6081</v>
      </c>
      <c r="B364" s="24">
        <v>0.63</v>
      </c>
      <c r="C364" s="21"/>
    </row>
    <row r="365" spans="1:3" customFormat="1" x14ac:dyDescent="0.3">
      <c r="A365" s="11" t="s">
        <v>4910</v>
      </c>
      <c r="B365" s="24">
        <v>0.63</v>
      </c>
      <c r="C365" s="21"/>
    </row>
    <row r="366" spans="1:3" customFormat="1" x14ac:dyDescent="0.3">
      <c r="A366" s="11" t="s">
        <v>2647</v>
      </c>
      <c r="B366" s="24">
        <v>0.63</v>
      </c>
      <c r="C366" s="21"/>
    </row>
    <row r="367" spans="1:3" customFormat="1" x14ac:dyDescent="0.3">
      <c r="A367" s="11" t="s">
        <v>1764</v>
      </c>
      <c r="B367" s="24">
        <v>0.63</v>
      </c>
      <c r="C367" s="21"/>
    </row>
    <row r="368" spans="1:3" customFormat="1" x14ac:dyDescent="0.3">
      <c r="A368" s="11" t="s">
        <v>2177</v>
      </c>
      <c r="B368" s="24">
        <v>0.63</v>
      </c>
      <c r="C368" s="21"/>
    </row>
    <row r="369" spans="1:3" customFormat="1" x14ac:dyDescent="0.3">
      <c r="A369" s="11" t="s">
        <v>122</v>
      </c>
      <c r="B369" s="24">
        <v>0.63</v>
      </c>
      <c r="C369" s="21"/>
    </row>
    <row r="370" spans="1:3" customFormat="1" x14ac:dyDescent="0.3">
      <c r="A370" s="11" t="s">
        <v>122</v>
      </c>
      <c r="B370" s="24">
        <v>0.63</v>
      </c>
      <c r="C370" s="21"/>
    </row>
    <row r="371" spans="1:3" customFormat="1" x14ac:dyDescent="0.3">
      <c r="A371" s="11" t="s">
        <v>2782</v>
      </c>
      <c r="B371" s="24">
        <v>0.63</v>
      </c>
      <c r="C371" s="21"/>
    </row>
    <row r="372" spans="1:3" customFormat="1" x14ac:dyDescent="0.3">
      <c r="A372" s="11" t="s">
        <v>2936</v>
      </c>
      <c r="B372" s="24">
        <v>0.63</v>
      </c>
      <c r="C372" s="21"/>
    </row>
    <row r="373" spans="1:3" customFormat="1" x14ac:dyDescent="0.3">
      <c r="A373" s="11" t="s">
        <v>2231</v>
      </c>
      <c r="B373" s="24">
        <v>0.63</v>
      </c>
      <c r="C373" s="21"/>
    </row>
    <row r="374" spans="1:3" customFormat="1" x14ac:dyDescent="0.3">
      <c r="A374" s="11" t="s">
        <v>778</v>
      </c>
      <c r="B374" s="24">
        <v>0.63</v>
      </c>
      <c r="C374" s="21"/>
    </row>
    <row r="375" spans="1:3" customFormat="1" x14ac:dyDescent="0.3">
      <c r="A375" s="11" t="s">
        <v>2274</v>
      </c>
      <c r="B375" s="24">
        <v>0.63</v>
      </c>
      <c r="C375" s="21"/>
    </row>
    <row r="376" spans="1:3" customFormat="1" x14ac:dyDescent="0.3">
      <c r="A376" s="11" t="s">
        <v>1873</v>
      </c>
      <c r="B376" s="24">
        <v>0.63</v>
      </c>
      <c r="C376" s="21"/>
    </row>
    <row r="377" spans="1:3" customFormat="1" x14ac:dyDescent="0.3">
      <c r="A377" s="11" t="s">
        <v>4814</v>
      </c>
      <c r="B377" s="24">
        <v>0.63</v>
      </c>
      <c r="C377" s="21"/>
    </row>
    <row r="378" spans="1:3" customFormat="1" x14ac:dyDescent="0.3">
      <c r="A378" s="11" t="s">
        <v>7066</v>
      </c>
      <c r="B378" s="24">
        <v>0.63</v>
      </c>
      <c r="C378" s="21"/>
    </row>
    <row r="379" spans="1:3" customFormat="1" x14ac:dyDescent="0.3">
      <c r="A379" s="11" t="s">
        <v>2731</v>
      </c>
      <c r="B379" s="24">
        <v>0.63</v>
      </c>
      <c r="C379" s="21"/>
    </row>
    <row r="380" spans="1:3" customFormat="1" x14ac:dyDescent="0.3">
      <c r="A380" s="11" t="s">
        <v>5787</v>
      </c>
      <c r="B380" s="24">
        <v>0.63</v>
      </c>
      <c r="C380" s="21"/>
    </row>
    <row r="381" spans="1:3" customFormat="1" x14ac:dyDescent="0.3">
      <c r="A381" s="11" t="s">
        <v>8782</v>
      </c>
      <c r="B381" s="24">
        <v>0.63</v>
      </c>
      <c r="C381" s="21"/>
    </row>
    <row r="382" spans="1:3" customFormat="1" x14ac:dyDescent="0.3">
      <c r="A382" s="11" t="s">
        <v>1096</v>
      </c>
      <c r="B382" s="24">
        <v>0.63</v>
      </c>
      <c r="C382" s="21"/>
    </row>
    <row r="383" spans="1:3" customFormat="1" x14ac:dyDescent="0.3">
      <c r="A383" s="11" t="s">
        <v>7377</v>
      </c>
      <c r="B383" s="24">
        <v>0.63</v>
      </c>
      <c r="C383" s="21"/>
    </row>
    <row r="384" spans="1:3" customFormat="1" x14ac:dyDescent="0.3">
      <c r="A384" s="11" t="s">
        <v>4804</v>
      </c>
      <c r="B384" s="24">
        <v>0.63</v>
      </c>
      <c r="C384" s="21"/>
    </row>
    <row r="385" spans="1:3" customFormat="1" x14ac:dyDescent="0.3">
      <c r="A385" s="11" t="s">
        <v>4804</v>
      </c>
      <c r="B385" s="24">
        <v>0.63</v>
      </c>
      <c r="C385" s="21"/>
    </row>
    <row r="386" spans="1:3" customFormat="1" x14ac:dyDescent="0.3">
      <c r="A386" s="11" t="s">
        <v>11214</v>
      </c>
      <c r="B386" s="24">
        <v>0.63</v>
      </c>
      <c r="C386" s="21"/>
    </row>
    <row r="387" spans="1:3" customFormat="1" x14ac:dyDescent="0.3">
      <c r="A387" s="11" t="s">
        <v>1001</v>
      </c>
      <c r="B387" s="24">
        <v>0.63</v>
      </c>
      <c r="C387" s="21"/>
    </row>
    <row r="388" spans="1:3" customFormat="1" x14ac:dyDescent="0.3">
      <c r="A388" s="11" t="s">
        <v>1814</v>
      </c>
      <c r="B388" s="24">
        <v>0.63</v>
      </c>
      <c r="C388" s="21"/>
    </row>
    <row r="389" spans="1:3" customFormat="1" x14ac:dyDescent="0.3">
      <c r="A389" s="11" t="s">
        <v>1141</v>
      </c>
      <c r="B389" s="24">
        <v>0.62</v>
      </c>
      <c r="C389" s="21"/>
    </row>
    <row r="390" spans="1:3" customFormat="1" x14ac:dyDescent="0.3">
      <c r="A390" s="11" t="s">
        <v>3663</v>
      </c>
      <c r="B390" s="24">
        <v>0.62</v>
      </c>
      <c r="C390" s="21"/>
    </row>
    <row r="391" spans="1:3" customFormat="1" x14ac:dyDescent="0.3">
      <c r="A391" s="11" t="s">
        <v>621</v>
      </c>
      <c r="B391" s="24">
        <v>0.62</v>
      </c>
      <c r="C391" s="21"/>
    </row>
    <row r="392" spans="1:3" customFormat="1" x14ac:dyDescent="0.3">
      <c r="A392" s="11" t="s">
        <v>621</v>
      </c>
      <c r="B392" s="24">
        <v>0.62</v>
      </c>
      <c r="C392" s="21"/>
    </row>
    <row r="393" spans="1:3" customFormat="1" x14ac:dyDescent="0.3">
      <c r="A393" s="11" t="s">
        <v>7045</v>
      </c>
      <c r="B393" s="24">
        <v>0.62</v>
      </c>
      <c r="C393" s="21"/>
    </row>
    <row r="394" spans="1:3" customFormat="1" x14ac:dyDescent="0.3">
      <c r="A394" s="11" t="s">
        <v>4874</v>
      </c>
      <c r="B394" s="24">
        <v>0.62</v>
      </c>
      <c r="C394" s="21"/>
    </row>
    <row r="395" spans="1:3" customFormat="1" x14ac:dyDescent="0.3">
      <c r="A395" s="11" t="s">
        <v>6700</v>
      </c>
      <c r="B395" s="24">
        <v>0.62</v>
      </c>
      <c r="C395" s="21"/>
    </row>
    <row r="396" spans="1:3" customFormat="1" x14ac:dyDescent="0.3">
      <c r="A396" s="11" t="s">
        <v>11635</v>
      </c>
      <c r="B396" s="24">
        <v>0.62</v>
      </c>
      <c r="C396" s="21"/>
    </row>
    <row r="397" spans="1:3" customFormat="1" x14ac:dyDescent="0.3">
      <c r="A397" s="11" t="s">
        <v>9028</v>
      </c>
      <c r="B397" s="24">
        <v>0.62</v>
      </c>
      <c r="C397" s="21"/>
    </row>
    <row r="398" spans="1:3" customFormat="1" x14ac:dyDescent="0.3">
      <c r="A398" s="11" t="s">
        <v>2642</v>
      </c>
      <c r="B398" s="24">
        <v>0.62</v>
      </c>
      <c r="C398" s="21"/>
    </row>
    <row r="399" spans="1:3" customFormat="1" x14ac:dyDescent="0.3">
      <c r="A399" s="11" t="s">
        <v>3466</v>
      </c>
      <c r="B399" s="24">
        <v>0.62</v>
      </c>
      <c r="C399" s="21"/>
    </row>
    <row r="400" spans="1:3" customFormat="1" x14ac:dyDescent="0.3">
      <c r="A400" s="11" t="s">
        <v>10621</v>
      </c>
      <c r="B400" s="24">
        <v>0.62</v>
      </c>
      <c r="C400" s="21"/>
    </row>
    <row r="401" spans="1:3" customFormat="1" x14ac:dyDescent="0.3">
      <c r="A401" s="11" t="s">
        <v>12330</v>
      </c>
      <c r="B401" s="24">
        <v>0.62</v>
      </c>
      <c r="C401" s="21"/>
    </row>
    <row r="402" spans="1:3" customFormat="1" x14ac:dyDescent="0.3">
      <c r="A402" s="11" t="s">
        <v>7429</v>
      </c>
      <c r="B402" s="24">
        <v>0.62</v>
      </c>
      <c r="C402" s="21"/>
    </row>
    <row r="403" spans="1:3" customFormat="1" x14ac:dyDescent="0.3">
      <c r="A403" s="11" t="s">
        <v>7162</v>
      </c>
      <c r="B403" s="24">
        <v>0.62</v>
      </c>
      <c r="C403" s="21"/>
    </row>
    <row r="404" spans="1:3" customFormat="1" x14ac:dyDescent="0.3">
      <c r="A404" s="11" t="s">
        <v>8272</v>
      </c>
      <c r="B404" s="24">
        <v>0.62</v>
      </c>
      <c r="C404" s="21"/>
    </row>
    <row r="405" spans="1:3" customFormat="1" x14ac:dyDescent="0.3">
      <c r="A405" s="11" t="s">
        <v>1372</v>
      </c>
      <c r="B405" s="24">
        <v>0.62</v>
      </c>
      <c r="C405" s="21"/>
    </row>
    <row r="406" spans="1:3" customFormat="1" x14ac:dyDescent="0.3">
      <c r="A406" s="11" t="s">
        <v>5187</v>
      </c>
      <c r="B406" s="24">
        <v>0.62</v>
      </c>
      <c r="C406" s="21"/>
    </row>
    <row r="407" spans="1:3" customFormat="1" x14ac:dyDescent="0.3">
      <c r="A407" s="11" t="s">
        <v>12260</v>
      </c>
      <c r="B407" s="24">
        <v>0.62</v>
      </c>
      <c r="C407" s="21"/>
    </row>
    <row r="408" spans="1:3" customFormat="1" x14ac:dyDescent="0.3">
      <c r="A408" s="11" t="s">
        <v>496</v>
      </c>
      <c r="B408" s="24">
        <v>0.62</v>
      </c>
      <c r="C408" s="21"/>
    </row>
    <row r="409" spans="1:3" customFormat="1" x14ac:dyDescent="0.3">
      <c r="A409" s="11" t="s">
        <v>496</v>
      </c>
      <c r="B409" s="24">
        <v>0.62</v>
      </c>
      <c r="C409" s="21"/>
    </row>
    <row r="410" spans="1:3" customFormat="1" x14ac:dyDescent="0.3">
      <c r="A410" s="11" t="s">
        <v>496</v>
      </c>
      <c r="B410" s="24">
        <v>0.62</v>
      </c>
      <c r="C410" s="21"/>
    </row>
    <row r="411" spans="1:3" customFormat="1" x14ac:dyDescent="0.3">
      <c r="A411" s="11" t="s">
        <v>10670</v>
      </c>
      <c r="B411" s="24">
        <v>0.62</v>
      </c>
      <c r="C411" s="21"/>
    </row>
    <row r="412" spans="1:3" customFormat="1" x14ac:dyDescent="0.3">
      <c r="A412" s="11" t="s">
        <v>5201</v>
      </c>
      <c r="B412" s="24">
        <v>0.62</v>
      </c>
      <c r="C412" s="21"/>
    </row>
    <row r="413" spans="1:3" customFormat="1" x14ac:dyDescent="0.3">
      <c r="A413" s="11" t="s">
        <v>3033</v>
      </c>
      <c r="B413" s="24">
        <v>0.62</v>
      </c>
      <c r="C413" s="21"/>
    </row>
    <row r="414" spans="1:3" customFormat="1" x14ac:dyDescent="0.3">
      <c r="A414" s="11" t="s">
        <v>9824</v>
      </c>
      <c r="B414" s="24">
        <v>0.62</v>
      </c>
      <c r="C414" s="21"/>
    </row>
    <row r="415" spans="1:3" customFormat="1" x14ac:dyDescent="0.3">
      <c r="A415" s="11" t="s">
        <v>11665</v>
      </c>
      <c r="B415" s="24">
        <v>0.62</v>
      </c>
      <c r="C415" s="21"/>
    </row>
    <row r="416" spans="1:3" customFormat="1" x14ac:dyDescent="0.3">
      <c r="A416" s="11" t="s">
        <v>3607</v>
      </c>
      <c r="B416" s="24">
        <v>0.62</v>
      </c>
      <c r="C416" s="21"/>
    </row>
    <row r="417" spans="1:3" customFormat="1" x14ac:dyDescent="0.3">
      <c r="A417" s="11" t="s">
        <v>3607</v>
      </c>
      <c r="B417" s="24">
        <v>0.62</v>
      </c>
      <c r="C417" s="21"/>
    </row>
    <row r="418" spans="1:3" customFormat="1" x14ac:dyDescent="0.3">
      <c r="A418" s="11" t="s">
        <v>3886</v>
      </c>
      <c r="B418" s="24">
        <v>0.62</v>
      </c>
      <c r="C418" s="21"/>
    </row>
    <row r="419" spans="1:3" customFormat="1" x14ac:dyDescent="0.3">
      <c r="A419" s="11" t="s">
        <v>9663</v>
      </c>
      <c r="B419" s="24">
        <v>0.62</v>
      </c>
      <c r="C419" s="21"/>
    </row>
    <row r="420" spans="1:3" customFormat="1" x14ac:dyDescent="0.3">
      <c r="A420" s="11" t="s">
        <v>768</v>
      </c>
      <c r="B420" s="24">
        <v>0.62</v>
      </c>
      <c r="C420" s="21"/>
    </row>
    <row r="421" spans="1:3" customFormat="1" x14ac:dyDescent="0.3">
      <c r="A421" s="11" t="s">
        <v>57</v>
      </c>
      <c r="B421" s="24">
        <v>0.61</v>
      </c>
      <c r="C421" s="21"/>
    </row>
    <row r="422" spans="1:3" customFormat="1" x14ac:dyDescent="0.3">
      <c r="A422" s="11" t="s">
        <v>57</v>
      </c>
      <c r="B422" s="24">
        <v>0.61</v>
      </c>
      <c r="C422" s="21"/>
    </row>
    <row r="423" spans="1:3" customFormat="1" x14ac:dyDescent="0.3">
      <c r="A423" s="11" t="s">
        <v>57</v>
      </c>
      <c r="B423" s="24">
        <v>0.61</v>
      </c>
      <c r="C423" s="21"/>
    </row>
    <row r="424" spans="1:3" customFormat="1" x14ac:dyDescent="0.3">
      <c r="A424" s="11" t="s">
        <v>2896</v>
      </c>
      <c r="B424" s="24">
        <v>0.61</v>
      </c>
      <c r="C424" s="21"/>
    </row>
    <row r="425" spans="1:3" customFormat="1" x14ac:dyDescent="0.3">
      <c r="A425" s="11" t="s">
        <v>1302</v>
      </c>
      <c r="B425" s="24">
        <v>0.61</v>
      </c>
      <c r="C425" s="21"/>
    </row>
    <row r="426" spans="1:3" customFormat="1" x14ac:dyDescent="0.3">
      <c r="A426" s="11" t="s">
        <v>1863</v>
      </c>
      <c r="B426" s="24">
        <v>0.61</v>
      </c>
      <c r="C426" s="21"/>
    </row>
    <row r="427" spans="1:3" customFormat="1" x14ac:dyDescent="0.3">
      <c r="A427" s="11" t="s">
        <v>596</v>
      </c>
      <c r="B427" s="24">
        <v>0.61</v>
      </c>
      <c r="C427" s="21"/>
    </row>
    <row r="428" spans="1:3" customFormat="1" x14ac:dyDescent="0.3">
      <c r="A428" s="11" t="s">
        <v>596</v>
      </c>
      <c r="B428" s="24">
        <v>0.61</v>
      </c>
      <c r="C428" s="21"/>
    </row>
    <row r="429" spans="1:3" customFormat="1" x14ac:dyDescent="0.3">
      <c r="A429" s="11" t="s">
        <v>662</v>
      </c>
      <c r="B429" s="24">
        <v>0.61</v>
      </c>
      <c r="C429" s="21"/>
    </row>
    <row r="430" spans="1:3" customFormat="1" x14ac:dyDescent="0.3">
      <c r="A430" s="11" t="s">
        <v>662</v>
      </c>
      <c r="B430" s="24">
        <v>0.61</v>
      </c>
      <c r="C430" s="21"/>
    </row>
    <row r="431" spans="1:3" customFormat="1" x14ac:dyDescent="0.3">
      <c r="A431" s="11" t="s">
        <v>138</v>
      </c>
      <c r="B431" s="24">
        <v>0.61</v>
      </c>
      <c r="C431" s="21"/>
    </row>
    <row r="432" spans="1:3" customFormat="1" x14ac:dyDescent="0.3">
      <c r="A432" s="11" t="s">
        <v>138</v>
      </c>
      <c r="B432" s="24">
        <v>0.61</v>
      </c>
      <c r="C432" s="21"/>
    </row>
    <row r="433" spans="1:3" customFormat="1" x14ac:dyDescent="0.3">
      <c r="A433" s="11" t="s">
        <v>138</v>
      </c>
      <c r="B433" s="24">
        <v>0.61</v>
      </c>
      <c r="C433" s="21"/>
    </row>
    <row r="434" spans="1:3" customFormat="1" x14ac:dyDescent="0.3">
      <c r="A434" s="11" t="s">
        <v>11052</v>
      </c>
      <c r="B434" s="24">
        <v>0.61</v>
      </c>
      <c r="C434" s="21"/>
    </row>
    <row r="435" spans="1:3" customFormat="1" x14ac:dyDescent="0.3">
      <c r="A435" s="11" t="s">
        <v>9304</v>
      </c>
      <c r="B435" s="24">
        <v>0.61</v>
      </c>
      <c r="C435" s="21"/>
    </row>
    <row r="436" spans="1:3" customFormat="1" x14ac:dyDescent="0.3">
      <c r="A436" s="11" t="s">
        <v>2580</v>
      </c>
      <c r="B436" s="24">
        <v>0.61</v>
      </c>
      <c r="C436" s="21"/>
    </row>
    <row r="437" spans="1:3" customFormat="1" x14ac:dyDescent="0.3">
      <c r="A437" s="11" t="s">
        <v>2762</v>
      </c>
      <c r="B437" s="24">
        <v>0.61</v>
      </c>
      <c r="C437" s="21"/>
    </row>
    <row r="438" spans="1:3" customFormat="1" x14ac:dyDescent="0.3">
      <c r="A438" s="11" t="s">
        <v>2279</v>
      </c>
      <c r="B438" s="24">
        <v>0.61</v>
      </c>
      <c r="C438" s="21"/>
    </row>
    <row r="439" spans="1:3" customFormat="1" x14ac:dyDescent="0.3">
      <c r="A439" s="11" t="s">
        <v>10509</v>
      </c>
      <c r="B439" s="24">
        <v>0.61</v>
      </c>
      <c r="C439" s="21"/>
    </row>
    <row r="440" spans="1:3" customFormat="1" x14ac:dyDescent="0.3">
      <c r="A440" s="11" t="s">
        <v>8936</v>
      </c>
      <c r="B440" s="24">
        <v>0.61</v>
      </c>
      <c r="C440" s="21"/>
    </row>
    <row r="441" spans="1:3" customFormat="1" x14ac:dyDescent="0.3">
      <c r="A441" s="11" t="s">
        <v>3636</v>
      </c>
      <c r="B441" s="24">
        <v>0.6</v>
      </c>
      <c r="C441" s="21"/>
    </row>
    <row r="442" spans="1:3" customFormat="1" x14ac:dyDescent="0.3">
      <c r="A442" s="11" t="s">
        <v>3636</v>
      </c>
      <c r="B442" s="24">
        <v>0.6</v>
      </c>
      <c r="C442" s="21"/>
    </row>
    <row r="443" spans="1:3" customFormat="1" x14ac:dyDescent="0.3">
      <c r="A443" s="11" t="s">
        <v>2432</v>
      </c>
      <c r="B443" s="24">
        <v>0.6</v>
      </c>
      <c r="C443" s="21"/>
    </row>
    <row r="444" spans="1:3" customFormat="1" x14ac:dyDescent="0.3">
      <c r="A444" s="11" t="s">
        <v>148</v>
      </c>
      <c r="B444" s="24">
        <v>0.6</v>
      </c>
      <c r="C444" s="21"/>
    </row>
    <row r="445" spans="1:3" customFormat="1" x14ac:dyDescent="0.3">
      <c r="A445" s="11" t="s">
        <v>148</v>
      </c>
      <c r="B445" s="24">
        <v>0.6</v>
      </c>
      <c r="C445" s="21"/>
    </row>
    <row r="446" spans="1:3" customFormat="1" x14ac:dyDescent="0.3">
      <c r="A446" s="11" t="s">
        <v>148</v>
      </c>
      <c r="B446" s="24">
        <v>0.6</v>
      </c>
      <c r="C446" s="21"/>
    </row>
    <row r="447" spans="1:3" customFormat="1" x14ac:dyDescent="0.3">
      <c r="A447" s="11" t="s">
        <v>8604</v>
      </c>
      <c r="B447" s="24">
        <v>0.6</v>
      </c>
      <c r="C447" s="21"/>
    </row>
    <row r="448" spans="1:3" customFormat="1" x14ac:dyDescent="0.3">
      <c r="A448" s="11" t="s">
        <v>707</v>
      </c>
      <c r="B448" s="24">
        <v>0.6</v>
      </c>
      <c r="C448" s="21"/>
    </row>
    <row r="449" spans="1:3" customFormat="1" x14ac:dyDescent="0.3">
      <c r="A449" s="11" t="s">
        <v>707</v>
      </c>
      <c r="B449" s="24">
        <v>0.6</v>
      </c>
      <c r="C449" s="21"/>
    </row>
    <row r="450" spans="1:3" customFormat="1" x14ac:dyDescent="0.3">
      <c r="A450" s="11" t="s">
        <v>707</v>
      </c>
      <c r="B450" s="24">
        <v>0.6</v>
      </c>
      <c r="C450" s="21"/>
    </row>
    <row r="451" spans="1:3" customFormat="1" x14ac:dyDescent="0.3">
      <c r="A451" s="11" t="s">
        <v>183</v>
      </c>
      <c r="B451" s="24">
        <v>0.6</v>
      </c>
      <c r="C451" s="21"/>
    </row>
    <row r="452" spans="1:3" customFormat="1" x14ac:dyDescent="0.3">
      <c r="A452" s="11" t="s">
        <v>183</v>
      </c>
      <c r="B452" s="24">
        <v>0.6</v>
      </c>
      <c r="C452" s="21"/>
    </row>
    <row r="453" spans="1:3" customFormat="1" x14ac:dyDescent="0.3">
      <c r="A453" s="11" t="s">
        <v>9734</v>
      </c>
      <c r="B453" s="24">
        <v>0.6</v>
      </c>
      <c r="C453" s="21"/>
    </row>
    <row r="454" spans="1:3" customFormat="1" x14ac:dyDescent="0.3">
      <c r="A454" s="11" t="s">
        <v>2811</v>
      </c>
      <c r="B454" s="24">
        <v>0.6</v>
      </c>
      <c r="C454" s="21"/>
    </row>
    <row r="455" spans="1:3" customFormat="1" x14ac:dyDescent="0.3">
      <c r="A455" s="11" t="s">
        <v>1560</v>
      </c>
      <c r="B455" s="24">
        <v>0.6</v>
      </c>
      <c r="C455" s="21"/>
    </row>
    <row r="456" spans="1:3" customFormat="1" x14ac:dyDescent="0.3">
      <c r="A456" s="11" t="s">
        <v>3554</v>
      </c>
      <c r="B456" s="24">
        <v>0.6</v>
      </c>
      <c r="C456" s="21"/>
    </row>
    <row r="457" spans="1:3" customFormat="1" x14ac:dyDescent="0.3">
      <c r="A457" s="11" t="s">
        <v>10214</v>
      </c>
      <c r="B457" s="24">
        <v>0.6</v>
      </c>
      <c r="C457" s="21"/>
    </row>
    <row r="458" spans="1:3" customFormat="1" x14ac:dyDescent="0.3">
      <c r="A458" s="11" t="s">
        <v>6980</v>
      </c>
      <c r="B458" s="24">
        <v>0.6</v>
      </c>
      <c r="C458" s="21"/>
    </row>
    <row r="459" spans="1:3" customFormat="1" x14ac:dyDescent="0.3">
      <c r="A459" s="11" t="s">
        <v>6360</v>
      </c>
      <c r="B459" s="24">
        <v>0.6</v>
      </c>
      <c r="C459" s="21"/>
    </row>
    <row r="460" spans="1:3" customFormat="1" x14ac:dyDescent="0.3">
      <c r="A460" s="11" t="s">
        <v>7172</v>
      </c>
      <c r="B460" s="24">
        <v>0.6</v>
      </c>
      <c r="C460" s="21"/>
    </row>
    <row r="461" spans="1:3" customFormat="1" x14ac:dyDescent="0.3">
      <c r="A461" s="11" t="s">
        <v>10346</v>
      </c>
      <c r="B461" s="24">
        <v>0.6</v>
      </c>
      <c r="C461" s="21"/>
    </row>
    <row r="462" spans="1:3" customFormat="1" x14ac:dyDescent="0.3">
      <c r="A462" s="11" t="s">
        <v>4668</v>
      </c>
      <c r="B462" s="24">
        <v>0.6</v>
      </c>
      <c r="C462" s="21"/>
    </row>
    <row r="463" spans="1:3" customFormat="1" x14ac:dyDescent="0.3">
      <c r="A463" s="11" t="s">
        <v>12119</v>
      </c>
      <c r="B463" s="24">
        <v>0.6</v>
      </c>
      <c r="C463" s="21"/>
    </row>
    <row r="464" spans="1:3" customFormat="1" x14ac:dyDescent="0.3">
      <c r="A464" s="11" t="s">
        <v>10113</v>
      </c>
      <c r="B464" s="24">
        <v>0.6</v>
      </c>
      <c r="C464" s="21"/>
    </row>
    <row r="465" spans="1:3" customFormat="1" x14ac:dyDescent="0.3">
      <c r="A465" s="11" t="s">
        <v>5242</v>
      </c>
      <c r="B465" s="24">
        <v>0.6</v>
      </c>
      <c r="C465" s="21"/>
    </row>
    <row r="466" spans="1:3" customFormat="1" x14ac:dyDescent="0.3">
      <c r="A466" s="11" t="s">
        <v>697</v>
      </c>
      <c r="B466" s="24">
        <v>0.6</v>
      </c>
      <c r="C466" s="21"/>
    </row>
    <row r="467" spans="1:3" customFormat="1" x14ac:dyDescent="0.3">
      <c r="A467" s="11" t="s">
        <v>697</v>
      </c>
      <c r="B467" s="24">
        <v>0.6</v>
      </c>
      <c r="C467" s="21"/>
    </row>
    <row r="468" spans="1:3" customFormat="1" x14ac:dyDescent="0.3">
      <c r="A468" s="11" t="s">
        <v>2417</v>
      </c>
      <c r="B468" s="24">
        <v>0.6</v>
      </c>
      <c r="C468" s="21"/>
    </row>
    <row r="469" spans="1:3" customFormat="1" x14ac:dyDescent="0.3">
      <c r="A469" s="11" t="s">
        <v>460</v>
      </c>
      <c r="B469" s="24">
        <v>0.6</v>
      </c>
      <c r="C469" s="21"/>
    </row>
    <row r="470" spans="1:3" customFormat="1" x14ac:dyDescent="0.3">
      <c r="A470" s="11" t="s">
        <v>2147</v>
      </c>
      <c r="B470" s="24">
        <v>0.6</v>
      </c>
      <c r="C470" s="21"/>
    </row>
    <row r="471" spans="1:3" customFormat="1" x14ac:dyDescent="0.3">
      <c r="A471" s="11" t="s">
        <v>1026</v>
      </c>
      <c r="B471" s="24">
        <v>0.6</v>
      </c>
      <c r="C471" s="21"/>
    </row>
    <row r="472" spans="1:3" customFormat="1" x14ac:dyDescent="0.3">
      <c r="A472" s="11" t="s">
        <v>961</v>
      </c>
      <c r="B472" s="24">
        <v>0.6</v>
      </c>
      <c r="C472" s="21"/>
    </row>
    <row r="473" spans="1:3" customFormat="1" x14ac:dyDescent="0.3">
      <c r="A473" s="11" t="s">
        <v>1186</v>
      </c>
      <c r="B473" s="24">
        <v>0.6</v>
      </c>
      <c r="C473" s="21"/>
    </row>
    <row r="474" spans="1:3" customFormat="1" x14ac:dyDescent="0.3">
      <c r="A474" s="11" t="s">
        <v>3715</v>
      </c>
      <c r="B474" s="24">
        <v>0.6</v>
      </c>
      <c r="C474" s="21"/>
    </row>
    <row r="475" spans="1:3" customFormat="1" x14ac:dyDescent="0.3">
      <c r="A475" s="11" t="s">
        <v>9140</v>
      </c>
      <c r="B475" s="24">
        <v>0.6</v>
      </c>
      <c r="C475" s="21"/>
    </row>
    <row r="476" spans="1:3" customFormat="1" x14ac:dyDescent="0.3">
      <c r="A476" s="11" t="s">
        <v>5032</v>
      </c>
      <c r="B476" s="24">
        <v>0.6</v>
      </c>
      <c r="C476" s="21"/>
    </row>
    <row r="477" spans="1:3" customFormat="1" x14ac:dyDescent="0.3">
      <c r="A477" s="11" t="s">
        <v>2309</v>
      </c>
      <c r="B477" s="24">
        <v>0.6</v>
      </c>
      <c r="C477" s="21"/>
    </row>
    <row r="478" spans="1:3" customFormat="1" x14ac:dyDescent="0.3">
      <c r="A478" s="11" t="s">
        <v>8504</v>
      </c>
      <c r="B478" s="24">
        <v>0.6</v>
      </c>
      <c r="C478" s="21"/>
    </row>
    <row r="479" spans="1:3" customFormat="1" x14ac:dyDescent="0.3">
      <c r="A479" s="11" t="s">
        <v>1586</v>
      </c>
      <c r="B479" s="24">
        <v>0.6</v>
      </c>
      <c r="C479" s="21"/>
    </row>
    <row r="480" spans="1:3" customFormat="1" x14ac:dyDescent="0.3">
      <c r="A480" s="11" t="s">
        <v>9272</v>
      </c>
      <c r="B480" s="24">
        <v>0.6</v>
      </c>
      <c r="C480" s="21"/>
    </row>
    <row r="481" spans="1:3" customFormat="1" x14ac:dyDescent="0.3">
      <c r="A481" s="11" t="s">
        <v>1878</v>
      </c>
      <c r="B481" s="24">
        <v>0.6</v>
      </c>
      <c r="C481" s="21"/>
    </row>
    <row r="482" spans="1:3" customFormat="1" x14ac:dyDescent="0.3">
      <c r="A482" s="11" t="s">
        <v>5410</v>
      </c>
      <c r="B482" s="24">
        <v>0.6</v>
      </c>
      <c r="C482" s="21"/>
    </row>
    <row r="483" spans="1:3" customFormat="1" x14ac:dyDescent="0.3">
      <c r="A483" s="11" t="s">
        <v>2407</v>
      </c>
      <c r="B483" s="24">
        <v>0.6</v>
      </c>
      <c r="C483" s="21"/>
    </row>
    <row r="484" spans="1:3" customFormat="1" x14ac:dyDescent="0.3">
      <c r="A484" s="11" t="s">
        <v>11855</v>
      </c>
      <c r="B484" s="24">
        <v>0.6</v>
      </c>
      <c r="C484" s="21"/>
    </row>
    <row r="485" spans="1:3" customFormat="1" x14ac:dyDescent="0.3">
      <c r="A485" s="11" t="s">
        <v>6690</v>
      </c>
      <c r="B485" s="24">
        <v>0.6</v>
      </c>
      <c r="C485" s="21"/>
    </row>
    <row r="486" spans="1:3" customFormat="1" x14ac:dyDescent="0.3">
      <c r="A486" s="11" t="s">
        <v>6326</v>
      </c>
      <c r="B486" s="24">
        <v>0.6</v>
      </c>
      <c r="C486" s="21"/>
    </row>
    <row r="487" spans="1:3" customFormat="1" x14ac:dyDescent="0.3">
      <c r="A487" s="11" t="s">
        <v>5550</v>
      </c>
      <c r="B487" s="24">
        <v>0.6</v>
      </c>
      <c r="C487" s="21"/>
    </row>
    <row r="488" spans="1:3" customFormat="1" x14ac:dyDescent="0.3">
      <c r="A488" s="11" t="s">
        <v>12642</v>
      </c>
      <c r="B488" s="24">
        <v>0.6</v>
      </c>
      <c r="C488" s="21"/>
    </row>
    <row r="489" spans="1:3" customFormat="1" x14ac:dyDescent="0.3">
      <c r="A489" s="11" t="s">
        <v>7744</v>
      </c>
      <c r="B489" s="24">
        <v>0.6</v>
      </c>
      <c r="C489" s="21"/>
    </row>
    <row r="490" spans="1:3" customFormat="1" x14ac:dyDescent="0.3">
      <c r="A490" s="11" t="s">
        <v>3171</v>
      </c>
      <c r="B490" s="24">
        <v>0.6</v>
      </c>
      <c r="C490" s="21"/>
    </row>
    <row r="491" spans="1:3" customFormat="1" x14ac:dyDescent="0.3">
      <c r="A491" s="11" t="s">
        <v>3171</v>
      </c>
      <c r="B491" s="24">
        <v>0.6</v>
      </c>
      <c r="C491" s="21"/>
    </row>
    <row r="492" spans="1:3" customFormat="1" x14ac:dyDescent="0.3">
      <c r="A492" s="11" t="s">
        <v>3033</v>
      </c>
      <c r="B492" s="24">
        <v>0.6</v>
      </c>
      <c r="C492" s="21"/>
    </row>
    <row r="493" spans="1:3" customFormat="1" x14ac:dyDescent="0.3">
      <c r="A493" s="11" t="s">
        <v>4087</v>
      </c>
      <c r="B493" s="24">
        <v>0.6</v>
      </c>
      <c r="C493" s="21"/>
    </row>
    <row r="494" spans="1:3" customFormat="1" x14ac:dyDescent="0.3">
      <c r="A494" s="11" t="s">
        <v>3476</v>
      </c>
      <c r="B494" s="24">
        <v>0.6</v>
      </c>
      <c r="C494" s="21"/>
    </row>
    <row r="495" spans="1:3" customFormat="1" x14ac:dyDescent="0.3">
      <c r="A495" s="11" t="s">
        <v>7608</v>
      </c>
      <c r="B495" s="24">
        <v>0.6</v>
      </c>
      <c r="C495" s="21"/>
    </row>
    <row r="496" spans="1:3" customFormat="1" x14ac:dyDescent="0.3">
      <c r="A496" s="11" t="s">
        <v>5777</v>
      </c>
      <c r="B496" s="24">
        <v>0.6</v>
      </c>
      <c r="C496" s="21"/>
    </row>
    <row r="497" spans="1:3" customFormat="1" x14ac:dyDescent="0.3">
      <c r="A497" s="11" t="s">
        <v>12572</v>
      </c>
      <c r="B497" s="24">
        <v>0.59</v>
      </c>
      <c r="C497" s="21"/>
    </row>
    <row r="498" spans="1:3" customFormat="1" x14ac:dyDescent="0.3">
      <c r="A498" s="11" t="s">
        <v>1596</v>
      </c>
      <c r="B498" s="24">
        <v>0.59</v>
      </c>
      <c r="C498" s="21"/>
    </row>
    <row r="499" spans="1:3" customFormat="1" x14ac:dyDescent="0.3">
      <c r="A499" s="11" t="s">
        <v>2772</v>
      </c>
      <c r="B499" s="24">
        <v>0.59</v>
      </c>
      <c r="C499" s="21"/>
    </row>
    <row r="500" spans="1:3" customFormat="1" x14ac:dyDescent="0.3">
      <c r="A500" s="11" t="s">
        <v>6803</v>
      </c>
      <c r="B500" s="24">
        <v>0.59</v>
      </c>
      <c r="C500" s="21"/>
    </row>
    <row r="501" spans="1:3" customFormat="1" x14ac:dyDescent="0.3">
      <c r="A501" s="11" t="s">
        <v>4970</v>
      </c>
      <c r="B501" s="24">
        <v>0.59</v>
      </c>
      <c r="C501" s="21"/>
    </row>
    <row r="502" spans="1:3" customFormat="1" x14ac:dyDescent="0.3">
      <c r="A502" s="11" t="s">
        <v>2345</v>
      </c>
      <c r="B502" s="24">
        <v>0.59</v>
      </c>
      <c r="C502" s="21"/>
    </row>
    <row r="503" spans="1:3" customFormat="1" x14ac:dyDescent="0.3">
      <c r="A503" s="11" t="s">
        <v>8038</v>
      </c>
      <c r="B503" s="24">
        <v>0.59</v>
      </c>
      <c r="C503" s="21"/>
    </row>
    <row r="504" spans="1:3" customFormat="1" x14ac:dyDescent="0.3">
      <c r="A504" s="11" t="s">
        <v>12973</v>
      </c>
      <c r="B504" s="24">
        <v>0.59</v>
      </c>
      <c r="C504" s="21"/>
    </row>
    <row r="505" spans="1:3" customFormat="1" x14ac:dyDescent="0.3">
      <c r="A505" s="11" t="s">
        <v>2108</v>
      </c>
      <c r="B505" s="24">
        <v>0.59</v>
      </c>
      <c r="C505" s="21"/>
    </row>
    <row r="506" spans="1:3" customFormat="1" x14ac:dyDescent="0.3">
      <c r="A506" s="11" t="s">
        <v>12933</v>
      </c>
      <c r="B506" s="24">
        <v>0.59</v>
      </c>
      <c r="C506" s="21"/>
    </row>
    <row r="507" spans="1:3" customFormat="1" x14ac:dyDescent="0.3">
      <c r="A507" s="11" t="s">
        <v>1171</v>
      </c>
      <c r="B507" s="24">
        <v>0.59</v>
      </c>
      <c r="C507" s="21"/>
    </row>
    <row r="508" spans="1:3" customFormat="1" x14ac:dyDescent="0.3">
      <c r="A508" s="11" t="s">
        <v>5892</v>
      </c>
      <c r="B508" s="24">
        <v>0.59</v>
      </c>
      <c r="C508" s="21"/>
    </row>
    <row r="509" spans="1:3" customFormat="1" x14ac:dyDescent="0.3">
      <c r="A509" s="11" t="s">
        <v>2550</v>
      </c>
      <c r="B509" s="24">
        <v>0.59</v>
      </c>
      <c r="C509" s="21"/>
    </row>
    <row r="510" spans="1:3" customFormat="1" x14ac:dyDescent="0.3">
      <c r="A510" s="11" t="s">
        <v>2536</v>
      </c>
      <c r="B510" s="24">
        <v>0.59</v>
      </c>
      <c r="C510" s="21"/>
    </row>
    <row r="511" spans="1:3" customFormat="1" x14ac:dyDescent="0.3">
      <c r="A511" s="11" t="s">
        <v>12592</v>
      </c>
      <c r="B511" s="24">
        <v>0.59</v>
      </c>
      <c r="C511" s="21"/>
    </row>
    <row r="512" spans="1:3" customFormat="1" x14ac:dyDescent="0.3">
      <c r="A512" s="11" t="s">
        <v>12632</v>
      </c>
      <c r="B512" s="24">
        <v>0.59</v>
      </c>
      <c r="C512" s="21"/>
    </row>
    <row r="513" spans="1:3" customFormat="1" x14ac:dyDescent="0.3">
      <c r="A513" s="11" t="s">
        <v>12953</v>
      </c>
      <c r="B513" s="24">
        <v>0.59</v>
      </c>
      <c r="C513" s="21"/>
    </row>
    <row r="514" spans="1:3" customFormat="1" x14ac:dyDescent="0.3">
      <c r="A514" s="11" t="s">
        <v>12603</v>
      </c>
      <c r="B514" s="24">
        <v>0.59</v>
      </c>
      <c r="C514" s="21"/>
    </row>
    <row r="515" spans="1:3" customFormat="1" x14ac:dyDescent="0.3">
      <c r="A515" s="11" t="s">
        <v>2612</v>
      </c>
      <c r="B515" s="24">
        <v>0.59</v>
      </c>
      <c r="C515" s="21"/>
    </row>
    <row r="516" spans="1:3" customFormat="1" x14ac:dyDescent="0.3">
      <c r="A516" s="11" t="s">
        <v>9784</v>
      </c>
      <c r="B516" s="24">
        <v>0.59</v>
      </c>
      <c r="C516" s="21"/>
    </row>
    <row r="517" spans="1:3" customFormat="1" x14ac:dyDescent="0.3">
      <c r="A517" s="11" t="s">
        <v>9120</v>
      </c>
      <c r="B517" s="24">
        <v>0.59</v>
      </c>
      <c r="C517" s="21"/>
    </row>
    <row r="518" spans="1:3" customFormat="1" x14ac:dyDescent="0.3">
      <c r="A518" s="11" t="s">
        <v>1898</v>
      </c>
      <c r="B518" s="24">
        <v>0.59</v>
      </c>
      <c r="C518" s="21"/>
    </row>
    <row r="519" spans="1:3" customFormat="1" x14ac:dyDescent="0.3">
      <c r="A519" s="11" t="s">
        <v>736</v>
      </c>
      <c r="B519" s="24">
        <v>0.57999999999999996</v>
      </c>
      <c r="C519" s="21"/>
    </row>
    <row r="520" spans="1:3" customFormat="1" x14ac:dyDescent="0.3">
      <c r="A520" s="11" t="s">
        <v>736</v>
      </c>
      <c r="B520" s="24">
        <v>0.57999999999999996</v>
      </c>
      <c r="C520" s="21"/>
    </row>
    <row r="521" spans="1:3" customFormat="1" x14ac:dyDescent="0.3">
      <c r="A521" s="11" t="s">
        <v>4358</v>
      </c>
      <c r="B521" s="24">
        <v>0.57999999999999996</v>
      </c>
      <c r="C521" s="21"/>
    </row>
    <row r="522" spans="1:3" customFormat="1" x14ac:dyDescent="0.3">
      <c r="A522" s="11" t="s">
        <v>2004</v>
      </c>
      <c r="B522" s="24">
        <v>0.57999999999999996</v>
      </c>
      <c r="C522" s="21"/>
    </row>
    <row r="523" spans="1:3" customFormat="1" x14ac:dyDescent="0.3">
      <c r="A523" s="11" t="s">
        <v>4273</v>
      </c>
      <c r="B523" s="24">
        <v>0.57999999999999996</v>
      </c>
      <c r="C523" s="21"/>
    </row>
    <row r="524" spans="1:3" customFormat="1" x14ac:dyDescent="0.3">
      <c r="A524" s="11" t="s">
        <v>8217</v>
      </c>
      <c r="B524" s="24">
        <v>0.57999999999999996</v>
      </c>
      <c r="C524" s="21"/>
    </row>
    <row r="525" spans="1:3" customFormat="1" x14ac:dyDescent="0.3">
      <c r="A525" s="11" t="s">
        <v>11565</v>
      </c>
      <c r="B525" s="24">
        <v>0.57999999999999996</v>
      </c>
      <c r="C525" s="21"/>
    </row>
    <row r="526" spans="1:3" customFormat="1" x14ac:dyDescent="0.3">
      <c r="A526" s="11" t="s">
        <v>1631</v>
      </c>
      <c r="B526" s="24">
        <v>0.57999999999999996</v>
      </c>
      <c r="C526" s="21"/>
    </row>
    <row r="527" spans="1:3" customFormat="1" x14ac:dyDescent="0.3">
      <c r="A527" s="11" t="s">
        <v>445</v>
      </c>
      <c r="B527" s="24">
        <v>0.57999999999999996</v>
      </c>
      <c r="C527" s="21"/>
    </row>
    <row r="528" spans="1:3" customFormat="1" x14ac:dyDescent="0.3">
      <c r="A528" s="11" t="s">
        <v>445</v>
      </c>
      <c r="B528" s="24">
        <v>0.57999999999999996</v>
      </c>
      <c r="C528" s="21"/>
    </row>
    <row r="529" spans="1:3" customFormat="1" x14ac:dyDescent="0.3">
      <c r="A529" s="11" t="s">
        <v>1413</v>
      </c>
      <c r="B529" s="24">
        <v>0.57999999999999996</v>
      </c>
      <c r="C529" s="21"/>
    </row>
    <row r="530" spans="1:3" customFormat="1" x14ac:dyDescent="0.3">
      <c r="A530" s="11" t="s">
        <v>7884</v>
      </c>
      <c r="B530" s="24">
        <v>0.57999999999999996</v>
      </c>
      <c r="C530" s="21"/>
    </row>
    <row r="531" spans="1:3" customFormat="1" x14ac:dyDescent="0.3">
      <c r="A531" s="11" t="s">
        <v>11805</v>
      </c>
      <c r="B531" s="24">
        <v>0.57999999999999996</v>
      </c>
      <c r="C531" s="21"/>
    </row>
    <row r="532" spans="1:3" customFormat="1" x14ac:dyDescent="0.3">
      <c r="A532" s="11" t="s">
        <v>1237</v>
      </c>
      <c r="B532" s="24">
        <v>0.57999999999999996</v>
      </c>
      <c r="C532" s="21"/>
    </row>
    <row r="533" spans="1:3" customFormat="1" x14ac:dyDescent="0.3">
      <c r="A533" s="11" t="s">
        <v>10940</v>
      </c>
      <c r="B533" s="24">
        <v>0.57999999999999996</v>
      </c>
      <c r="C533" s="21"/>
    </row>
    <row r="534" spans="1:3" customFormat="1" x14ac:dyDescent="0.3">
      <c r="A534" s="11" t="s">
        <v>11476</v>
      </c>
      <c r="B534" s="24">
        <v>0.57999999999999996</v>
      </c>
      <c r="C534" s="21"/>
    </row>
    <row r="535" spans="1:3" customFormat="1" x14ac:dyDescent="0.3">
      <c r="A535" s="11" t="s">
        <v>6005</v>
      </c>
      <c r="B535" s="24">
        <v>0.57999999999999996</v>
      </c>
      <c r="C535" s="21"/>
    </row>
    <row r="536" spans="1:3" customFormat="1" x14ac:dyDescent="0.3">
      <c r="A536" s="11" t="s">
        <v>10377</v>
      </c>
      <c r="B536" s="24">
        <v>0.57999999999999996</v>
      </c>
      <c r="C536" s="21"/>
    </row>
    <row r="537" spans="1:3" customFormat="1" x14ac:dyDescent="0.3">
      <c r="A537" s="11" t="s">
        <v>4251</v>
      </c>
      <c r="B537" s="24">
        <v>0.57999999999999996</v>
      </c>
      <c r="C537" s="21"/>
    </row>
    <row r="538" spans="1:3" customFormat="1" x14ac:dyDescent="0.3">
      <c r="A538" s="11" t="s">
        <v>7182</v>
      </c>
      <c r="B538" s="24">
        <v>0.57999999999999996</v>
      </c>
      <c r="C538" s="21"/>
    </row>
    <row r="539" spans="1:3" customFormat="1" x14ac:dyDescent="0.3">
      <c r="A539" s="11" t="s">
        <v>7603</v>
      </c>
      <c r="B539" s="24">
        <v>0.57999999999999996</v>
      </c>
      <c r="C539" s="21"/>
    </row>
    <row r="540" spans="1:3" customFormat="1" x14ac:dyDescent="0.3">
      <c r="A540" s="11" t="s">
        <v>10305</v>
      </c>
      <c r="B540" s="24">
        <v>0.57999999999999996</v>
      </c>
      <c r="C540" s="21"/>
    </row>
    <row r="541" spans="1:3" customFormat="1" x14ac:dyDescent="0.3">
      <c r="A541" s="11" t="s">
        <v>8771</v>
      </c>
      <c r="B541" s="24">
        <v>0.57999999999999996</v>
      </c>
      <c r="C541" s="21"/>
    </row>
    <row r="542" spans="1:3" customFormat="1" x14ac:dyDescent="0.3">
      <c r="A542" s="11" t="s">
        <v>12320</v>
      </c>
      <c r="B542" s="24">
        <v>0.56999999999999995</v>
      </c>
      <c r="C542" s="21"/>
    </row>
    <row r="543" spans="1:3" customFormat="1" x14ac:dyDescent="0.3">
      <c r="A543" s="11" t="s">
        <v>2491</v>
      </c>
      <c r="B543" s="24">
        <v>0.56999999999999995</v>
      </c>
      <c r="C543" s="21"/>
    </row>
    <row r="544" spans="1:3" customFormat="1" x14ac:dyDescent="0.3">
      <c r="A544" s="11" t="s">
        <v>1994</v>
      </c>
      <c r="B544" s="24">
        <v>0.56999999999999995</v>
      </c>
      <c r="C544" s="21"/>
    </row>
    <row r="545" spans="1:3" customFormat="1" x14ac:dyDescent="0.3">
      <c r="A545" s="11" t="s">
        <v>2841</v>
      </c>
      <c r="B545" s="24">
        <v>0.56999999999999995</v>
      </c>
      <c r="C545" s="21"/>
    </row>
    <row r="546" spans="1:3" customFormat="1" x14ac:dyDescent="0.3">
      <c r="A546" s="11" t="s">
        <v>1606</v>
      </c>
      <c r="B546" s="24">
        <v>0.56999999999999995</v>
      </c>
      <c r="C546" s="21"/>
    </row>
    <row r="547" spans="1:3" customFormat="1" x14ac:dyDescent="0.3">
      <c r="A547" s="11" t="s">
        <v>843</v>
      </c>
      <c r="B547" s="24">
        <v>0.56999999999999995</v>
      </c>
      <c r="C547" s="21"/>
    </row>
    <row r="548" spans="1:3" customFormat="1" x14ac:dyDescent="0.3">
      <c r="A548" s="11" t="s">
        <v>2289</v>
      </c>
      <c r="B548" s="24">
        <v>0.56999999999999995</v>
      </c>
      <c r="C548" s="21"/>
    </row>
    <row r="549" spans="1:3" customFormat="1" x14ac:dyDescent="0.3">
      <c r="A549" s="11" t="s">
        <v>9539</v>
      </c>
      <c r="B549" s="24">
        <v>0.56999999999999995</v>
      </c>
      <c r="C549" s="21"/>
    </row>
    <row r="550" spans="1:3" customFormat="1" x14ac:dyDescent="0.3">
      <c r="A550" s="11" t="s">
        <v>12893</v>
      </c>
      <c r="B550" s="24">
        <v>0.56999999999999995</v>
      </c>
      <c r="C550" s="21"/>
    </row>
    <row r="551" spans="1:3" customFormat="1" x14ac:dyDescent="0.3">
      <c r="A551" s="11" t="s">
        <v>11515</v>
      </c>
      <c r="B551" s="24">
        <v>0.56999999999999995</v>
      </c>
      <c r="C551" s="21"/>
    </row>
    <row r="552" spans="1:3" customFormat="1" x14ac:dyDescent="0.3">
      <c r="A552" s="11" t="s">
        <v>6679</v>
      </c>
      <c r="B552" s="24">
        <v>0.56999999999999995</v>
      </c>
      <c r="C552" s="21"/>
    </row>
    <row r="553" spans="1:3" customFormat="1" x14ac:dyDescent="0.3">
      <c r="A553" s="11" t="s">
        <v>4745</v>
      </c>
      <c r="B553" s="24">
        <v>0.56999999999999995</v>
      </c>
      <c r="C553" s="21"/>
    </row>
    <row r="554" spans="1:3" customFormat="1" x14ac:dyDescent="0.3">
      <c r="A554" s="11" t="s">
        <v>5581</v>
      </c>
      <c r="B554" s="24">
        <v>0.56999999999999995</v>
      </c>
      <c r="C554" s="21"/>
    </row>
    <row r="555" spans="1:3" customFormat="1" x14ac:dyDescent="0.3">
      <c r="A555" s="11" t="s">
        <v>4865</v>
      </c>
      <c r="B555" s="24">
        <v>0.56999999999999995</v>
      </c>
      <c r="C555" s="21"/>
    </row>
    <row r="556" spans="1:3" customFormat="1" x14ac:dyDescent="0.3">
      <c r="A556" s="11" t="s">
        <v>6482</v>
      </c>
      <c r="B556" s="24">
        <v>0.56999999999999995</v>
      </c>
      <c r="C556" s="21"/>
    </row>
    <row r="557" spans="1:3" customFormat="1" x14ac:dyDescent="0.3">
      <c r="A557" s="11" t="s">
        <v>5679</v>
      </c>
      <c r="B557" s="24">
        <v>0.56999999999999995</v>
      </c>
      <c r="C557" s="21"/>
    </row>
    <row r="558" spans="1:3" customFormat="1" x14ac:dyDescent="0.3">
      <c r="A558" s="11" t="s">
        <v>8387</v>
      </c>
      <c r="B558" s="24">
        <v>0.56999999999999995</v>
      </c>
      <c r="C558" s="21"/>
    </row>
    <row r="559" spans="1:3" customFormat="1" x14ac:dyDescent="0.3">
      <c r="A559" s="11" t="s">
        <v>11194</v>
      </c>
      <c r="B559" s="24">
        <v>0.56999999999999995</v>
      </c>
      <c r="C559" s="21"/>
    </row>
    <row r="560" spans="1:3" customFormat="1" x14ac:dyDescent="0.3">
      <c r="A560" s="11" t="s">
        <v>12250</v>
      </c>
      <c r="B560" s="24">
        <v>0.56999999999999995</v>
      </c>
      <c r="C560" s="21"/>
    </row>
    <row r="561" spans="1:3" customFormat="1" x14ac:dyDescent="0.3">
      <c r="A561" s="11" t="s">
        <v>7449</v>
      </c>
      <c r="B561" s="24">
        <v>0.56999999999999995</v>
      </c>
      <c r="C561" s="21"/>
    </row>
    <row r="562" spans="1:3" customFormat="1" x14ac:dyDescent="0.3">
      <c r="A562" s="11" t="s">
        <v>7274</v>
      </c>
      <c r="B562" s="24">
        <v>0.56999999999999995</v>
      </c>
      <c r="C562" s="21"/>
    </row>
    <row r="563" spans="1:3" customFormat="1" x14ac:dyDescent="0.3">
      <c r="A563" s="11" t="s">
        <v>4413</v>
      </c>
      <c r="B563" s="24">
        <v>0.56999999999999995</v>
      </c>
      <c r="C563" s="21"/>
    </row>
    <row r="564" spans="1:3" customFormat="1" x14ac:dyDescent="0.3">
      <c r="A564" s="11" t="s">
        <v>556</v>
      </c>
      <c r="B564" s="24">
        <v>0.56000000000000005</v>
      </c>
      <c r="C564" s="21"/>
    </row>
    <row r="565" spans="1:3" customFormat="1" x14ac:dyDescent="0.3">
      <c r="A565" s="11" t="s">
        <v>556</v>
      </c>
      <c r="B565" s="24">
        <v>0.56000000000000005</v>
      </c>
      <c r="C565" s="21"/>
    </row>
    <row r="566" spans="1:3" customFormat="1" x14ac:dyDescent="0.3">
      <c r="A566" s="11" t="s">
        <v>4735</v>
      </c>
      <c r="B566" s="24">
        <v>0.56000000000000005</v>
      </c>
      <c r="C566" s="21"/>
    </row>
    <row r="567" spans="1:3" customFormat="1" x14ac:dyDescent="0.3">
      <c r="A567" s="11" t="s">
        <v>4832</v>
      </c>
      <c r="B567" s="24">
        <v>0.56000000000000005</v>
      </c>
      <c r="C567" s="21"/>
    </row>
    <row r="568" spans="1:3" customFormat="1" x14ac:dyDescent="0.3">
      <c r="A568" s="11" t="s">
        <v>2211</v>
      </c>
      <c r="B568" s="24">
        <v>0.56000000000000005</v>
      </c>
      <c r="C568" s="21"/>
    </row>
    <row r="569" spans="1:3" customFormat="1" x14ac:dyDescent="0.3">
      <c r="A569" s="11" t="s">
        <v>1423</v>
      </c>
      <c r="B569" s="24">
        <v>0.56000000000000005</v>
      </c>
      <c r="C569" s="21"/>
    </row>
    <row r="570" spans="1:3" customFormat="1" x14ac:dyDescent="0.3">
      <c r="A570" s="11" t="s">
        <v>2098</v>
      </c>
      <c r="B570" s="24">
        <v>0.56000000000000005</v>
      </c>
      <c r="C570" s="21"/>
    </row>
    <row r="571" spans="1:3" customFormat="1" x14ac:dyDescent="0.3">
      <c r="A571" s="11" t="s">
        <v>7753</v>
      </c>
      <c r="B571" s="24">
        <v>0.56000000000000005</v>
      </c>
      <c r="C571" s="21"/>
    </row>
    <row r="572" spans="1:3" customFormat="1" x14ac:dyDescent="0.3">
      <c r="A572" s="11" t="s">
        <v>5304</v>
      </c>
      <c r="B572" s="24">
        <v>0.56000000000000005</v>
      </c>
      <c r="C572" s="21"/>
    </row>
    <row r="573" spans="1:3" customFormat="1" x14ac:dyDescent="0.3">
      <c r="A573" s="11" t="s">
        <v>5540</v>
      </c>
      <c r="B573" s="24">
        <v>0.56000000000000005</v>
      </c>
      <c r="C573" s="21"/>
    </row>
    <row r="574" spans="1:3" customFormat="1" x14ac:dyDescent="0.3">
      <c r="A574" s="11" t="s">
        <v>8853</v>
      </c>
      <c r="B574" s="24">
        <v>0.56000000000000005</v>
      </c>
      <c r="C574" s="21"/>
    </row>
    <row r="575" spans="1:3" customFormat="1" x14ac:dyDescent="0.3">
      <c r="A575" s="11" t="s">
        <v>10590</v>
      </c>
      <c r="B575" s="24">
        <v>0.56000000000000005</v>
      </c>
      <c r="C575" s="21"/>
    </row>
    <row r="576" spans="1:3" customFormat="1" x14ac:dyDescent="0.3">
      <c r="A576" s="11" t="s">
        <v>11114</v>
      </c>
      <c r="B576" s="24">
        <v>0.56000000000000005</v>
      </c>
      <c r="C576" s="21"/>
    </row>
    <row r="577" spans="1:3" customFormat="1" x14ac:dyDescent="0.3">
      <c r="A577" s="11" t="s">
        <v>6302</v>
      </c>
      <c r="B577" s="24">
        <v>0.56000000000000005</v>
      </c>
      <c r="C577" s="21"/>
    </row>
    <row r="578" spans="1:3" customFormat="1" x14ac:dyDescent="0.3">
      <c r="A578" s="11" t="s">
        <v>7853</v>
      </c>
      <c r="B578" s="24">
        <v>0.56000000000000005</v>
      </c>
      <c r="C578" s="21"/>
    </row>
    <row r="579" spans="1:3" customFormat="1" x14ac:dyDescent="0.3">
      <c r="A579" s="11" t="s">
        <v>8346</v>
      </c>
      <c r="B579" s="24">
        <v>0.56000000000000005</v>
      </c>
      <c r="C579" s="21"/>
    </row>
    <row r="580" spans="1:3" customFormat="1" x14ac:dyDescent="0.3">
      <c r="A580" s="11" t="s">
        <v>8751</v>
      </c>
      <c r="B580" s="24">
        <v>0.56000000000000005</v>
      </c>
      <c r="C580" s="21"/>
    </row>
    <row r="581" spans="1:3" customFormat="1" x14ac:dyDescent="0.3">
      <c r="A581" s="11" t="s">
        <v>112</v>
      </c>
      <c r="B581" s="24">
        <v>0.55000000000000004</v>
      </c>
      <c r="C581" s="21"/>
    </row>
    <row r="582" spans="1:3" customFormat="1" x14ac:dyDescent="0.3">
      <c r="A582" s="11" t="s">
        <v>112</v>
      </c>
      <c r="B582" s="24">
        <v>0.55000000000000004</v>
      </c>
      <c r="C582" s="21"/>
    </row>
    <row r="583" spans="1:3" customFormat="1" x14ac:dyDescent="0.3">
      <c r="A583" s="11" t="s">
        <v>112</v>
      </c>
      <c r="B583" s="24">
        <v>0.55000000000000004</v>
      </c>
      <c r="C583" s="21"/>
    </row>
    <row r="584" spans="1:3" customFormat="1" x14ac:dyDescent="0.3">
      <c r="A584" s="11" t="s">
        <v>717</v>
      </c>
      <c r="B584" s="24">
        <v>0.55000000000000004</v>
      </c>
      <c r="C584" s="21"/>
    </row>
    <row r="585" spans="1:3" customFormat="1" x14ac:dyDescent="0.3">
      <c r="A585" s="11" t="s">
        <v>717</v>
      </c>
      <c r="B585" s="24">
        <v>0.55000000000000004</v>
      </c>
      <c r="C585" s="21"/>
    </row>
    <row r="586" spans="1:3" customFormat="1" x14ac:dyDescent="0.3">
      <c r="A586" s="11" t="s">
        <v>717</v>
      </c>
      <c r="B586" s="24">
        <v>0.55000000000000004</v>
      </c>
      <c r="C586" s="21"/>
    </row>
    <row r="587" spans="1:3" customFormat="1" x14ac:dyDescent="0.3">
      <c r="A587" s="11" t="s">
        <v>2139</v>
      </c>
      <c r="B587" s="24">
        <v>0.55000000000000004</v>
      </c>
      <c r="C587" s="21"/>
    </row>
    <row r="588" spans="1:3" customFormat="1" x14ac:dyDescent="0.3">
      <c r="A588" s="11" t="s">
        <v>1744</v>
      </c>
      <c r="B588" s="24">
        <v>0.55000000000000004</v>
      </c>
      <c r="C588" s="21"/>
    </row>
    <row r="589" spans="1:3" customFormat="1" x14ac:dyDescent="0.3">
      <c r="A589" s="11" t="s">
        <v>12582</v>
      </c>
      <c r="B589" s="24">
        <v>0.55000000000000004</v>
      </c>
      <c r="C589" s="21"/>
    </row>
    <row r="590" spans="1:3" customFormat="1" x14ac:dyDescent="0.3">
      <c r="A590" s="11" t="s">
        <v>9774</v>
      </c>
      <c r="B590" s="24">
        <v>0.55000000000000004</v>
      </c>
      <c r="C590" s="21"/>
    </row>
    <row r="591" spans="1:3" customFormat="1" x14ac:dyDescent="0.3">
      <c r="A591" s="11" t="s">
        <v>5600</v>
      </c>
      <c r="B591" s="24">
        <v>0.55000000000000004</v>
      </c>
      <c r="C591" s="21"/>
    </row>
    <row r="592" spans="1:3" customFormat="1" x14ac:dyDescent="0.3">
      <c r="A592" s="11" t="s">
        <v>7722</v>
      </c>
      <c r="B592" s="24">
        <v>0.55000000000000004</v>
      </c>
      <c r="C592" s="21"/>
    </row>
    <row r="593" spans="1:3" customFormat="1" x14ac:dyDescent="0.3">
      <c r="A593" s="11" t="s">
        <v>6198</v>
      </c>
      <c r="B593" s="24">
        <v>0.55000000000000004</v>
      </c>
      <c r="C593" s="21"/>
    </row>
    <row r="594" spans="1:3" customFormat="1" x14ac:dyDescent="0.3">
      <c r="A594" s="11" t="s">
        <v>6595</v>
      </c>
      <c r="B594" s="24">
        <v>0.55000000000000004</v>
      </c>
      <c r="C594" s="21"/>
    </row>
    <row r="595" spans="1:3" customFormat="1" x14ac:dyDescent="0.3">
      <c r="A595" s="11" t="s">
        <v>2044</v>
      </c>
      <c r="B595" s="24">
        <v>0.55000000000000004</v>
      </c>
      <c r="C595" s="21"/>
    </row>
    <row r="596" spans="1:3" customFormat="1" x14ac:dyDescent="0.3">
      <c r="A596" s="11" t="s">
        <v>11715</v>
      </c>
      <c r="B596" s="24">
        <v>0.55000000000000004</v>
      </c>
      <c r="C596" s="21"/>
    </row>
    <row r="597" spans="1:3" customFormat="1" x14ac:dyDescent="0.3">
      <c r="A597" s="11" t="s">
        <v>6833</v>
      </c>
      <c r="B597" s="24">
        <v>0.55000000000000004</v>
      </c>
      <c r="C597" s="21"/>
    </row>
    <row r="598" spans="1:3" customFormat="1" x14ac:dyDescent="0.3">
      <c r="A598" s="11" t="s">
        <v>8697</v>
      </c>
      <c r="B598" s="24">
        <v>0.55000000000000004</v>
      </c>
      <c r="C598" s="21"/>
    </row>
    <row r="599" spans="1:3" customFormat="1" x14ac:dyDescent="0.3">
      <c r="A599" s="11" t="s">
        <v>10981</v>
      </c>
      <c r="B599" s="24">
        <v>0.55000000000000004</v>
      </c>
      <c r="C599" s="21"/>
    </row>
    <row r="600" spans="1:3" customFormat="1" x14ac:dyDescent="0.3">
      <c r="A600" s="11" t="s">
        <v>10234</v>
      </c>
      <c r="B600" s="24">
        <v>0.55000000000000004</v>
      </c>
      <c r="C600" s="21"/>
    </row>
    <row r="601" spans="1:3" customFormat="1" x14ac:dyDescent="0.3">
      <c r="A601" s="11" t="s">
        <v>10789</v>
      </c>
      <c r="B601" s="24">
        <v>0.55000000000000004</v>
      </c>
      <c r="C601" s="21"/>
    </row>
    <row r="602" spans="1:3" customFormat="1" x14ac:dyDescent="0.3">
      <c r="A602" s="11" t="s">
        <v>8916</v>
      </c>
      <c r="B602" s="24">
        <v>0.55000000000000004</v>
      </c>
      <c r="C602" s="21"/>
    </row>
    <row r="603" spans="1:3" customFormat="1" x14ac:dyDescent="0.3">
      <c r="A603" s="11" t="s">
        <v>9953</v>
      </c>
      <c r="B603" s="24">
        <v>0.55000000000000004</v>
      </c>
      <c r="C603" s="21"/>
    </row>
    <row r="604" spans="1:3" customFormat="1" x14ac:dyDescent="0.3">
      <c r="A604" s="11" t="s">
        <v>12873</v>
      </c>
      <c r="B604" s="24">
        <v>0.55000000000000004</v>
      </c>
      <c r="C604" s="21"/>
    </row>
    <row r="605" spans="1:3" customFormat="1" x14ac:dyDescent="0.3">
      <c r="A605" s="11" t="s">
        <v>11987</v>
      </c>
      <c r="B605" s="24">
        <v>0.55000000000000004</v>
      </c>
      <c r="C605" s="21"/>
    </row>
    <row r="606" spans="1:3" customFormat="1" x14ac:dyDescent="0.3">
      <c r="A606" s="11" t="s">
        <v>8307</v>
      </c>
      <c r="B606" s="24">
        <v>0.55000000000000004</v>
      </c>
      <c r="C606" s="21"/>
    </row>
    <row r="607" spans="1:3" customFormat="1" x14ac:dyDescent="0.3">
      <c r="A607" s="11" t="s">
        <v>6187</v>
      </c>
      <c r="B607" s="24">
        <v>0.55000000000000004</v>
      </c>
      <c r="C607" s="21"/>
    </row>
    <row r="608" spans="1:3" customFormat="1" x14ac:dyDescent="0.3">
      <c r="A608" s="11" t="s">
        <v>9080</v>
      </c>
      <c r="B608" s="24">
        <v>0.55000000000000004</v>
      </c>
      <c r="C608" s="21"/>
    </row>
    <row r="609" spans="1:3" customFormat="1" x14ac:dyDescent="0.3">
      <c r="A609" s="11" t="s">
        <v>7559</v>
      </c>
      <c r="B609" s="24">
        <v>0.55000000000000004</v>
      </c>
      <c r="C609" s="21"/>
    </row>
    <row r="610" spans="1:3" customFormat="1" x14ac:dyDescent="0.3">
      <c r="A610" s="11" t="s">
        <v>11134</v>
      </c>
      <c r="B610" s="24">
        <v>0.55000000000000004</v>
      </c>
      <c r="C610" s="21"/>
    </row>
    <row r="611" spans="1:3" customFormat="1" x14ac:dyDescent="0.3">
      <c r="A611" s="11" t="s">
        <v>4701</v>
      </c>
      <c r="B611" s="24">
        <v>0.55000000000000004</v>
      </c>
      <c r="C611" s="21"/>
    </row>
    <row r="612" spans="1:3" customFormat="1" x14ac:dyDescent="0.3">
      <c r="A612" s="11" t="s">
        <v>4701</v>
      </c>
      <c r="B612" s="24">
        <v>0.55000000000000004</v>
      </c>
      <c r="C612" s="21"/>
    </row>
    <row r="613" spans="1:3" customFormat="1" x14ac:dyDescent="0.3">
      <c r="A613" s="11" t="s">
        <v>5973</v>
      </c>
      <c r="B613" s="24">
        <v>0.55000000000000004</v>
      </c>
      <c r="C613" s="21"/>
    </row>
    <row r="614" spans="1:3" customFormat="1" x14ac:dyDescent="0.3">
      <c r="A614" s="11" t="s">
        <v>11204</v>
      </c>
      <c r="B614" s="24">
        <v>0.55000000000000004</v>
      </c>
      <c r="C614" s="21"/>
    </row>
    <row r="615" spans="1:3" customFormat="1" x14ac:dyDescent="0.3">
      <c r="A615" s="11" t="s">
        <v>10930</v>
      </c>
      <c r="B615" s="24">
        <v>0.55000000000000004</v>
      </c>
      <c r="C615" s="21"/>
    </row>
    <row r="616" spans="1:3" customFormat="1" x14ac:dyDescent="0.3">
      <c r="A616" s="11" t="s">
        <v>8873</v>
      </c>
      <c r="B616" s="24">
        <v>0.55000000000000004</v>
      </c>
      <c r="C616" s="21"/>
    </row>
    <row r="617" spans="1:3" customFormat="1" x14ac:dyDescent="0.3">
      <c r="A617" s="11" t="s">
        <v>5493</v>
      </c>
      <c r="B617" s="24">
        <v>0.54</v>
      </c>
      <c r="C617" s="21"/>
    </row>
    <row r="618" spans="1:3" customFormat="1" x14ac:dyDescent="0.3">
      <c r="A618" s="11" t="s">
        <v>11062</v>
      </c>
      <c r="B618" s="24">
        <v>0.54</v>
      </c>
      <c r="C618" s="21"/>
    </row>
    <row r="619" spans="1:3" customFormat="1" x14ac:dyDescent="0.3">
      <c r="A619" s="11" t="s">
        <v>526</v>
      </c>
      <c r="B619" s="24">
        <v>0.54</v>
      </c>
      <c r="C619" s="21"/>
    </row>
    <row r="620" spans="1:3" customFormat="1" x14ac:dyDescent="0.3">
      <c r="A620" s="11" t="s">
        <v>5022</v>
      </c>
      <c r="B620" s="24">
        <v>0.54</v>
      </c>
      <c r="C620" s="21"/>
    </row>
    <row r="621" spans="1:3" customFormat="1" x14ac:dyDescent="0.3">
      <c r="A621" s="11" t="s">
        <v>8572</v>
      </c>
      <c r="B621" s="24">
        <v>0.54</v>
      </c>
      <c r="C621" s="21"/>
    </row>
    <row r="622" spans="1:3" customFormat="1" x14ac:dyDescent="0.3">
      <c r="A622" s="11" t="s">
        <v>4004</v>
      </c>
      <c r="B622" s="24">
        <v>0.54</v>
      </c>
      <c r="C622" s="21"/>
    </row>
    <row r="623" spans="1:3" customFormat="1" x14ac:dyDescent="0.3">
      <c r="A623" s="11" t="s">
        <v>12058</v>
      </c>
      <c r="B623" s="24">
        <v>0.54</v>
      </c>
      <c r="C623" s="21"/>
    </row>
    <row r="624" spans="1:3" customFormat="1" x14ac:dyDescent="0.3">
      <c r="A624" s="11" t="s">
        <v>536</v>
      </c>
      <c r="B624" s="24">
        <v>0.54</v>
      </c>
      <c r="C624" s="21"/>
    </row>
    <row r="625" spans="1:3" customFormat="1" x14ac:dyDescent="0.3">
      <c r="A625" s="11" t="s">
        <v>11936</v>
      </c>
      <c r="B625" s="24">
        <v>0.54</v>
      </c>
      <c r="C625" s="21"/>
    </row>
    <row r="626" spans="1:3" customFormat="1" x14ac:dyDescent="0.3">
      <c r="A626" s="11" t="s">
        <v>1212</v>
      </c>
      <c r="B626" s="24">
        <v>0.54</v>
      </c>
      <c r="C626" s="21"/>
    </row>
    <row r="627" spans="1:3" customFormat="1" x14ac:dyDescent="0.3">
      <c r="A627" s="11" t="s">
        <v>2024</v>
      </c>
      <c r="B627" s="24">
        <v>0.54</v>
      </c>
      <c r="C627" s="21"/>
    </row>
    <row r="628" spans="1:3" customFormat="1" x14ac:dyDescent="0.3">
      <c r="A628" s="11" t="s">
        <v>5513</v>
      </c>
      <c r="B628" s="24">
        <v>0.54</v>
      </c>
      <c r="C628" s="21"/>
    </row>
    <row r="629" spans="1:3" customFormat="1" x14ac:dyDescent="0.3">
      <c r="A629" s="11" t="s">
        <v>9039</v>
      </c>
      <c r="B629" s="24">
        <v>0.54</v>
      </c>
      <c r="C629" s="21"/>
    </row>
    <row r="630" spans="1:3" customFormat="1" x14ac:dyDescent="0.3">
      <c r="A630" s="11" t="s">
        <v>9508</v>
      </c>
      <c r="B630" s="24">
        <v>0.54</v>
      </c>
      <c r="C630" s="21"/>
    </row>
    <row r="631" spans="1:3" customFormat="1" x14ac:dyDescent="0.3">
      <c r="A631" s="11" t="s">
        <v>6168</v>
      </c>
      <c r="B631" s="24">
        <v>0.54</v>
      </c>
      <c r="C631" s="21"/>
    </row>
    <row r="632" spans="1:3" customFormat="1" x14ac:dyDescent="0.3">
      <c r="A632" s="11" t="s">
        <v>2801</v>
      </c>
      <c r="B632" s="24">
        <v>0.54</v>
      </c>
      <c r="C632" s="21"/>
    </row>
    <row r="633" spans="1:3" customFormat="1" x14ac:dyDescent="0.3">
      <c r="A633" s="11" t="s">
        <v>12401</v>
      </c>
      <c r="B633" s="24">
        <v>0.54</v>
      </c>
      <c r="C633" s="21"/>
    </row>
    <row r="634" spans="1:3" customFormat="1" x14ac:dyDescent="0.3">
      <c r="A634" s="11" t="s">
        <v>7152</v>
      </c>
      <c r="B634" s="24">
        <v>0.54</v>
      </c>
      <c r="C634" s="21"/>
    </row>
    <row r="635" spans="1:3" customFormat="1" x14ac:dyDescent="0.3">
      <c r="A635" s="11" t="s">
        <v>4561</v>
      </c>
      <c r="B635" s="24">
        <v>0.54</v>
      </c>
      <c r="C635" s="21"/>
    </row>
    <row r="636" spans="1:3" customFormat="1" x14ac:dyDescent="0.3">
      <c r="A636" s="11" t="s">
        <v>5816</v>
      </c>
      <c r="B636" s="24">
        <v>0.54</v>
      </c>
      <c r="C636" s="21"/>
    </row>
    <row r="637" spans="1:3" customFormat="1" x14ac:dyDescent="0.3">
      <c r="A637" s="11" t="s">
        <v>857</v>
      </c>
      <c r="B637" s="24">
        <v>0.54</v>
      </c>
      <c r="C637" s="21"/>
    </row>
    <row r="638" spans="1:3" customFormat="1" x14ac:dyDescent="0.3">
      <c r="A638" s="11" t="s">
        <v>1352</v>
      </c>
      <c r="B638" s="24">
        <v>0.54</v>
      </c>
      <c r="C638" s="21"/>
    </row>
    <row r="639" spans="1:3" customFormat="1" x14ac:dyDescent="0.3">
      <c r="A639" s="11" t="s">
        <v>12300</v>
      </c>
      <c r="B639" s="24">
        <v>0.53</v>
      </c>
      <c r="C639" s="21"/>
    </row>
    <row r="640" spans="1:3" customFormat="1" x14ac:dyDescent="0.3">
      <c r="A640" s="11" t="s">
        <v>47</v>
      </c>
      <c r="B640" s="24">
        <v>0.53</v>
      </c>
      <c r="C640" s="21"/>
    </row>
    <row r="641" spans="1:3" customFormat="1" x14ac:dyDescent="0.3">
      <c r="A641" s="11" t="s">
        <v>47</v>
      </c>
      <c r="B641" s="24">
        <v>0.53</v>
      </c>
      <c r="C641" s="21"/>
    </row>
    <row r="642" spans="1:3" customFormat="1" x14ac:dyDescent="0.3">
      <c r="A642" s="11" t="s">
        <v>47</v>
      </c>
      <c r="B642" s="24">
        <v>0.53</v>
      </c>
      <c r="C642" s="21"/>
    </row>
    <row r="643" spans="1:3" customFormat="1" x14ac:dyDescent="0.3">
      <c r="A643" s="11" t="s">
        <v>7367</v>
      </c>
      <c r="B643" s="24">
        <v>0.53</v>
      </c>
      <c r="C643" s="21"/>
    </row>
    <row r="644" spans="1:3" customFormat="1" x14ac:dyDescent="0.3">
      <c r="A644" s="11" t="s">
        <v>7764</v>
      </c>
      <c r="B644" s="24">
        <v>0.53</v>
      </c>
      <c r="C644" s="21"/>
    </row>
    <row r="645" spans="1:3" customFormat="1" x14ac:dyDescent="0.3">
      <c r="A645" s="11" t="s">
        <v>11685</v>
      </c>
      <c r="B645" s="24">
        <v>0.53</v>
      </c>
      <c r="C645" s="21"/>
    </row>
    <row r="646" spans="1:3" customFormat="1" x14ac:dyDescent="0.3">
      <c r="A646" s="11" t="s">
        <v>1131</v>
      </c>
      <c r="B646" s="24">
        <v>0.53</v>
      </c>
      <c r="C646" s="21"/>
    </row>
    <row r="647" spans="1:3" customFormat="1" x14ac:dyDescent="0.3">
      <c r="A647" s="11" t="s">
        <v>927</v>
      </c>
      <c r="B647" s="24">
        <v>0.53</v>
      </c>
      <c r="C647" s="21"/>
    </row>
    <row r="648" spans="1:3" customFormat="1" x14ac:dyDescent="0.3">
      <c r="A648" s="11" t="s">
        <v>356</v>
      </c>
      <c r="B648" s="24">
        <v>0.53</v>
      </c>
      <c r="C648" s="21"/>
    </row>
    <row r="649" spans="1:3" customFormat="1" x14ac:dyDescent="0.3">
      <c r="A649" s="11" t="s">
        <v>356</v>
      </c>
      <c r="B649" s="24">
        <v>0.53</v>
      </c>
      <c r="C649" s="21"/>
    </row>
    <row r="650" spans="1:3" customFormat="1" x14ac:dyDescent="0.3">
      <c r="A650" s="11" t="s">
        <v>356</v>
      </c>
      <c r="B650" s="24">
        <v>0.53</v>
      </c>
      <c r="C650" s="21"/>
    </row>
    <row r="651" spans="1:3" customFormat="1" x14ac:dyDescent="0.3">
      <c r="A651" s="11" t="s">
        <v>10829</v>
      </c>
      <c r="B651" s="24">
        <v>0.53</v>
      </c>
      <c r="C651" s="21"/>
    </row>
    <row r="652" spans="1:3" customFormat="1" x14ac:dyDescent="0.3">
      <c r="A652" s="11" t="s">
        <v>10397</v>
      </c>
      <c r="B652" s="24">
        <v>0.53</v>
      </c>
      <c r="C652" s="21"/>
    </row>
    <row r="653" spans="1:3" customFormat="1" x14ac:dyDescent="0.3">
      <c r="A653" s="11" t="s">
        <v>1626</v>
      </c>
      <c r="B653" s="24">
        <v>0.53</v>
      </c>
      <c r="C653" s="21"/>
    </row>
    <row r="654" spans="1:3" customFormat="1" x14ac:dyDescent="0.3">
      <c r="A654" s="11" t="s">
        <v>1651</v>
      </c>
      <c r="B654" s="24">
        <v>0.53</v>
      </c>
      <c r="C654" s="21"/>
    </row>
    <row r="655" spans="1:3" customFormat="1" x14ac:dyDescent="0.3">
      <c r="A655" s="11" t="s">
        <v>6137</v>
      </c>
      <c r="B655" s="24">
        <v>0.53</v>
      </c>
      <c r="C655" s="21"/>
    </row>
    <row r="656" spans="1:3" customFormat="1" x14ac:dyDescent="0.3">
      <c r="A656" s="11" t="s">
        <v>12160</v>
      </c>
      <c r="B656" s="24">
        <v>0.53</v>
      </c>
      <c r="C656" s="21"/>
    </row>
    <row r="657" spans="1:3" customFormat="1" x14ac:dyDescent="0.3">
      <c r="A657" s="11" t="s">
        <v>4423</v>
      </c>
      <c r="B657" s="24">
        <v>0.53</v>
      </c>
      <c r="C657" s="21"/>
    </row>
    <row r="658" spans="1:3" customFormat="1" x14ac:dyDescent="0.3">
      <c r="A658" s="11" t="s">
        <v>4423</v>
      </c>
      <c r="B658" s="24">
        <v>0.53</v>
      </c>
      <c r="C658" s="21"/>
    </row>
    <row r="659" spans="1:3" customFormat="1" x14ac:dyDescent="0.3">
      <c r="A659" s="11" t="s">
        <v>7930</v>
      </c>
      <c r="B659" s="24">
        <v>0.53</v>
      </c>
      <c r="C659" s="21"/>
    </row>
    <row r="660" spans="1:3" customFormat="1" x14ac:dyDescent="0.3">
      <c r="A660" s="11" t="s">
        <v>11825</v>
      </c>
      <c r="B660" s="24">
        <v>0.53</v>
      </c>
      <c r="C660" s="21"/>
    </row>
    <row r="661" spans="1:3" customFormat="1" x14ac:dyDescent="0.3">
      <c r="A661" s="11" t="s">
        <v>8730</v>
      </c>
      <c r="B661" s="24">
        <v>0.53</v>
      </c>
      <c r="C661" s="21"/>
    </row>
    <row r="662" spans="1:3" customFormat="1" x14ac:dyDescent="0.3">
      <c r="A662" s="11" t="s">
        <v>10479</v>
      </c>
      <c r="B662" s="24">
        <v>0.53</v>
      </c>
      <c r="C662" s="21"/>
    </row>
    <row r="663" spans="1:3" customFormat="1" x14ac:dyDescent="0.3">
      <c r="A663" s="11" t="s">
        <v>1661</v>
      </c>
      <c r="B663" s="24">
        <v>0.53</v>
      </c>
      <c r="C663" s="21"/>
    </row>
    <row r="664" spans="1:3" customFormat="1" x14ac:dyDescent="0.3">
      <c r="A664" s="11" t="s">
        <v>2397</v>
      </c>
      <c r="B664" s="24">
        <v>0.53</v>
      </c>
      <c r="C664" s="21"/>
    </row>
    <row r="665" spans="1:3" customFormat="1" x14ac:dyDescent="0.3">
      <c r="A665" s="11" t="s">
        <v>1116</v>
      </c>
      <c r="B665" s="24">
        <v>0.53</v>
      </c>
      <c r="C665" s="21"/>
    </row>
    <row r="666" spans="1:3" customFormat="1" x14ac:dyDescent="0.3">
      <c r="A666" s="11" t="s">
        <v>11425</v>
      </c>
      <c r="B666" s="24">
        <v>0.53</v>
      </c>
      <c r="C666" s="21"/>
    </row>
    <row r="667" spans="1:3" customFormat="1" x14ac:dyDescent="0.3">
      <c r="A667" s="11" t="s">
        <v>11446</v>
      </c>
      <c r="B667" s="24">
        <v>0.52</v>
      </c>
      <c r="C667" s="21"/>
    </row>
    <row r="668" spans="1:3" customFormat="1" x14ac:dyDescent="0.3">
      <c r="A668" s="11" t="s">
        <v>3876</v>
      </c>
      <c r="B668" s="24">
        <v>0.52</v>
      </c>
      <c r="C668" s="21"/>
    </row>
    <row r="669" spans="1:3" customFormat="1" x14ac:dyDescent="0.3">
      <c r="A669" s="11" t="s">
        <v>11344</v>
      </c>
      <c r="B669" s="24">
        <v>0.52</v>
      </c>
      <c r="C669" s="21"/>
    </row>
    <row r="670" spans="1:3" customFormat="1" x14ac:dyDescent="0.3">
      <c r="A670" s="11" t="s">
        <v>9863</v>
      </c>
      <c r="B670" s="24">
        <v>0.52</v>
      </c>
      <c r="C670" s="21"/>
    </row>
    <row r="671" spans="1:3" customFormat="1" x14ac:dyDescent="0.3">
      <c r="A671" s="11" t="s">
        <v>907</v>
      </c>
      <c r="B671" s="24">
        <v>0.52</v>
      </c>
      <c r="C671" s="21"/>
    </row>
    <row r="672" spans="1:3" customFormat="1" x14ac:dyDescent="0.3">
      <c r="A672" s="11" t="s">
        <v>2392</v>
      </c>
      <c r="B672" s="24">
        <v>0.52</v>
      </c>
      <c r="C672" s="21"/>
    </row>
    <row r="673" spans="1:3" customFormat="1" x14ac:dyDescent="0.3">
      <c r="A673" s="11" t="s">
        <v>10870</v>
      </c>
      <c r="B673" s="24">
        <v>0.52</v>
      </c>
      <c r="C673" s="21"/>
    </row>
    <row r="674" spans="1:3" customFormat="1" x14ac:dyDescent="0.3">
      <c r="A674" s="11" t="s">
        <v>1312</v>
      </c>
      <c r="B674" s="24">
        <v>0.52</v>
      </c>
      <c r="C674" s="21"/>
    </row>
    <row r="675" spans="1:3" customFormat="1" x14ac:dyDescent="0.3">
      <c r="A675" s="11" t="s">
        <v>5503</v>
      </c>
      <c r="B675" s="24">
        <v>0.52</v>
      </c>
      <c r="C675" s="21"/>
    </row>
    <row r="676" spans="1:3" customFormat="1" x14ac:dyDescent="0.3">
      <c r="A676" s="11" t="s">
        <v>9992</v>
      </c>
      <c r="B676" s="24">
        <v>0.52</v>
      </c>
      <c r="C676" s="21"/>
    </row>
    <row r="677" spans="1:3" customFormat="1" x14ac:dyDescent="0.3">
      <c r="A677" s="11" t="s">
        <v>11083</v>
      </c>
      <c r="B677" s="24">
        <v>0.52</v>
      </c>
      <c r="C677" s="21"/>
    </row>
    <row r="678" spans="1:3" customFormat="1" x14ac:dyDescent="0.3">
      <c r="A678" s="11" t="s">
        <v>2622</v>
      </c>
      <c r="B678" s="24">
        <v>0.52</v>
      </c>
      <c r="C678" s="21"/>
    </row>
    <row r="679" spans="1:3" customFormat="1" x14ac:dyDescent="0.3">
      <c r="A679" s="11" t="s">
        <v>2851</v>
      </c>
      <c r="B679" s="24">
        <v>0.52</v>
      </c>
      <c r="C679" s="21"/>
    </row>
    <row r="680" spans="1:3" customFormat="1" x14ac:dyDescent="0.3">
      <c r="A680" s="11" t="s">
        <v>9518</v>
      </c>
      <c r="B680" s="24">
        <v>0.51</v>
      </c>
      <c r="C680" s="21"/>
    </row>
    <row r="681" spans="1:3" customFormat="1" x14ac:dyDescent="0.3">
      <c r="A681" s="11" t="s">
        <v>6545</v>
      </c>
      <c r="B681" s="24">
        <v>0.51</v>
      </c>
      <c r="C681" s="21"/>
    </row>
    <row r="682" spans="1:3" customFormat="1" x14ac:dyDescent="0.3">
      <c r="A682" s="11" t="s">
        <v>12008</v>
      </c>
      <c r="B682" s="24">
        <v>0.51</v>
      </c>
      <c r="C682" s="21"/>
    </row>
    <row r="683" spans="1:3" customFormat="1" x14ac:dyDescent="0.3">
      <c r="A683" s="11" t="s">
        <v>12541</v>
      </c>
      <c r="B683" s="24">
        <v>0.51</v>
      </c>
      <c r="C683" s="21"/>
    </row>
    <row r="684" spans="1:3" customFormat="1" x14ac:dyDescent="0.3">
      <c r="A684" s="11" t="s">
        <v>9932</v>
      </c>
      <c r="B684" s="24">
        <v>0.51</v>
      </c>
      <c r="C684" s="21"/>
    </row>
    <row r="685" spans="1:3" customFormat="1" x14ac:dyDescent="0.3">
      <c r="A685" s="11" t="s">
        <v>282</v>
      </c>
      <c r="B685" s="24">
        <v>0.51</v>
      </c>
      <c r="C685" s="21"/>
    </row>
    <row r="686" spans="1:3" customFormat="1" x14ac:dyDescent="0.3">
      <c r="A686" s="11" t="s">
        <v>282</v>
      </c>
      <c r="B686" s="24">
        <v>0.51</v>
      </c>
      <c r="C686" s="21"/>
    </row>
    <row r="687" spans="1:3" customFormat="1" x14ac:dyDescent="0.3">
      <c r="A687" s="11" t="s">
        <v>282</v>
      </c>
      <c r="B687" s="24">
        <v>0.51</v>
      </c>
      <c r="C687" s="21"/>
    </row>
    <row r="688" spans="1:3" customFormat="1" x14ac:dyDescent="0.3">
      <c r="A688" s="11" t="s">
        <v>386</v>
      </c>
      <c r="B688" s="24">
        <v>0.51</v>
      </c>
      <c r="C688" s="21"/>
    </row>
    <row r="689" spans="1:3" customFormat="1" x14ac:dyDescent="0.3">
      <c r="A689" s="11" t="s">
        <v>386</v>
      </c>
      <c r="B689" s="24">
        <v>0.51</v>
      </c>
      <c r="C689" s="21"/>
    </row>
    <row r="690" spans="1:3" customFormat="1" x14ac:dyDescent="0.3">
      <c r="A690" s="11" t="s">
        <v>11765</v>
      </c>
      <c r="B690" s="24">
        <v>0.51</v>
      </c>
      <c r="C690" s="21"/>
    </row>
    <row r="691" spans="1:3" customFormat="1" x14ac:dyDescent="0.3">
      <c r="A691" s="11" t="s">
        <v>6524</v>
      </c>
      <c r="B691" s="24">
        <v>0.51</v>
      </c>
      <c r="C691" s="21"/>
    </row>
    <row r="692" spans="1:3" customFormat="1" x14ac:dyDescent="0.3">
      <c r="A692" s="11" t="s">
        <v>8132</v>
      </c>
      <c r="B692" s="24">
        <v>0.51</v>
      </c>
      <c r="C692" s="21"/>
    </row>
    <row r="693" spans="1:3" customFormat="1" x14ac:dyDescent="0.3">
      <c r="A693" s="11" t="s">
        <v>10950</v>
      </c>
      <c r="B693" s="24">
        <v>0.51</v>
      </c>
      <c r="C693" s="21"/>
    </row>
    <row r="694" spans="1:3" customFormat="1" x14ac:dyDescent="0.3">
      <c r="A694" s="11" t="s">
        <v>9355</v>
      </c>
      <c r="B694" s="24">
        <v>0.51</v>
      </c>
      <c r="C694" s="21"/>
    </row>
    <row r="695" spans="1:3" customFormat="1" x14ac:dyDescent="0.3">
      <c r="A695" s="11" t="s">
        <v>10011</v>
      </c>
      <c r="B695" s="24">
        <v>0.51</v>
      </c>
      <c r="C695" s="21"/>
    </row>
    <row r="696" spans="1:3" customFormat="1" x14ac:dyDescent="0.3">
      <c r="A696" s="11" t="s">
        <v>2876</v>
      </c>
      <c r="B696" s="24">
        <v>0.51</v>
      </c>
      <c r="C696" s="21"/>
    </row>
    <row r="697" spans="1:3" customFormat="1" x14ac:dyDescent="0.3">
      <c r="A697" s="11" t="s">
        <v>12461</v>
      </c>
      <c r="B697" s="24">
        <v>0.5</v>
      </c>
      <c r="C697" s="21"/>
    </row>
    <row r="698" spans="1:3" customFormat="1" x14ac:dyDescent="0.3">
      <c r="A698" s="11" t="s">
        <v>471</v>
      </c>
      <c r="B698" s="24">
        <v>0.5</v>
      </c>
      <c r="C698" s="21"/>
    </row>
    <row r="699" spans="1:3" customFormat="1" x14ac:dyDescent="0.3">
      <c r="A699" s="11" t="s">
        <v>471</v>
      </c>
      <c r="B699" s="24">
        <v>0.5</v>
      </c>
      <c r="C699" s="21"/>
    </row>
    <row r="700" spans="1:3" customFormat="1" x14ac:dyDescent="0.3">
      <c r="A700" s="11" t="s">
        <v>2157</v>
      </c>
      <c r="B700" s="24">
        <v>0.5</v>
      </c>
      <c r="C700" s="21"/>
    </row>
    <row r="701" spans="1:3" customFormat="1" x14ac:dyDescent="0.3">
      <c r="A701" s="11" t="s">
        <v>2600</v>
      </c>
      <c r="B701" s="24">
        <v>0.5</v>
      </c>
      <c r="C701" s="21"/>
    </row>
    <row r="702" spans="1:3" customFormat="1" x14ac:dyDescent="0.3">
      <c r="A702" s="11" t="s">
        <v>12290</v>
      </c>
      <c r="B702" s="24">
        <v>0.5</v>
      </c>
      <c r="C702" s="21"/>
    </row>
    <row r="703" spans="1:3" customFormat="1" x14ac:dyDescent="0.3">
      <c r="A703" s="11" t="s">
        <v>12772</v>
      </c>
      <c r="B703" s="24">
        <v>0.5</v>
      </c>
      <c r="C703" s="21"/>
    </row>
    <row r="704" spans="1:3" customFormat="1" x14ac:dyDescent="0.3">
      <c r="A704" s="11" t="s">
        <v>1974</v>
      </c>
      <c r="B704" s="24">
        <v>0.5</v>
      </c>
      <c r="C704" s="21"/>
    </row>
    <row r="705" spans="1:3" customFormat="1" x14ac:dyDescent="0.3">
      <c r="A705" s="11" t="s">
        <v>8686</v>
      </c>
      <c r="B705" s="24">
        <v>0.5</v>
      </c>
      <c r="C705" s="21"/>
    </row>
    <row r="706" spans="1:3" customFormat="1" x14ac:dyDescent="0.3">
      <c r="A706" s="11" t="s">
        <v>8327</v>
      </c>
      <c r="B706" s="24">
        <v>0.5</v>
      </c>
      <c r="C706" s="21"/>
    </row>
    <row r="707" spans="1:3" customFormat="1" x14ac:dyDescent="0.3">
      <c r="A707" s="11" t="s">
        <v>11525</v>
      </c>
      <c r="B707" s="24">
        <v>0.5</v>
      </c>
      <c r="C707" s="21"/>
    </row>
    <row r="708" spans="1:3" customFormat="1" x14ac:dyDescent="0.3">
      <c r="A708" s="11" t="s">
        <v>2821</v>
      </c>
      <c r="B708" s="24">
        <v>0.5</v>
      </c>
      <c r="C708" s="21"/>
    </row>
    <row r="709" spans="1:3" customFormat="1" x14ac:dyDescent="0.3">
      <c r="A709" s="11" t="s">
        <v>2447</v>
      </c>
      <c r="B709" s="24">
        <v>0.5</v>
      </c>
      <c r="C709" s="21"/>
    </row>
    <row r="710" spans="1:3" customFormat="1" x14ac:dyDescent="0.3">
      <c r="A710" s="11" t="s">
        <v>4980</v>
      </c>
      <c r="B710" s="24">
        <v>0.5</v>
      </c>
      <c r="C710" s="21"/>
    </row>
    <row r="711" spans="1:3" customFormat="1" x14ac:dyDescent="0.3">
      <c r="A711" s="11" t="s">
        <v>5591</v>
      </c>
      <c r="B711" s="24">
        <v>0.5</v>
      </c>
      <c r="C711" s="21"/>
    </row>
    <row r="712" spans="1:3" customFormat="1" x14ac:dyDescent="0.3">
      <c r="A712" s="11" t="s">
        <v>4531</v>
      </c>
      <c r="B712" s="24">
        <v>0.5</v>
      </c>
      <c r="C712" s="21"/>
    </row>
    <row r="713" spans="1:3" customFormat="1" x14ac:dyDescent="0.3">
      <c r="A713" s="11" t="s">
        <v>2602</v>
      </c>
      <c r="B713" s="24">
        <v>0.5</v>
      </c>
      <c r="C713" s="21"/>
    </row>
    <row r="714" spans="1:3" customFormat="1" x14ac:dyDescent="0.3">
      <c r="A714" s="11" t="s">
        <v>1257</v>
      </c>
      <c r="B714" s="24">
        <v>0.5</v>
      </c>
      <c r="C714" s="21"/>
    </row>
    <row r="715" spans="1:3" customFormat="1" x14ac:dyDescent="0.3">
      <c r="A715" s="11" t="s">
        <v>2128</v>
      </c>
      <c r="B715" s="24">
        <v>0.5</v>
      </c>
      <c r="C715" s="21"/>
    </row>
    <row r="716" spans="1:3" customFormat="1" x14ac:dyDescent="0.3">
      <c r="A716" s="11" t="s">
        <v>1387</v>
      </c>
      <c r="B716" s="24">
        <v>0.5</v>
      </c>
      <c r="C716" s="21"/>
    </row>
    <row r="717" spans="1:3" customFormat="1" x14ac:dyDescent="0.3">
      <c r="A717" s="11" t="s">
        <v>1964</v>
      </c>
      <c r="B717" s="24">
        <v>0.5</v>
      </c>
      <c r="C717" s="21"/>
    </row>
    <row r="718" spans="1:3" customFormat="1" x14ac:dyDescent="0.3">
      <c r="A718" s="11" t="s">
        <v>10519</v>
      </c>
      <c r="B718" s="24">
        <v>0.5</v>
      </c>
      <c r="C718" s="21"/>
    </row>
    <row r="719" spans="1:3" customFormat="1" x14ac:dyDescent="0.3">
      <c r="A719" s="11" t="s">
        <v>6772</v>
      </c>
      <c r="B719" s="24">
        <v>0.5</v>
      </c>
      <c r="C719" s="21"/>
    </row>
    <row r="720" spans="1:3" customFormat="1" x14ac:dyDescent="0.3">
      <c r="A720" s="11" t="s">
        <v>12069</v>
      </c>
      <c r="B720" s="24">
        <v>0.5</v>
      </c>
      <c r="C720" s="21"/>
    </row>
    <row r="721" spans="1:3" customFormat="1" x14ac:dyDescent="0.3">
      <c r="A721" s="11" t="s">
        <v>8666</v>
      </c>
      <c r="B721" s="24">
        <v>0.5</v>
      </c>
      <c r="C721" s="21"/>
    </row>
    <row r="722" spans="1:3" customFormat="1" x14ac:dyDescent="0.3">
      <c r="A722" s="11" t="s">
        <v>4939</v>
      </c>
      <c r="B722" s="24">
        <v>0.5</v>
      </c>
      <c r="C722" s="21"/>
    </row>
    <row r="723" spans="1:3" customFormat="1" x14ac:dyDescent="0.3">
      <c r="A723" s="11" t="s">
        <v>96</v>
      </c>
      <c r="B723" s="24">
        <v>0.5</v>
      </c>
      <c r="C723" s="21"/>
    </row>
    <row r="724" spans="1:3" customFormat="1" x14ac:dyDescent="0.3">
      <c r="A724" s="11" t="s">
        <v>6388</v>
      </c>
      <c r="B724" s="24">
        <v>0.5</v>
      </c>
      <c r="C724" s="21"/>
    </row>
    <row r="725" spans="1:3" customFormat="1" x14ac:dyDescent="0.3">
      <c r="A725" s="11" t="s">
        <v>9070</v>
      </c>
      <c r="B725" s="24">
        <v>0.5</v>
      </c>
      <c r="C725" s="21"/>
    </row>
    <row r="726" spans="1:3" customFormat="1" x14ac:dyDescent="0.3">
      <c r="A726" s="11" t="s">
        <v>7836</v>
      </c>
      <c r="B726" s="24">
        <v>0.5</v>
      </c>
      <c r="C726" s="21"/>
    </row>
    <row r="727" spans="1:3" customFormat="1" x14ac:dyDescent="0.3">
      <c r="A727" s="11" t="s">
        <v>8197</v>
      </c>
      <c r="B727" s="24">
        <v>0.5</v>
      </c>
      <c r="C727" s="21"/>
    </row>
    <row r="728" spans="1:3" customFormat="1" x14ac:dyDescent="0.3">
      <c r="A728" s="11" t="s">
        <v>7295</v>
      </c>
      <c r="B728" s="24">
        <v>0.5</v>
      </c>
      <c r="C728" s="21"/>
    </row>
    <row r="729" spans="1:3" customFormat="1" x14ac:dyDescent="0.3">
      <c r="A729" s="11" t="s">
        <v>7962</v>
      </c>
      <c r="B729" s="24">
        <v>0.5</v>
      </c>
      <c r="C729" s="21"/>
    </row>
    <row r="730" spans="1:3" customFormat="1" x14ac:dyDescent="0.3">
      <c r="A730" s="11" t="s">
        <v>3809</v>
      </c>
      <c r="B730" s="24">
        <v>0.5</v>
      </c>
      <c r="C730" s="21"/>
    </row>
    <row r="731" spans="1:3" customFormat="1" x14ac:dyDescent="0.3">
      <c r="A731" s="11" t="s">
        <v>6604</v>
      </c>
      <c r="B731" s="24">
        <v>0.5</v>
      </c>
      <c r="C731" s="21"/>
    </row>
    <row r="732" spans="1:3" customFormat="1" x14ac:dyDescent="0.3">
      <c r="A732" s="11" t="s">
        <v>8822</v>
      </c>
      <c r="B732" s="24">
        <v>0.5</v>
      </c>
      <c r="C732" s="21"/>
    </row>
    <row r="733" spans="1:3" customFormat="1" x14ac:dyDescent="0.3">
      <c r="A733" s="11" t="s">
        <v>11264</v>
      </c>
      <c r="B733" s="24">
        <v>0.5</v>
      </c>
      <c r="C733" s="21"/>
    </row>
    <row r="734" spans="1:3" customFormat="1" x14ac:dyDescent="0.3">
      <c r="A734" s="11" t="s">
        <v>12713</v>
      </c>
      <c r="B734" s="24">
        <v>0.5</v>
      </c>
      <c r="C734" s="21"/>
    </row>
    <row r="735" spans="1:3" customFormat="1" x14ac:dyDescent="0.3">
      <c r="A735" s="11" t="s">
        <v>7223</v>
      </c>
      <c r="B735" s="24">
        <v>0.5</v>
      </c>
      <c r="C735" s="21"/>
    </row>
    <row r="736" spans="1:3" customFormat="1" x14ac:dyDescent="0.3">
      <c r="A736" s="11" t="s">
        <v>6721</v>
      </c>
      <c r="B736" s="24">
        <v>0.5</v>
      </c>
      <c r="C736" s="21"/>
    </row>
    <row r="737" spans="1:3" customFormat="1" x14ac:dyDescent="0.3">
      <c r="A737" s="11" t="s">
        <v>8529</v>
      </c>
      <c r="B737" s="24">
        <v>0.5</v>
      </c>
      <c r="C737" s="21"/>
    </row>
    <row r="738" spans="1:3" customFormat="1" x14ac:dyDescent="0.3">
      <c r="A738" s="11" t="s">
        <v>5871</v>
      </c>
      <c r="B738" s="24">
        <v>0.5</v>
      </c>
      <c r="C738" s="21"/>
    </row>
    <row r="739" spans="1:3" customFormat="1" x14ac:dyDescent="0.3">
      <c r="A739" s="11" t="s">
        <v>12913</v>
      </c>
      <c r="B739" s="24">
        <v>0.5</v>
      </c>
      <c r="C739" s="21"/>
    </row>
    <row r="740" spans="1:3" customFormat="1" x14ac:dyDescent="0.3">
      <c r="A740" s="11" t="s">
        <v>10971</v>
      </c>
      <c r="B740" s="24">
        <v>0.5</v>
      </c>
      <c r="C740" s="21"/>
    </row>
    <row r="741" spans="1:3" customFormat="1" x14ac:dyDescent="0.3">
      <c r="A741" s="11" t="s">
        <v>8988</v>
      </c>
      <c r="B741" s="24">
        <v>0.5</v>
      </c>
      <c r="C741" s="21"/>
    </row>
    <row r="742" spans="1:3" customFormat="1" x14ac:dyDescent="0.3">
      <c r="A742" s="11" t="s">
        <v>10641</v>
      </c>
      <c r="B742" s="24">
        <v>0.5</v>
      </c>
      <c r="C742" s="21"/>
    </row>
    <row r="743" spans="1:3" customFormat="1" x14ac:dyDescent="0.3">
      <c r="A743" s="11" t="s">
        <v>3398</v>
      </c>
      <c r="B743" s="24">
        <v>0.5</v>
      </c>
      <c r="C743" s="21"/>
    </row>
    <row r="744" spans="1:3" customFormat="1" x14ac:dyDescent="0.3">
      <c r="A744" s="11" t="s">
        <v>4721</v>
      </c>
      <c r="B744" s="24">
        <v>0.5</v>
      </c>
      <c r="C744" s="21"/>
    </row>
    <row r="745" spans="1:3" customFormat="1" x14ac:dyDescent="0.3">
      <c r="A745" s="11" t="s">
        <v>5947</v>
      </c>
      <c r="B745" s="24">
        <v>0.5</v>
      </c>
      <c r="C745" s="21"/>
    </row>
    <row r="746" spans="1:3" customFormat="1" x14ac:dyDescent="0.3">
      <c r="A746" s="11" t="s">
        <v>5441</v>
      </c>
      <c r="B746" s="24">
        <v>0.5</v>
      </c>
      <c r="C746" s="21"/>
    </row>
    <row r="747" spans="1:3" customFormat="1" x14ac:dyDescent="0.3">
      <c r="A747" s="11" t="s">
        <v>9345</v>
      </c>
      <c r="B747" s="24">
        <v>0.5</v>
      </c>
      <c r="C747" s="21"/>
    </row>
    <row r="748" spans="1:3" customFormat="1" x14ac:dyDescent="0.3">
      <c r="A748" s="11" t="s">
        <v>3290</v>
      </c>
      <c r="B748" s="24">
        <v>0.5</v>
      </c>
      <c r="C748" s="21"/>
    </row>
    <row r="749" spans="1:3" customFormat="1" x14ac:dyDescent="0.3">
      <c r="A749" s="11" t="s">
        <v>3290</v>
      </c>
      <c r="B749" s="24">
        <v>0.5</v>
      </c>
      <c r="C749" s="21"/>
    </row>
    <row r="750" spans="1:3" customFormat="1" x14ac:dyDescent="0.3">
      <c r="A750" s="11" t="s">
        <v>4169</v>
      </c>
      <c r="B750" s="24">
        <v>0.5</v>
      </c>
      <c r="C750" s="21"/>
    </row>
    <row r="751" spans="1:3" customFormat="1" x14ac:dyDescent="0.3">
      <c r="A751" s="11" t="s">
        <v>2526</v>
      </c>
      <c r="B751" s="24">
        <v>0.5</v>
      </c>
      <c r="C751" s="21"/>
    </row>
    <row r="752" spans="1:3" customFormat="1" x14ac:dyDescent="0.3">
      <c r="A752" s="11" t="s">
        <v>11835</v>
      </c>
      <c r="B752" s="24">
        <v>0.5</v>
      </c>
      <c r="C752" s="21"/>
    </row>
    <row r="753" spans="1:3" customFormat="1" x14ac:dyDescent="0.3">
      <c r="A753" s="11" t="s">
        <v>6865</v>
      </c>
      <c r="B753" s="24">
        <v>0.49</v>
      </c>
      <c r="C753" s="21"/>
    </row>
    <row r="754" spans="1:3" customFormat="1" x14ac:dyDescent="0.3">
      <c r="A754" s="11" t="s">
        <v>12812</v>
      </c>
      <c r="B754" s="24">
        <v>0.49</v>
      </c>
      <c r="C754" s="21"/>
    </row>
    <row r="755" spans="1:3" customFormat="1" x14ac:dyDescent="0.3">
      <c r="A755" s="11" t="s">
        <v>3323</v>
      </c>
      <c r="B755" s="24">
        <v>0.49</v>
      </c>
      <c r="C755" s="21"/>
    </row>
    <row r="756" spans="1:3" customFormat="1" x14ac:dyDescent="0.3">
      <c r="A756" s="11" t="s">
        <v>10061</v>
      </c>
      <c r="B756" s="24">
        <v>0.49</v>
      </c>
      <c r="C756" s="21"/>
    </row>
    <row r="757" spans="1:3" customFormat="1" x14ac:dyDescent="0.3">
      <c r="A757" s="11" t="s">
        <v>10051</v>
      </c>
      <c r="B757" s="24">
        <v>0.49</v>
      </c>
      <c r="C757" s="21"/>
    </row>
    <row r="758" spans="1:3" customFormat="1" x14ac:dyDescent="0.3">
      <c r="A758" s="11" t="s">
        <v>10539</v>
      </c>
      <c r="B758" s="24">
        <v>0.49</v>
      </c>
      <c r="C758" s="21"/>
    </row>
    <row r="759" spans="1:3" customFormat="1" x14ac:dyDescent="0.3">
      <c r="A759" s="11" t="s">
        <v>6398</v>
      </c>
      <c r="B759" s="24">
        <v>0.49</v>
      </c>
      <c r="C759" s="21"/>
    </row>
    <row r="760" spans="1:3" customFormat="1" x14ac:dyDescent="0.3">
      <c r="A760" s="11" t="s">
        <v>11495</v>
      </c>
      <c r="B760" s="24">
        <v>0.49</v>
      </c>
      <c r="C760" s="21"/>
    </row>
    <row r="761" spans="1:3" customFormat="1" x14ac:dyDescent="0.3">
      <c r="A761" s="11" t="s">
        <v>12501</v>
      </c>
      <c r="B761" s="24">
        <v>0.49</v>
      </c>
      <c r="C761" s="21"/>
    </row>
    <row r="762" spans="1:3" customFormat="1" x14ac:dyDescent="0.3">
      <c r="A762" s="11" t="s">
        <v>10204</v>
      </c>
      <c r="B762" s="24">
        <v>0.49</v>
      </c>
      <c r="C762" s="21"/>
    </row>
    <row r="763" spans="1:3" customFormat="1" x14ac:dyDescent="0.3">
      <c r="A763" s="11" t="s">
        <v>10285</v>
      </c>
      <c r="B763" s="24">
        <v>0.49</v>
      </c>
      <c r="C763" s="21"/>
    </row>
    <row r="764" spans="1:3" customFormat="1" x14ac:dyDescent="0.3">
      <c r="A764" s="11" t="s">
        <v>10459</v>
      </c>
      <c r="B764" s="24">
        <v>0.49</v>
      </c>
      <c r="C764" s="21"/>
    </row>
    <row r="765" spans="1:3" customFormat="1" x14ac:dyDescent="0.3">
      <c r="A765" s="11" t="s">
        <v>11895</v>
      </c>
      <c r="B765" s="24">
        <v>0.49</v>
      </c>
      <c r="C765" s="21"/>
    </row>
    <row r="766" spans="1:3" customFormat="1" x14ac:dyDescent="0.3">
      <c r="A766" s="11" t="s">
        <v>10809</v>
      </c>
      <c r="B766" s="24">
        <v>0.49</v>
      </c>
      <c r="C766" s="21"/>
    </row>
    <row r="767" spans="1:3" customFormat="1" x14ac:dyDescent="0.3">
      <c r="A767" s="11" t="s">
        <v>4687</v>
      </c>
      <c r="B767" s="24">
        <v>0.49</v>
      </c>
      <c r="C767" s="21"/>
    </row>
    <row r="768" spans="1:3" customFormat="1" x14ac:dyDescent="0.3">
      <c r="A768" s="11" t="s">
        <v>1724</v>
      </c>
      <c r="B768" s="24">
        <v>0.48</v>
      </c>
      <c r="C768" s="21"/>
    </row>
    <row r="769" spans="1:3" customFormat="1" x14ac:dyDescent="0.3">
      <c r="A769" s="11" t="s">
        <v>8251</v>
      </c>
      <c r="B769" s="24">
        <v>0.48</v>
      </c>
      <c r="C769" s="21"/>
    </row>
    <row r="770" spans="1:3" customFormat="1" x14ac:dyDescent="0.3">
      <c r="A770" s="11" t="s">
        <v>9714</v>
      </c>
      <c r="B770" s="24">
        <v>0.48</v>
      </c>
      <c r="C770" s="21"/>
    </row>
    <row r="771" spans="1:3" customFormat="1" x14ac:dyDescent="0.3">
      <c r="A771" s="11" t="s">
        <v>8539</v>
      </c>
      <c r="B771" s="24">
        <v>0.48</v>
      </c>
      <c r="C771" s="21"/>
    </row>
    <row r="772" spans="1:3" customFormat="1" x14ac:dyDescent="0.3">
      <c r="A772" s="11" t="s">
        <v>9901</v>
      </c>
      <c r="B772" s="24">
        <v>0.48</v>
      </c>
      <c r="C772" s="21"/>
    </row>
    <row r="773" spans="1:3" customFormat="1" x14ac:dyDescent="0.3">
      <c r="A773" s="11" t="s">
        <v>11415</v>
      </c>
      <c r="B773" s="24">
        <v>0.48</v>
      </c>
      <c r="C773" s="21"/>
    </row>
    <row r="774" spans="1:3" customFormat="1" x14ac:dyDescent="0.3">
      <c r="A774" s="11" t="s">
        <v>8635</v>
      </c>
      <c r="B774" s="24">
        <v>0.48</v>
      </c>
      <c r="C774" s="21"/>
    </row>
    <row r="775" spans="1:3" customFormat="1" x14ac:dyDescent="0.3">
      <c r="A775" s="11" t="s">
        <v>8926</v>
      </c>
      <c r="B775" s="24">
        <v>0.48</v>
      </c>
      <c r="C775" s="21"/>
    </row>
    <row r="776" spans="1:3" customFormat="1" x14ac:dyDescent="0.3">
      <c r="A776" s="11" t="s">
        <v>7203</v>
      </c>
      <c r="B776" s="24">
        <v>0.48</v>
      </c>
      <c r="C776" s="21"/>
    </row>
    <row r="777" spans="1:3" customFormat="1" x14ac:dyDescent="0.3">
      <c r="A777" s="11" t="s">
        <v>3144</v>
      </c>
      <c r="B777" s="24">
        <v>0.48</v>
      </c>
      <c r="C777" s="21"/>
    </row>
    <row r="778" spans="1:3" customFormat="1" x14ac:dyDescent="0.3">
      <c r="A778" s="11" t="s">
        <v>3745</v>
      </c>
      <c r="B778" s="24">
        <v>0.48</v>
      </c>
      <c r="C778" s="21"/>
    </row>
    <row r="779" spans="1:3" customFormat="1" x14ac:dyDescent="0.3">
      <c r="A779" s="11" t="s">
        <v>11456</v>
      </c>
      <c r="B779" s="24">
        <v>0.48</v>
      </c>
      <c r="C779" s="21"/>
    </row>
    <row r="780" spans="1:3" customFormat="1" x14ac:dyDescent="0.3">
      <c r="A780" s="11" t="s">
        <v>2541</v>
      </c>
      <c r="B780" s="24">
        <v>0.48</v>
      </c>
      <c r="C780" s="21"/>
    </row>
    <row r="781" spans="1:3" customFormat="1" x14ac:dyDescent="0.3">
      <c r="A781" s="11" t="s">
        <v>2906</v>
      </c>
      <c r="B781" s="24">
        <v>0.48</v>
      </c>
      <c r="C781" s="21"/>
    </row>
    <row r="782" spans="1:3" customFormat="1" x14ac:dyDescent="0.3">
      <c r="A782" s="11" t="s">
        <v>8708</v>
      </c>
      <c r="B782" s="24">
        <v>0.48</v>
      </c>
      <c r="C782" s="21"/>
    </row>
    <row r="783" spans="1:3" customFormat="1" x14ac:dyDescent="0.3">
      <c r="A783" s="11" t="s">
        <v>8028</v>
      </c>
      <c r="B783" s="24">
        <v>0.48</v>
      </c>
      <c r="C783" s="21"/>
    </row>
    <row r="784" spans="1:3" customFormat="1" x14ac:dyDescent="0.3">
      <c r="A784" s="11" t="s">
        <v>9911</v>
      </c>
      <c r="B784" s="24">
        <v>0.48</v>
      </c>
      <c r="C784" s="21"/>
    </row>
    <row r="785" spans="1:3" customFormat="1" x14ac:dyDescent="0.3">
      <c r="A785" s="11" t="s">
        <v>9833</v>
      </c>
      <c r="B785" s="24">
        <v>0.48</v>
      </c>
      <c r="C785" s="21"/>
    </row>
    <row r="786" spans="1:3" customFormat="1" x14ac:dyDescent="0.3">
      <c r="A786" s="11" t="s">
        <v>9211</v>
      </c>
      <c r="B786" s="24">
        <v>0.48</v>
      </c>
      <c r="C786" s="21"/>
    </row>
    <row r="787" spans="1:3" customFormat="1" x14ac:dyDescent="0.3">
      <c r="A787" s="11" t="s">
        <v>9653</v>
      </c>
      <c r="B787" s="24">
        <v>0.48</v>
      </c>
      <c r="C787" s="21"/>
    </row>
    <row r="788" spans="1:3" customFormat="1" x14ac:dyDescent="0.3">
      <c r="A788" s="11" t="s">
        <v>12381</v>
      </c>
      <c r="B788" s="24">
        <v>0.48</v>
      </c>
      <c r="C788" s="21"/>
    </row>
    <row r="789" spans="1:3" customFormat="1" x14ac:dyDescent="0.3">
      <c r="A789" s="11" t="s">
        <v>9252</v>
      </c>
      <c r="B789" s="24">
        <v>0.48</v>
      </c>
      <c r="C789" s="21"/>
    </row>
    <row r="790" spans="1:3" customFormat="1" x14ac:dyDescent="0.3">
      <c r="A790" s="11" t="s">
        <v>1676</v>
      </c>
      <c r="B790" s="24">
        <v>0.48</v>
      </c>
      <c r="C790" s="21"/>
    </row>
    <row r="791" spans="1:3" customFormat="1" x14ac:dyDescent="0.3">
      <c r="A791" s="11" t="s">
        <v>12692</v>
      </c>
      <c r="B791" s="24">
        <v>0.48</v>
      </c>
      <c r="C791" s="21"/>
    </row>
    <row r="792" spans="1:3" customFormat="1" x14ac:dyDescent="0.3">
      <c r="A792" s="11" t="s">
        <v>11374</v>
      </c>
      <c r="B792" s="24">
        <v>0.48</v>
      </c>
      <c r="C792" s="21"/>
    </row>
    <row r="793" spans="1:3" customFormat="1" x14ac:dyDescent="0.3">
      <c r="A793" s="11" t="s">
        <v>1041</v>
      </c>
      <c r="B793" s="24">
        <v>0.47</v>
      </c>
      <c r="C793" s="21"/>
    </row>
    <row r="794" spans="1:3" customFormat="1" x14ac:dyDescent="0.3">
      <c r="A794" s="11" t="s">
        <v>1704</v>
      </c>
      <c r="B794" s="24">
        <v>0.47</v>
      </c>
      <c r="C794" s="21"/>
    </row>
    <row r="795" spans="1:3" customFormat="1" x14ac:dyDescent="0.3">
      <c r="A795" s="11" t="s">
        <v>1342</v>
      </c>
      <c r="B795" s="24">
        <v>0.47</v>
      </c>
      <c r="C795" s="21"/>
    </row>
    <row r="796" spans="1:3" customFormat="1" x14ac:dyDescent="0.3">
      <c r="A796" s="11" t="s">
        <v>9673</v>
      </c>
      <c r="B796" s="24">
        <v>0.47</v>
      </c>
      <c r="C796" s="21"/>
    </row>
    <row r="797" spans="1:3" customFormat="1" x14ac:dyDescent="0.3">
      <c r="A797" s="11" t="s">
        <v>3201</v>
      </c>
      <c r="B797" s="24">
        <v>0.47</v>
      </c>
      <c r="C797" s="21"/>
    </row>
    <row r="798" spans="1:3" customFormat="1" x14ac:dyDescent="0.3">
      <c r="A798" s="11" t="s">
        <v>9973</v>
      </c>
      <c r="B798" s="24">
        <v>0.47</v>
      </c>
      <c r="C798" s="21"/>
    </row>
    <row r="799" spans="1:3" customFormat="1" x14ac:dyDescent="0.3">
      <c r="A799" s="11" t="s">
        <v>8284</v>
      </c>
      <c r="B799" s="24">
        <v>0.47</v>
      </c>
      <c r="C799" s="21"/>
    </row>
    <row r="800" spans="1:3" customFormat="1" x14ac:dyDescent="0.3">
      <c r="A800" s="11" t="s">
        <v>5806</v>
      </c>
      <c r="B800" s="24">
        <v>0.47</v>
      </c>
      <c r="C800" s="21"/>
    </row>
    <row r="801" spans="1:3" customFormat="1" x14ac:dyDescent="0.3">
      <c r="A801" s="11" t="s">
        <v>9241</v>
      </c>
      <c r="B801" s="24">
        <v>0.47</v>
      </c>
      <c r="C801" s="21"/>
    </row>
    <row r="802" spans="1:3" customFormat="1" x14ac:dyDescent="0.3">
      <c r="A802" s="11" t="s">
        <v>3126</v>
      </c>
      <c r="B802" s="24">
        <v>0.47</v>
      </c>
      <c r="C802" s="21"/>
    </row>
    <row r="803" spans="1:3" customFormat="1" x14ac:dyDescent="0.3">
      <c r="A803" s="11" t="s">
        <v>10144</v>
      </c>
      <c r="B803" s="24">
        <v>0.47</v>
      </c>
      <c r="C803" s="21"/>
    </row>
    <row r="804" spans="1:3" customFormat="1" x14ac:dyDescent="0.3">
      <c r="A804" s="11" t="s">
        <v>5657</v>
      </c>
      <c r="B804" s="24">
        <v>0.47</v>
      </c>
      <c r="C804" s="21"/>
    </row>
    <row r="805" spans="1:3" customFormat="1" x14ac:dyDescent="0.3">
      <c r="A805" s="11" t="s">
        <v>641</v>
      </c>
      <c r="B805" s="24">
        <v>0.47</v>
      </c>
      <c r="C805" s="21"/>
    </row>
    <row r="806" spans="1:3" customFormat="1" x14ac:dyDescent="0.3">
      <c r="A806" s="11" t="s">
        <v>8645</v>
      </c>
      <c r="B806" s="24">
        <v>0.47</v>
      </c>
      <c r="C806" s="21"/>
    </row>
    <row r="807" spans="1:3" customFormat="1" x14ac:dyDescent="0.3">
      <c r="A807" s="11" t="s">
        <v>10760</v>
      </c>
      <c r="B807" s="24">
        <v>0.47</v>
      </c>
      <c r="C807" s="21"/>
    </row>
    <row r="808" spans="1:3" customFormat="1" x14ac:dyDescent="0.3">
      <c r="A808" s="11" t="s">
        <v>10031</v>
      </c>
      <c r="B808" s="24">
        <v>0.47</v>
      </c>
      <c r="C808" s="21"/>
    </row>
    <row r="809" spans="1:3" customFormat="1" x14ac:dyDescent="0.3">
      <c r="A809" s="11" t="s">
        <v>9384</v>
      </c>
      <c r="B809" s="24">
        <v>0.47</v>
      </c>
      <c r="C809" s="21"/>
    </row>
    <row r="810" spans="1:3" customFormat="1" x14ac:dyDescent="0.3">
      <c r="A810" s="11" t="s">
        <v>631</v>
      </c>
      <c r="B810" s="24">
        <v>0.47</v>
      </c>
      <c r="C810" s="21"/>
    </row>
    <row r="811" spans="1:3" customFormat="1" x14ac:dyDescent="0.3">
      <c r="A811" s="11" t="s">
        <v>1106</v>
      </c>
      <c r="B811" s="24">
        <v>0.47</v>
      </c>
      <c r="C811" s="21"/>
    </row>
    <row r="812" spans="1:3" customFormat="1" x14ac:dyDescent="0.3">
      <c r="A812" s="11" t="s">
        <v>7712</v>
      </c>
      <c r="B812" s="24">
        <v>0.47</v>
      </c>
      <c r="C812" s="21"/>
    </row>
    <row r="813" spans="1:3" customFormat="1" x14ac:dyDescent="0.3">
      <c r="A813" s="11" t="s">
        <v>11726</v>
      </c>
      <c r="B813" s="24">
        <v>0.47</v>
      </c>
      <c r="C813" s="21"/>
    </row>
    <row r="814" spans="1:3" customFormat="1" x14ac:dyDescent="0.3">
      <c r="A814" s="11" t="s">
        <v>9621</v>
      </c>
      <c r="B814" s="24">
        <v>0.46</v>
      </c>
      <c r="C814" s="21"/>
    </row>
    <row r="815" spans="1:3" customFormat="1" x14ac:dyDescent="0.3">
      <c r="A815" s="11" t="s">
        <v>11926</v>
      </c>
      <c r="B815" s="24">
        <v>0.46</v>
      </c>
      <c r="C815" s="21"/>
    </row>
    <row r="816" spans="1:3" customFormat="1" x14ac:dyDescent="0.3">
      <c r="A816" s="11" t="s">
        <v>6823</v>
      </c>
      <c r="B816" s="24">
        <v>0.46</v>
      </c>
      <c r="C816" s="21"/>
    </row>
    <row r="817" spans="1:3" customFormat="1" x14ac:dyDescent="0.3">
      <c r="A817" s="11" t="s">
        <v>7941</v>
      </c>
      <c r="B817" s="24">
        <v>0.46</v>
      </c>
      <c r="C817" s="21"/>
    </row>
    <row r="818" spans="1:3" customFormat="1" x14ac:dyDescent="0.3">
      <c r="A818" s="11" t="s">
        <v>203</v>
      </c>
      <c r="B818" s="24">
        <v>0.46</v>
      </c>
      <c r="C818" s="21"/>
    </row>
    <row r="819" spans="1:3" customFormat="1" x14ac:dyDescent="0.3">
      <c r="A819" s="11" t="s">
        <v>203</v>
      </c>
      <c r="B819" s="24">
        <v>0.46</v>
      </c>
      <c r="C819" s="21"/>
    </row>
    <row r="820" spans="1:3" customFormat="1" x14ac:dyDescent="0.3">
      <c r="A820" s="11" t="s">
        <v>203</v>
      </c>
      <c r="B820" s="24">
        <v>0.46</v>
      </c>
      <c r="C820" s="21"/>
    </row>
    <row r="821" spans="1:3" customFormat="1" x14ac:dyDescent="0.3">
      <c r="A821" s="11" t="s">
        <v>10499</v>
      </c>
      <c r="B821" s="24">
        <v>0.46</v>
      </c>
      <c r="C821" s="21"/>
    </row>
    <row r="822" spans="1:3" customFormat="1" x14ac:dyDescent="0.3">
      <c r="A822" s="11" t="s">
        <v>1983</v>
      </c>
      <c r="B822" s="24">
        <v>0.46</v>
      </c>
      <c r="C822" s="21"/>
    </row>
    <row r="823" spans="1:3" customFormat="1" x14ac:dyDescent="0.3">
      <c r="A823" s="11" t="s">
        <v>11184</v>
      </c>
      <c r="B823" s="24">
        <v>0.46</v>
      </c>
      <c r="C823" s="21"/>
    </row>
    <row r="824" spans="1:3" customFormat="1" x14ac:dyDescent="0.3">
      <c r="A824" s="11" t="s">
        <v>10611</v>
      </c>
      <c r="B824" s="24">
        <v>0.46</v>
      </c>
      <c r="C824" s="21"/>
    </row>
    <row r="825" spans="1:3" customFormat="1" x14ac:dyDescent="0.3">
      <c r="A825" s="11" t="s">
        <v>8741</v>
      </c>
      <c r="B825" s="24">
        <v>0.46</v>
      </c>
      <c r="C825" s="21"/>
    </row>
    <row r="826" spans="1:3" customFormat="1" x14ac:dyDescent="0.3">
      <c r="A826" s="11" t="s">
        <v>4378</v>
      </c>
      <c r="B826" s="24">
        <v>0.46</v>
      </c>
      <c r="C826" s="21"/>
    </row>
    <row r="827" spans="1:3" customFormat="1" x14ac:dyDescent="0.3">
      <c r="A827" s="11" t="s">
        <v>12703</v>
      </c>
      <c r="B827" s="24">
        <v>0.46</v>
      </c>
      <c r="C827" s="21"/>
    </row>
    <row r="828" spans="1:3" customFormat="1" x14ac:dyDescent="0.3">
      <c r="A828" s="11" t="s">
        <v>9150</v>
      </c>
      <c r="B828" s="24">
        <v>0.46</v>
      </c>
      <c r="C828" s="21"/>
    </row>
    <row r="829" spans="1:3" customFormat="1" x14ac:dyDescent="0.3">
      <c r="A829" s="11" t="s">
        <v>8441</v>
      </c>
      <c r="B829" s="24">
        <v>0.46</v>
      </c>
      <c r="C829" s="21"/>
    </row>
    <row r="830" spans="1:3" customFormat="1" x14ac:dyDescent="0.3">
      <c r="A830" s="11" t="s">
        <v>12421</v>
      </c>
      <c r="B830" s="24">
        <v>0.46</v>
      </c>
      <c r="C830" s="21"/>
    </row>
    <row r="831" spans="1:3" customFormat="1" x14ac:dyDescent="0.3">
      <c r="A831" s="11" t="s">
        <v>506</v>
      </c>
      <c r="B831" s="24">
        <v>0.46</v>
      </c>
      <c r="C831" s="21"/>
    </row>
    <row r="832" spans="1:3" customFormat="1" x14ac:dyDescent="0.3">
      <c r="A832" s="11" t="s">
        <v>2886</v>
      </c>
      <c r="B832" s="24">
        <v>0.46</v>
      </c>
      <c r="C832" s="21"/>
    </row>
    <row r="833" spans="1:3" customFormat="1" x14ac:dyDescent="0.3">
      <c r="A833" s="11" t="s">
        <v>1501</v>
      </c>
      <c r="B833" s="24">
        <v>0.46</v>
      </c>
      <c r="C833" s="21"/>
    </row>
    <row r="834" spans="1:3" customFormat="1" x14ac:dyDescent="0.3">
      <c r="A834" s="11" t="s">
        <v>2506</v>
      </c>
      <c r="B834" s="24">
        <v>0.46</v>
      </c>
      <c r="C834" s="21"/>
    </row>
    <row r="835" spans="1:3" customFormat="1" x14ac:dyDescent="0.3">
      <c r="A835" s="11" t="s">
        <v>2677</v>
      </c>
      <c r="B835" s="24">
        <v>0.45</v>
      </c>
      <c r="C835" s="21"/>
    </row>
    <row r="836" spans="1:3" customFormat="1" x14ac:dyDescent="0.3">
      <c r="A836" s="11" t="s">
        <v>2186</v>
      </c>
      <c r="B836" s="24">
        <v>0.45</v>
      </c>
      <c r="C836" s="21"/>
    </row>
    <row r="837" spans="1:3" customFormat="1" x14ac:dyDescent="0.3">
      <c r="A837" s="11" t="s">
        <v>12310</v>
      </c>
      <c r="B837" s="24">
        <v>0.45</v>
      </c>
      <c r="C837" s="21"/>
    </row>
    <row r="838" spans="1:3" customFormat="1" x14ac:dyDescent="0.3">
      <c r="A838" s="11" t="s">
        <v>5848</v>
      </c>
      <c r="B838" s="24">
        <v>0.45</v>
      </c>
      <c r="C838" s="21"/>
    </row>
    <row r="839" spans="1:3" customFormat="1" x14ac:dyDescent="0.3">
      <c r="A839" s="11" t="s">
        <v>6209</v>
      </c>
      <c r="B839" s="24">
        <v>0.45</v>
      </c>
      <c r="C839" s="21"/>
    </row>
    <row r="840" spans="1:3" customFormat="1" x14ac:dyDescent="0.3">
      <c r="A840" s="11" t="s">
        <v>8812</v>
      </c>
      <c r="B840" s="24">
        <v>0.45</v>
      </c>
      <c r="C840" s="21"/>
    </row>
    <row r="841" spans="1:3" customFormat="1" x14ac:dyDescent="0.3">
      <c r="A841" s="11" t="s">
        <v>11545</v>
      </c>
      <c r="B841" s="24">
        <v>0.45</v>
      </c>
      <c r="C841" s="21"/>
    </row>
    <row r="842" spans="1:3" customFormat="1" x14ac:dyDescent="0.3">
      <c r="A842" s="11" t="s">
        <v>11314</v>
      </c>
      <c r="B842" s="24">
        <v>0.45</v>
      </c>
      <c r="C842" s="21"/>
    </row>
    <row r="843" spans="1:3" customFormat="1" x14ac:dyDescent="0.3">
      <c r="A843" s="11" t="s">
        <v>9100</v>
      </c>
      <c r="B843" s="24">
        <v>0.45</v>
      </c>
      <c r="C843" s="21"/>
    </row>
    <row r="844" spans="1:3" customFormat="1" x14ac:dyDescent="0.3">
      <c r="A844" s="11" t="s">
        <v>481</v>
      </c>
      <c r="B844" s="24">
        <v>0.45</v>
      </c>
      <c r="C844" s="21"/>
    </row>
    <row r="845" spans="1:3" customFormat="1" x14ac:dyDescent="0.3">
      <c r="A845" s="11" t="s">
        <v>481</v>
      </c>
      <c r="B845" s="24">
        <v>0.45</v>
      </c>
      <c r="C845" s="21"/>
    </row>
    <row r="846" spans="1:3" customFormat="1" x14ac:dyDescent="0.3">
      <c r="A846" s="11" t="s">
        <v>12350</v>
      </c>
      <c r="B846" s="24">
        <v>0.45</v>
      </c>
      <c r="C846" s="21"/>
    </row>
    <row r="847" spans="1:3" customFormat="1" x14ac:dyDescent="0.3">
      <c r="A847" s="11" t="s">
        <v>9693</v>
      </c>
      <c r="B847" s="24">
        <v>0.45</v>
      </c>
      <c r="C847" s="21"/>
    </row>
    <row r="848" spans="1:3" customFormat="1" x14ac:dyDescent="0.3">
      <c r="A848" s="11" t="s">
        <v>11595</v>
      </c>
      <c r="B848" s="24">
        <v>0.45</v>
      </c>
      <c r="C848" s="21"/>
    </row>
    <row r="849" spans="1:3" customFormat="1" x14ac:dyDescent="0.3">
      <c r="A849" s="11" t="s">
        <v>12190</v>
      </c>
      <c r="B849" s="24">
        <v>0.45</v>
      </c>
      <c r="C849" s="21"/>
    </row>
    <row r="850" spans="1:3" customFormat="1" x14ac:dyDescent="0.3">
      <c r="A850" s="11" t="s">
        <v>11957</v>
      </c>
      <c r="B850" s="24">
        <v>0.45</v>
      </c>
      <c r="C850" s="21"/>
    </row>
    <row r="851" spans="1:3" customFormat="1" x14ac:dyDescent="0.3">
      <c r="A851" s="11" t="s">
        <v>9942</v>
      </c>
      <c r="B851" s="24">
        <v>0.45</v>
      </c>
      <c r="C851" s="21"/>
    </row>
    <row r="852" spans="1:3" customFormat="1" x14ac:dyDescent="0.3">
      <c r="A852" s="11" t="s">
        <v>2706</v>
      </c>
      <c r="B852" s="24">
        <v>0.45</v>
      </c>
      <c r="C852" s="21"/>
    </row>
    <row r="853" spans="1:3" customFormat="1" x14ac:dyDescent="0.3">
      <c r="A853" s="11" t="s">
        <v>4050</v>
      </c>
      <c r="B853" s="24">
        <v>0.44</v>
      </c>
      <c r="C853" s="21"/>
    </row>
    <row r="854" spans="1:3" customFormat="1" x14ac:dyDescent="0.3">
      <c r="A854" s="11" t="s">
        <v>762</v>
      </c>
      <c r="B854" s="24">
        <v>0.44</v>
      </c>
      <c r="C854" s="21"/>
    </row>
    <row r="855" spans="1:3" customFormat="1" x14ac:dyDescent="0.3">
      <c r="A855" s="11" t="s">
        <v>213</v>
      </c>
      <c r="B855" s="24">
        <v>0.44</v>
      </c>
      <c r="C855" s="21"/>
    </row>
    <row r="856" spans="1:3" customFormat="1" x14ac:dyDescent="0.3">
      <c r="A856" s="11" t="s">
        <v>213</v>
      </c>
      <c r="B856" s="24">
        <v>0.44</v>
      </c>
      <c r="C856" s="21"/>
    </row>
    <row r="857" spans="1:3" customFormat="1" x14ac:dyDescent="0.3">
      <c r="A857" s="11" t="s">
        <v>10367</v>
      </c>
      <c r="B857" s="24">
        <v>0.44</v>
      </c>
      <c r="C857" s="21"/>
    </row>
    <row r="858" spans="1:3" customFormat="1" x14ac:dyDescent="0.3">
      <c r="A858" s="11" t="s">
        <v>6513</v>
      </c>
      <c r="B858" s="24">
        <v>0.44</v>
      </c>
      <c r="C858" s="21"/>
    </row>
    <row r="859" spans="1:3" customFormat="1" x14ac:dyDescent="0.3">
      <c r="A859" s="11" t="s">
        <v>2221</v>
      </c>
      <c r="B859" s="24">
        <v>0.44</v>
      </c>
      <c r="C859" s="21"/>
    </row>
    <row r="860" spans="1:3" customFormat="1" x14ac:dyDescent="0.3">
      <c r="A860" s="11" t="s">
        <v>1321</v>
      </c>
      <c r="B860" s="24">
        <v>0.44</v>
      </c>
      <c r="C860" s="21"/>
    </row>
    <row r="861" spans="1:3" customFormat="1" x14ac:dyDescent="0.3">
      <c r="A861" s="11" t="s">
        <v>8906</v>
      </c>
      <c r="B861" s="24">
        <v>0.44</v>
      </c>
      <c r="C861" s="21"/>
    </row>
    <row r="862" spans="1:3" customFormat="1" x14ac:dyDescent="0.3">
      <c r="A862" s="11" t="s">
        <v>1287</v>
      </c>
      <c r="B862" s="24">
        <v>0.44</v>
      </c>
      <c r="C862" s="21"/>
    </row>
    <row r="863" spans="1:3" customFormat="1" x14ac:dyDescent="0.3">
      <c r="A863" s="11" t="s">
        <v>11284</v>
      </c>
      <c r="B863" s="24">
        <v>0.44</v>
      </c>
      <c r="C863" s="21"/>
    </row>
    <row r="864" spans="1:3" customFormat="1" x14ac:dyDescent="0.3">
      <c r="A864" s="11" t="s">
        <v>9293</v>
      </c>
      <c r="B864" s="24">
        <v>0.44</v>
      </c>
      <c r="C864" s="21"/>
    </row>
    <row r="865" spans="1:3" customFormat="1" x14ac:dyDescent="0.3">
      <c r="A865" s="11" t="s">
        <v>6645</v>
      </c>
      <c r="B865" s="24">
        <v>0.44</v>
      </c>
      <c r="C865" s="21"/>
    </row>
    <row r="866" spans="1:3" customFormat="1" x14ac:dyDescent="0.3">
      <c r="A866" s="11" t="s">
        <v>5100</v>
      </c>
      <c r="B866" s="24">
        <v>0.44</v>
      </c>
      <c r="C866" s="21"/>
    </row>
    <row r="867" spans="1:3" customFormat="1" x14ac:dyDescent="0.3">
      <c r="A867" s="11" t="s">
        <v>1521</v>
      </c>
      <c r="B867" s="24">
        <v>0.44</v>
      </c>
      <c r="C867" s="21"/>
    </row>
    <row r="868" spans="1:3" customFormat="1" x14ac:dyDescent="0.3">
      <c r="A868" s="11" t="s">
        <v>12200</v>
      </c>
      <c r="B868" s="24">
        <v>0.44</v>
      </c>
      <c r="C868" s="21"/>
    </row>
    <row r="869" spans="1:3" customFormat="1" x14ac:dyDescent="0.3">
      <c r="A869" s="11" t="s">
        <v>4054</v>
      </c>
      <c r="B869" s="24">
        <v>0.44</v>
      </c>
      <c r="C869" s="21"/>
    </row>
    <row r="870" spans="1:3" customFormat="1" x14ac:dyDescent="0.3">
      <c r="A870" s="11" t="s">
        <v>12741</v>
      </c>
      <c r="B870" s="24">
        <v>0.44</v>
      </c>
      <c r="C870" s="21"/>
    </row>
    <row r="871" spans="1:3" customFormat="1" x14ac:dyDescent="0.3">
      <c r="A871" s="11" t="s">
        <v>11364</v>
      </c>
      <c r="B871" s="24">
        <v>0.44</v>
      </c>
      <c r="C871" s="21"/>
    </row>
    <row r="872" spans="1:3" customFormat="1" x14ac:dyDescent="0.3">
      <c r="A872" s="11" t="s">
        <v>606</v>
      </c>
      <c r="B872" s="24">
        <v>0.44</v>
      </c>
      <c r="C872" s="21"/>
    </row>
    <row r="873" spans="1:3" customFormat="1" x14ac:dyDescent="0.3">
      <c r="A873" s="11" t="s">
        <v>606</v>
      </c>
      <c r="B873" s="24">
        <v>0.44</v>
      </c>
      <c r="C873" s="21"/>
    </row>
    <row r="874" spans="1:3" customFormat="1" x14ac:dyDescent="0.3">
      <c r="A874" s="11" t="s">
        <v>167</v>
      </c>
      <c r="B874" s="24">
        <v>0.44</v>
      </c>
      <c r="C874" s="21"/>
    </row>
    <row r="875" spans="1:3" customFormat="1" x14ac:dyDescent="0.3">
      <c r="A875" s="11" t="s">
        <v>2201</v>
      </c>
      <c r="B875" s="24">
        <v>0.44</v>
      </c>
      <c r="C875" s="21"/>
    </row>
    <row r="876" spans="1:3" customFormat="1" x14ac:dyDescent="0.3">
      <c r="A876" s="11" t="s">
        <v>5561</v>
      </c>
      <c r="B876" s="24">
        <v>0.43</v>
      </c>
      <c r="C876" s="21"/>
    </row>
    <row r="877" spans="1:3" customFormat="1" x14ac:dyDescent="0.3">
      <c r="A877" s="11" t="s">
        <v>516</v>
      </c>
      <c r="B877" s="24">
        <v>0.43</v>
      </c>
      <c r="C877" s="21"/>
    </row>
    <row r="878" spans="1:3" customFormat="1" x14ac:dyDescent="0.3">
      <c r="A878" s="11" t="s">
        <v>516</v>
      </c>
      <c r="B878" s="24">
        <v>0.43</v>
      </c>
      <c r="C878" s="21"/>
    </row>
    <row r="879" spans="1:3" customFormat="1" x14ac:dyDescent="0.3">
      <c r="A879" s="11" t="s">
        <v>27</v>
      </c>
      <c r="B879" s="24">
        <v>0.43</v>
      </c>
      <c r="C879" s="21"/>
    </row>
    <row r="880" spans="1:3" customFormat="1" x14ac:dyDescent="0.3">
      <c r="A880" s="11" t="s">
        <v>27</v>
      </c>
      <c r="B880" s="24">
        <v>0.43</v>
      </c>
      <c r="C880" s="21"/>
    </row>
    <row r="881" spans="1:3" customFormat="1" x14ac:dyDescent="0.3">
      <c r="A881" s="11" t="s">
        <v>27</v>
      </c>
      <c r="B881" s="24">
        <v>0.43</v>
      </c>
      <c r="C881" s="21"/>
    </row>
    <row r="882" spans="1:3" customFormat="1" x14ac:dyDescent="0.3">
      <c r="A882" s="11" t="s">
        <v>12853</v>
      </c>
      <c r="B882" s="24">
        <v>0.43</v>
      </c>
      <c r="C882" s="21"/>
    </row>
    <row r="883" spans="1:3" customFormat="1" x14ac:dyDescent="0.3">
      <c r="A883" s="11" t="s">
        <v>6117</v>
      </c>
      <c r="B883" s="24">
        <v>0.43</v>
      </c>
      <c r="C883" s="21"/>
    </row>
    <row r="884" spans="1:3" customFormat="1" x14ac:dyDescent="0.3">
      <c r="A884" s="11" t="s">
        <v>3388</v>
      </c>
      <c r="B884" s="24">
        <v>0.43</v>
      </c>
      <c r="C884" s="21"/>
    </row>
    <row r="885" spans="1:3" customFormat="1" x14ac:dyDescent="0.3">
      <c r="A885" s="11" t="s">
        <v>12843</v>
      </c>
      <c r="B885" s="24">
        <v>0.43</v>
      </c>
      <c r="C885" s="21"/>
    </row>
    <row r="886" spans="1:3" customFormat="1" x14ac:dyDescent="0.3">
      <c r="A886" s="11" t="s">
        <v>6178</v>
      </c>
      <c r="B886" s="24">
        <v>0.43</v>
      </c>
      <c r="C886" s="21"/>
    </row>
    <row r="887" spans="1:3" customFormat="1" x14ac:dyDescent="0.3">
      <c r="A887" s="11" t="s">
        <v>5838</v>
      </c>
      <c r="B887" s="24">
        <v>0.43</v>
      </c>
      <c r="C887" s="21"/>
    </row>
    <row r="888" spans="1:3" customFormat="1" x14ac:dyDescent="0.3">
      <c r="A888" s="11" t="s">
        <v>3022</v>
      </c>
      <c r="B888" s="24">
        <v>0.43</v>
      </c>
      <c r="C888" s="21"/>
    </row>
    <row r="889" spans="1:3" customFormat="1" x14ac:dyDescent="0.3">
      <c r="A889" s="11" t="s">
        <v>3022</v>
      </c>
      <c r="B889" s="24">
        <v>0.43</v>
      </c>
      <c r="C889" s="21"/>
    </row>
    <row r="890" spans="1:3" customFormat="1" x14ac:dyDescent="0.3">
      <c r="A890" s="11" t="s">
        <v>5421</v>
      </c>
      <c r="B890" s="24">
        <v>0.43</v>
      </c>
      <c r="C890" s="21"/>
    </row>
    <row r="891" spans="1:3" customFormat="1" x14ac:dyDescent="0.3">
      <c r="A891" s="11" t="s">
        <v>1939</v>
      </c>
      <c r="B891" s="24">
        <v>0.43</v>
      </c>
      <c r="C891" s="21"/>
    </row>
    <row r="892" spans="1:3" customFormat="1" x14ac:dyDescent="0.3">
      <c r="A892" s="11" t="s">
        <v>7024</v>
      </c>
      <c r="B892" s="24">
        <v>0.43</v>
      </c>
      <c r="C892" s="21"/>
    </row>
    <row r="893" spans="1:3" customFormat="1" x14ac:dyDescent="0.3">
      <c r="A893" s="11" t="s">
        <v>10449</v>
      </c>
      <c r="B893" s="24">
        <v>0.43</v>
      </c>
      <c r="C893" s="21"/>
    </row>
    <row r="894" spans="1:3" customFormat="1" x14ac:dyDescent="0.3">
      <c r="A894" s="11" t="s">
        <v>7345</v>
      </c>
      <c r="B894" s="24">
        <v>0.43</v>
      </c>
      <c r="C894" s="21"/>
    </row>
    <row r="895" spans="1:3" customFormat="1" x14ac:dyDescent="0.3">
      <c r="A895" s="11" t="s">
        <v>1272</v>
      </c>
      <c r="B895" s="24">
        <v>0.43</v>
      </c>
      <c r="C895" s="21"/>
    </row>
    <row r="896" spans="1:3" customFormat="1" x14ac:dyDescent="0.3">
      <c r="A896" s="11" t="s">
        <v>4203</v>
      </c>
      <c r="B896" s="24">
        <v>0.43</v>
      </c>
      <c r="C896" s="21"/>
    </row>
    <row r="897" spans="1:3" customFormat="1" x14ac:dyDescent="0.3">
      <c r="A897" s="11" t="s">
        <v>11885</v>
      </c>
      <c r="B897" s="24">
        <v>0.43</v>
      </c>
      <c r="C897" s="21"/>
    </row>
    <row r="898" spans="1:3" customFormat="1" x14ac:dyDescent="0.3">
      <c r="A898" s="11" t="s">
        <v>2366</v>
      </c>
      <c r="B898" s="24">
        <v>0.43</v>
      </c>
      <c r="C898" s="21"/>
    </row>
    <row r="899" spans="1:3" customFormat="1" x14ac:dyDescent="0.3">
      <c r="A899" s="11" t="s">
        <v>11485</v>
      </c>
      <c r="B899" s="24">
        <v>0.43</v>
      </c>
      <c r="C899" s="21"/>
    </row>
    <row r="900" spans="1:3" customFormat="1" x14ac:dyDescent="0.3">
      <c r="A900" s="11" t="s">
        <v>10651</v>
      </c>
      <c r="B900" s="24">
        <v>0.43</v>
      </c>
      <c r="C900" s="21"/>
    </row>
    <row r="901" spans="1:3" customFormat="1" x14ac:dyDescent="0.3">
      <c r="A901" s="11" t="s">
        <v>9982</v>
      </c>
      <c r="B901" s="24">
        <v>0.43</v>
      </c>
      <c r="C901" s="21"/>
    </row>
    <row r="902" spans="1:3" customFormat="1" x14ac:dyDescent="0.3">
      <c r="A902" s="11" t="s">
        <v>11865</v>
      </c>
      <c r="B902" s="24">
        <v>0.43</v>
      </c>
      <c r="C902" s="21"/>
    </row>
    <row r="903" spans="1:3" customFormat="1" x14ac:dyDescent="0.3">
      <c r="A903" s="11" t="s">
        <v>12441</v>
      </c>
      <c r="B903" s="24">
        <v>0.43</v>
      </c>
      <c r="C903" s="21"/>
    </row>
    <row r="904" spans="1:3" customFormat="1" x14ac:dyDescent="0.3">
      <c r="A904" s="11" t="s">
        <v>4582</v>
      </c>
      <c r="B904" s="24">
        <v>0.43</v>
      </c>
      <c r="C904" s="21"/>
    </row>
    <row r="905" spans="1:3" customFormat="1" x14ac:dyDescent="0.3">
      <c r="A905" s="11" t="s">
        <v>11967</v>
      </c>
      <c r="B905" s="24">
        <v>0.43</v>
      </c>
      <c r="C905" s="21"/>
    </row>
    <row r="906" spans="1:3" customFormat="1" x14ac:dyDescent="0.3">
      <c r="A906" s="11" t="s">
        <v>406</v>
      </c>
      <c r="B906" s="24">
        <v>0.43</v>
      </c>
      <c r="C906" s="21"/>
    </row>
    <row r="907" spans="1:3" customFormat="1" x14ac:dyDescent="0.3">
      <c r="A907" s="11" t="s">
        <v>11905</v>
      </c>
      <c r="B907" s="24">
        <v>0.43</v>
      </c>
      <c r="C907" s="21"/>
    </row>
    <row r="908" spans="1:3" customFormat="1" x14ac:dyDescent="0.3">
      <c r="A908" s="11" t="s">
        <v>3673</v>
      </c>
      <c r="B908" s="24">
        <v>0.42</v>
      </c>
      <c r="C908" s="21"/>
    </row>
    <row r="909" spans="1:3" customFormat="1" x14ac:dyDescent="0.3">
      <c r="A909" s="11" t="s">
        <v>7539</v>
      </c>
      <c r="B909" s="24">
        <v>0.42</v>
      </c>
      <c r="C909" s="21"/>
    </row>
    <row r="910" spans="1:3" customFormat="1" x14ac:dyDescent="0.3">
      <c r="A910" s="11" t="s">
        <v>7629</v>
      </c>
      <c r="B910" s="24">
        <v>0.42</v>
      </c>
      <c r="C910" s="21"/>
    </row>
    <row r="911" spans="1:3" customFormat="1" x14ac:dyDescent="0.3">
      <c r="A911" s="11" t="s">
        <v>6937</v>
      </c>
      <c r="B911" s="24">
        <v>0.42</v>
      </c>
      <c r="C911" s="21"/>
    </row>
    <row r="912" spans="1:3" customFormat="1" x14ac:dyDescent="0.3">
      <c r="A912" s="11" t="s">
        <v>672</v>
      </c>
      <c r="B912" s="24">
        <v>0.42</v>
      </c>
      <c r="C912" s="21"/>
    </row>
    <row r="913" spans="1:3" customFormat="1" x14ac:dyDescent="0.3">
      <c r="A913" s="11" t="s">
        <v>672</v>
      </c>
      <c r="B913" s="24">
        <v>0.42</v>
      </c>
      <c r="C913" s="21"/>
    </row>
    <row r="914" spans="1:3" customFormat="1" x14ac:dyDescent="0.3">
      <c r="A914" s="11" t="s">
        <v>1161</v>
      </c>
      <c r="B914" s="24">
        <v>0.42</v>
      </c>
      <c r="C914" s="21"/>
    </row>
    <row r="915" spans="1:3" customFormat="1" x14ac:dyDescent="0.3">
      <c r="A915" s="11" t="s">
        <v>1823</v>
      </c>
      <c r="B915" s="24">
        <v>0.42</v>
      </c>
      <c r="C915" s="21"/>
    </row>
    <row r="916" spans="1:3" customFormat="1" x14ac:dyDescent="0.3">
      <c r="A916" s="11" t="s">
        <v>2260</v>
      </c>
      <c r="B916" s="24">
        <v>0.42</v>
      </c>
      <c r="C916" s="21"/>
    </row>
    <row r="917" spans="1:3" customFormat="1" x14ac:dyDescent="0.3">
      <c r="A917" s="11" t="s">
        <v>4604</v>
      </c>
      <c r="B917" s="24">
        <v>0.42</v>
      </c>
      <c r="C917" s="21"/>
    </row>
    <row r="918" spans="1:3" customFormat="1" x14ac:dyDescent="0.3">
      <c r="A918" s="11" t="s">
        <v>4604</v>
      </c>
      <c r="B918" s="24">
        <v>0.42</v>
      </c>
      <c r="C918" s="21"/>
    </row>
    <row r="919" spans="1:3" customFormat="1" x14ac:dyDescent="0.3">
      <c r="A919" s="11" t="s">
        <v>9049</v>
      </c>
      <c r="B919" s="24">
        <v>0.42</v>
      </c>
      <c r="C919" s="21"/>
    </row>
    <row r="920" spans="1:3" customFormat="1" x14ac:dyDescent="0.3">
      <c r="A920" s="11" t="s">
        <v>10224</v>
      </c>
      <c r="B920" s="24">
        <v>0.42</v>
      </c>
      <c r="C920" s="21"/>
    </row>
    <row r="921" spans="1:3" customFormat="1" x14ac:dyDescent="0.3">
      <c r="A921" s="11" t="s">
        <v>9426</v>
      </c>
      <c r="B921" s="24">
        <v>0.42</v>
      </c>
      <c r="C921" s="21"/>
    </row>
    <row r="922" spans="1:3" customFormat="1" x14ac:dyDescent="0.3">
      <c r="A922" s="11" t="s">
        <v>897</v>
      </c>
      <c r="B922" s="24">
        <v>0.42</v>
      </c>
      <c r="C922" s="21"/>
    </row>
    <row r="923" spans="1:3" customFormat="1" x14ac:dyDescent="0.3">
      <c r="A923" s="11" t="s">
        <v>9921</v>
      </c>
      <c r="B923" s="24">
        <v>0.42</v>
      </c>
      <c r="C923" s="21"/>
    </row>
    <row r="924" spans="1:3" customFormat="1" x14ac:dyDescent="0.3">
      <c r="A924" s="11" t="s">
        <v>8719</v>
      </c>
      <c r="B924" s="24">
        <v>0.42</v>
      </c>
      <c r="C924" s="21"/>
    </row>
    <row r="925" spans="1:3" customFormat="1" x14ac:dyDescent="0.3">
      <c r="A925" s="11" t="s">
        <v>243</v>
      </c>
      <c r="B925" s="24">
        <v>0.42</v>
      </c>
      <c r="C925" s="21"/>
    </row>
    <row r="926" spans="1:3" customFormat="1" x14ac:dyDescent="0.3">
      <c r="A926" s="11" t="s">
        <v>2065</v>
      </c>
      <c r="B926" s="24">
        <v>0.42</v>
      </c>
      <c r="C926" s="21"/>
    </row>
    <row r="927" spans="1:3" customFormat="1" x14ac:dyDescent="0.3">
      <c r="A927" s="11" t="s">
        <v>985</v>
      </c>
      <c r="B927" s="24">
        <v>0.42</v>
      </c>
      <c r="C927" s="21"/>
    </row>
    <row r="928" spans="1:3" customFormat="1" x14ac:dyDescent="0.3">
      <c r="A928" s="11" t="s">
        <v>12048</v>
      </c>
      <c r="B928" s="24">
        <v>0.41</v>
      </c>
      <c r="C928" s="21"/>
    </row>
    <row r="929" spans="1:3" customFormat="1" x14ac:dyDescent="0.3">
      <c r="A929" s="11" t="s">
        <v>9610</v>
      </c>
      <c r="B929" s="24">
        <v>0.41</v>
      </c>
      <c r="C929" s="21"/>
    </row>
    <row r="930" spans="1:3" customFormat="1" x14ac:dyDescent="0.3">
      <c r="A930" s="11" t="s">
        <v>8594</v>
      </c>
      <c r="B930" s="24">
        <v>0.41</v>
      </c>
      <c r="C930" s="21"/>
    </row>
    <row r="931" spans="1:3" customFormat="1" x14ac:dyDescent="0.3">
      <c r="A931" s="11" t="s">
        <v>11875</v>
      </c>
      <c r="B931" s="24">
        <v>0.41</v>
      </c>
      <c r="C931" s="21"/>
    </row>
    <row r="932" spans="1:3" customFormat="1" x14ac:dyDescent="0.3">
      <c r="A932" s="11" t="s">
        <v>10710</v>
      </c>
      <c r="B932" s="24">
        <v>0.41</v>
      </c>
      <c r="C932" s="21"/>
    </row>
    <row r="933" spans="1:3" customFormat="1" x14ac:dyDescent="0.3">
      <c r="A933" s="11" t="s">
        <v>10991</v>
      </c>
      <c r="B933" s="24">
        <v>0.41</v>
      </c>
      <c r="C933" s="21"/>
    </row>
    <row r="934" spans="1:3" customFormat="1" x14ac:dyDescent="0.3">
      <c r="A934" s="11" t="s">
        <v>1734</v>
      </c>
      <c r="B934" s="24">
        <v>0.41</v>
      </c>
      <c r="C934" s="21"/>
    </row>
    <row r="935" spans="1:3" customFormat="1" x14ac:dyDescent="0.3">
      <c r="A935" s="11" t="s">
        <v>10559</v>
      </c>
      <c r="B935" s="24">
        <v>0.41</v>
      </c>
      <c r="C935" s="21"/>
    </row>
    <row r="936" spans="1:3" customFormat="1" x14ac:dyDescent="0.3">
      <c r="A936" s="11" t="s">
        <v>6917</v>
      </c>
      <c r="B936" s="24">
        <v>0.41</v>
      </c>
      <c r="C936" s="21"/>
    </row>
    <row r="937" spans="1:3" customFormat="1" x14ac:dyDescent="0.3">
      <c r="A937" s="11" t="s">
        <v>10264</v>
      </c>
      <c r="B937" s="24">
        <v>0.41</v>
      </c>
      <c r="C937" s="21"/>
    </row>
    <row r="938" spans="1:3" customFormat="1" x14ac:dyDescent="0.3">
      <c r="A938" s="11" t="s">
        <v>5743</v>
      </c>
      <c r="B938" s="24">
        <v>0.41</v>
      </c>
      <c r="C938" s="21"/>
    </row>
    <row r="939" spans="1:3" customFormat="1" x14ac:dyDescent="0.3">
      <c r="A939" s="11" t="s">
        <v>11675</v>
      </c>
      <c r="B939" s="24">
        <v>0.41</v>
      </c>
      <c r="C939" s="21"/>
    </row>
    <row r="940" spans="1:3" customFormat="1" x14ac:dyDescent="0.3">
      <c r="A940" s="11" t="s">
        <v>6731</v>
      </c>
      <c r="B940" s="24">
        <v>0.41</v>
      </c>
      <c r="C940" s="21"/>
    </row>
    <row r="941" spans="1:3" customFormat="1" x14ac:dyDescent="0.3">
      <c r="A941" s="11" t="s">
        <v>8863</v>
      </c>
      <c r="B941" s="24">
        <v>0.41</v>
      </c>
      <c r="C941" s="21"/>
    </row>
    <row r="942" spans="1:3" customFormat="1" x14ac:dyDescent="0.3">
      <c r="A942" s="11" t="s">
        <v>9853</v>
      </c>
      <c r="B942" s="24">
        <v>0.41</v>
      </c>
      <c r="C942" s="21"/>
    </row>
    <row r="943" spans="1:3" customFormat="1" x14ac:dyDescent="0.3">
      <c r="A943" s="11" t="s">
        <v>11144</v>
      </c>
      <c r="B943" s="24">
        <v>0.41</v>
      </c>
      <c r="C943" s="21"/>
    </row>
    <row r="944" spans="1:3" customFormat="1" x14ac:dyDescent="0.3">
      <c r="A944" s="11" t="s">
        <v>1402</v>
      </c>
      <c r="B944" s="24">
        <v>0.41</v>
      </c>
      <c r="C944" s="21"/>
    </row>
    <row r="945" spans="1:3" customFormat="1" x14ac:dyDescent="0.3">
      <c r="A945" s="11" t="s">
        <v>223</v>
      </c>
      <c r="B945" s="24">
        <v>0.41</v>
      </c>
      <c r="C945" s="21"/>
    </row>
    <row r="946" spans="1:3" customFormat="1" x14ac:dyDescent="0.3">
      <c r="A946" s="11" t="s">
        <v>223</v>
      </c>
      <c r="B946" s="24">
        <v>0.41</v>
      </c>
      <c r="C946" s="21"/>
    </row>
    <row r="947" spans="1:3" customFormat="1" x14ac:dyDescent="0.3">
      <c r="A947" s="11" t="s">
        <v>2590</v>
      </c>
      <c r="B947" s="24">
        <v>0.41</v>
      </c>
      <c r="C947" s="21"/>
    </row>
    <row r="948" spans="1:3" customFormat="1" x14ac:dyDescent="0.3">
      <c r="A948" s="11" t="s">
        <v>808</v>
      </c>
      <c r="B948" s="24">
        <v>0.41</v>
      </c>
      <c r="C948" s="21"/>
    </row>
    <row r="949" spans="1:3" customFormat="1" x14ac:dyDescent="0.3">
      <c r="A949" s="11" t="s">
        <v>7122</v>
      </c>
      <c r="B949" s="24">
        <v>0.4</v>
      </c>
      <c r="C949" s="21"/>
    </row>
    <row r="950" spans="1:3" customFormat="1" x14ac:dyDescent="0.3">
      <c r="A950" s="11" t="s">
        <v>1202</v>
      </c>
      <c r="B950" s="24">
        <v>0.4</v>
      </c>
      <c r="C950" s="21"/>
    </row>
    <row r="951" spans="1:3" customFormat="1" x14ac:dyDescent="0.3">
      <c r="A951" s="11" t="s">
        <v>10124</v>
      </c>
      <c r="B951" s="24">
        <v>0.4</v>
      </c>
      <c r="C951" s="21"/>
    </row>
    <row r="952" spans="1:3" customFormat="1" x14ac:dyDescent="0.3">
      <c r="A952" s="11" t="s">
        <v>11093</v>
      </c>
      <c r="B952" s="24">
        <v>0.4</v>
      </c>
      <c r="C952" s="21"/>
    </row>
    <row r="953" spans="1:3" customFormat="1" x14ac:dyDescent="0.3">
      <c r="A953" s="11" t="s">
        <v>5963</v>
      </c>
      <c r="B953" s="24">
        <v>0.4</v>
      </c>
      <c r="C953" s="21"/>
    </row>
    <row r="954" spans="1:3" customFormat="1" x14ac:dyDescent="0.3">
      <c r="A954" s="11" t="s">
        <v>5881</v>
      </c>
      <c r="B954" s="24">
        <v>0.4</v>
      </c>
      <c r="C954" s="21"/>
    </row>
    <row r="955" spans="1:3" customFormat="1" x14ac:dyDescent="0.3">
      <c r="A955" s="11" t="s">
        <v>3064</v>
      </c>
      <c r="B955" s="24">
        <v>0.4</v>
      </c>
      <c r="C955" s="21"/>
    </row>
    <row r="956" spans="1:3" customFormat="1" x14ac:dyDescent="0.3">
      <c r="A956" s="11" t="s">
        <v>3064</v>
      </c>
      <c r="B956" s="24">
        <v>0.4</v>
      </c>
      <c r="C956" s="21"/>
    </row>
    <row r="957" spans="1:3" customFormat="1" x14ac:dyDescent="0.3">
      <c r="A957" s="11" t="s">
        <v>7355</v>
      </c>
      <c r="B957" s="24">
        <v>0.4</v>
      </c>
      <c r="C957" s="21"/>
    </row>
    <row r="958" spans="1:3" customFormat="1" x14ac:dyDescent="0.3">
      <c r="A958" s="11" t="s">
        <v>4102</v>
      </c>
      <c r="B958" s="24">
        <v>0.4</v>
      </c>
      <c r="C958" s="21"/>
    </row>
    <row r="959" spans="1:3" customFormat="1" x14ac:dyDescent="0.3">
      <c r="A959" s="11" t="s">
        <v>1277</v>
      </c>
      <c r="B959" s="24">
        <v>0.4</v>
      </c>
      <c r="C959" s="21"/>
    </row>
    <row r="960" spans="1:3" customFormat="1" x14ac:dyDescent="0.3">
      <c r="A960" s="11" t="s">
        <v>11555</v>
      </c>
      <c r="B960" s="24">
        <v>0.4</v>
      </c>
      <c r="C960" s="21"/>
    </row>
    <row r="961" spans="1:3" customFormat="1" x14ac:dyDescent="0.3">
      <c r="A961" s="11" t="s">
        <v>8615</v>
      </c>
      <c r="B961" s="24">
        <v>0.4</v>
      </c>
      <c r="C961" s="21"/>
    </row>
    <row r="962" spans="1:3" customFormat="1" x14ac:dyDescent="0.3">
      <c r="A962" s="11" t="s">
        <v>6625</v>
      </c>
      <c r="B962" s="24">
        <v>0.4</v>
      </c>
      <c r="C962" s="21"/>
    </row>
    <row r="963" spans="1:3" customFormat="1" x14ac:dyDescent="0.3">
      <c r="A963" s="11" t="s">
        <v>7846</v>
      </c>
      <c r="B963" s="24">
        <v>0.4</v>
      </c>
      <c r="C963" s="21"/>
    </row>
    <row r="964" spans="1:3" customFormat="1" x14ac:dyDescent="0.3">
      <c r="A964" s="11" t="s">
        <v>8760</v>
      </c>
      <c r="B964" s="24">
        <v>0.4</v>
      </c>
      <c r="C964" s="21"/>
    </row>
    <row r="965" spans="1:3" customFormat="1" x14ac:dyDescent="0.3">
      <c r="A965" s="11" t="s">
        <v>8561</v>
      </c>
      <c r="B965" s="24">
        <v>0.4</v>
      </c>
      <c r="C965" s="21"/>
    </row>
    <row r="966" spans="1:3" customFormat="1" x14ac:dyDescent="0.3">
      <c r="A966" s="11" t="s">
        <v>3134</v>
      </c>
      <c r="B966" s="24">
        <v>0.4</v>
      </c>
      <c r="C966" s="21"/>
    </row>
    <row r="967" spans="1:3" customFormat="1" x14ac:dyDescent="0.3">
      <c r="A967" s="11" t="s">
        <v>12761</v>
      </c>
      <c r="B967" s="24">
        <v>0.4</v>
      </c>
      <c r="C967" s="21"/>
    </row>
    <row r="968" spans="1:3" customFormat="1" x14ac:dyDescent="0.3">
      <c r="A968" s="11" t="s">
        <v>12521</v>
      </c>
      <c r="B968" s="24">
        <v>0.4</v>
      </c>
      <c r="C968" s="21"/>
    </row>
    <row r="969" spans="1:3" customFormat="1" x14ac:dyDescent="0.3">
      <c r="A969" s="11" t="s">
        <v>9018</v>
      </c>
      <c r="B969" s="24">
        <v>0.4</v>
      </c>
      <c r="C969" s="21"/>
    </row>
    <row r="970" spans="1:3" customFormat="1" x14ac:dyDescent="0.3">
      <c r="A970" s="11" t="s">
        <v>11625</v>
      </c>
      <c r="B970" s="24">
        <v>0.4</v>
      </c>
      <c r="C970" s="21"/>
    </row>
    <row r="971" spans="1:3" customFormat="1" x14ac:dyDescent="0.3">
      <c r="A971" s="11" t="s">
        <v>11324</v>
      </c>
      <c r="B971" s="24">
        <v>0.4</v>
      </c>
      <c r="C971" s="21"/>
    </row>
    <row r="972" spans="1:3" customFormat="1" x14ac:dyDescent="0.3">
      <c r="A972" s="11" t="s">
        <v>10071</v>
      </c>
      <c r="B972" s="24">
        <v>0.4</v>
      </c>
      <c r="C972" s="21"/>
    </row>
    <row r="973" spans="1:3" customFormat="1" x14ac:dyDescent="0.3">
      <c r="A973" s="11" t="s">
        <v>9180</v>
      </c>
      <c r="B973" s="24">
        <v>0.4</v>
      </c>
      <c r="C973" s="21"/>
    </row>
    <row r="974" spans="1:3" customFormat="1" x14ac:dyDescent="0.3">
      <c r="A974" s="11" t="s">
        <v>9579</v>
      </c>
      <c r="B974" s="24">
        <v>0.4</v>
      </c>
      <c r="C974" s="21"/>
    </row>
    <row r="975" spans="1:3" customFormat="1" x14ac:dyDescent="0.3">
      <c r="A975" s="11" t="s">
        <v>2560</v>
      </c>
      <c r="B975" s="24">
        <v>0.4</v>
      </c>
      <c r="C975" s="21"/>
    </row>
    <row r="976" spans="1:3" customFormat="1" x14ac:dyDescent="0.3">
      <c r="A976" s="11" t="s">
        <v>2487</v>
      </c>
      <c r="B976" s="24">
        <v>0.4</v>
      </c>
      <c r="C976" s="21"/>
    </row>
    <row r="977" spans="1:3" customFormat="1" x14ac:dyDescent="0.3">
      <c r="A977" s="11" t="s">
        <v>9160</v>
      </c>
      <c r="B977" s="24">
        <v>0.39</v>
      </c>
      <c r="C977" s="21"/>
    </row>
    <row r="978" spans="1:3" customFormat="1" x14ac:dyDescent="0.3">
      <c r="A978" s="11" t="s">
        <v>9569</v>
      </c>
      <c r="B978" s="24">
        <v>0.39</v>
      </c>
      <c r="C978" s="21"/>
    </row>
    <row r="979" spans="1:3" customFormat="1" x14ac:dyDescent="0.3">
      <c r="A979" s="11" t="s">
        <v>12833</v>
      </c>
      <c r="B979" s="24">
        <v>0.39</v>
      </c>
      <c r="C979" s="21"/>
    </row>
    <row r="980" spans="1:3" customFormat="1" x14ac:dyDescent="0.3">
      <c r="A980" s="11" t="s">
        <v>10041</v>
      </c>
      <c r="B980" s="24">
        <v>0.39</v>
      </c>
      <c r="C980" s="21"/>
    </row>
    <row r="981" spans="1:3" customFormat="1" x14ac:dyDescent="0.3">
      <c r="A981" s="11" t="s">
        <v>6349</v>
      </c>
      <c r="B981" s="24">
        <v>0.39</v>
      </c>
      <c r="C981" s="21"/>
    </row>
    <row r="982" spans="1:3" customFormat="1" x14ac:dyDescent="0.3">
      <c r="A982" s="11" t="s">
        <v>10900</v>
      </c>
      <c r="B982" s="24">
        <v>0.39</v>
      </c>
      <c r="C982" s="21"/>
    </row>
    <row r="983" spans="1:3" customFormat="1" x14ac:dyDescent="0.3">
      <c r="A983" s="11" t="s">
        <v>10890</v>
      </c>
      <c r="B983" s="24">
        <v>0.39</v>
      </c>
      <c r="C983" s="21"/>
    </row>
    <row r="984" spans="1:3" customFormat="1" x14ac:dyDescent="0.3">
      <c r="A984" s="11" t="s">
        <v>10680</v>
      </c>
      <c r="B984" s="24">
        <v>0.39</v>
      </c>
      <c r="C984" s="21"/>
    </row>
    <row r="985" spans="1:3" customFormat="1" x14ac:dyDescent="0.3">
      <c r="A985" s="11" t="s">
        <v>10600</v>
      </c>
      <c r="B985" s="24">
        <v>0.39</v>
      </c>
      <c r="C985" s="21"/>
    </row>
    <row r="986" spans="1:3" customFormat="1" x14ac:dyDescent="0.3">
      <c r="A986" s="11" t="s">
        <v>12028</v>
      </c>
      <c r="B986" s="24">
        <v>0.39</v>
      </c>
      <c r="C986" s="21"/>
    </row>
    <row r="987" spans="1:3" customFormat="1" x14ac:dyDescent="0.3">
      <c r="A987" s="11" t="s">
        <v>8978</v>
      </c>
      <c r="B987" s="24">
        <v>0.39</v>
      </c>
      <c r="C987" s="21"/>
    </row>
    <row r="988" spans="1:3" customFormat="1" x14ac:dyDescent="0.3">
      <c r="A988" s="11" t="s">
        <v>193</v>
      </c>
      <c r="B988" s="24">
        <v>0.39</v>
      </c>
      <c r="C988" s="21"/>
    </row>
    <row r="989" spans="1:3" customFormat="1" x14ac:dyDescent="0.3">
      <c r="A989" s="11" t="s">
        <v>193</v>
      </c>
      <c r="B989" s="24">
        <v>0.39</v>
      </c>
      <c r="C989" s="21"/>
    </row>
    <row r="990" spans="1:3" customFormat="1" x14ac:dyDescent="0.3">
      <c r="A990" s="11" t="s">
        <v>178</v>
      </c>
      <c r="B990" s="24">
        <v>0.38</v>
      </c>
      <c r="C990" s="21"/>
    </row>
    <row r="991" spans="1:3" customFormat="1" x14ac:dyDescent="0.3">
      <c r="A991" s="11" t="s">
        <v>178</v>
      </c>
      <c r="B991" s="24">
        <v>0.38</v>
      </c>
      <c r="C991" s="21"/>
    </row>
    <row r="992" spans="1:3" customFormat="1" x14ac:dyDescent="0.3">
      <c r="A992" s="11" t="s">
        <v>2792</v>
      </c>
      <c r="B992" s="24">
        <v>0.38</v>
      </c>
      <c r="C992" s="21"/>
    </row>
    <row r="993" spans="1:3" customFormat="1" x14ac:dyDescent="0.3">
      <c r="A993" s="11" t="s">
        <v>1377</v>
      </c>
      <c r="B993" s="24">
        <v>0.38</v>
      </c>
      <c r="C993" s="21"/>
    </row>
    <row r="994" spans="1:3" customFormat="1" x14ac:dyDescent="0.3">
      <c r="A994" s="11" t="s">
        <v>1511</v>
      </c>
      <c r="B994" s="24">
        <v>0.38</v>
      </c>
      <c r="C994" s="21"/>
    </row>
    <row r="995" spans="1:3" customFormat="1" x14ac:dyDescent="0.3">
      <c r="A995" s="11" t="s">
        <v>12089</v>
      </c>
      <c r="B995" s="24">
        <v>0.38</v>
      </c>
      <c r="C995" s="21"/>
    </row>
    <row r="996" spans="1:3" customFormat="1" x14ac:dyDescent="0.3">
      <c r="A996" s="11" t="s">
        <v>1641</v>
      </c>
      <c r="B996" s="24">
        <v>0.38</v>
      </c>
      <c r="C996" s="21"/>
    </row>
    <row r="997" spans="1:3" customFormat="1" x14ac:dyDescent="0.3">
      <c r="A997" s="11" t="s">
        <v>9843</v>
      </c>
      <c r="B997" s="24">
        <v>0.38</v>
      </c>
      <c r="C997" s="21"/>
    </row>
    <row r="998" spans="1:3" customFormat="1" x14ac:dyDescent="0.3">
      <c r="A998" s="11" t="s">
        <v>12622</v>
      </c>
      <c r="B998" s="24">
        <v>0.38</v>
      </c>
      <c r="C998" s="21"/>
    </row>
    <row r="999" spans="1:3" customFormat="1" x14ac:dyDescent="0.3">
      <c r="A999" s="11" t="s">
        <v>2467</v>
      </c>
      <c r="B999" s="24">
        <v>0.38</v>
      </c>
      <c r="C999" s="21"/>
    </row>
    <row r="1000" spans="1:3" customFormat="1" x14ac:dyDescent="0.3">
      <c r="A1000" s="11" t="s">
        <v>12823</v>
      </c>
      <c r="B1000" s="24">
        <v>0.38</v>
      </c>
      <c r="C1000" s="21"/>
    </row>
    <row r="1001" spans="1:3" customFormat="1" x14ac:dyDescent="0.3">
      <c r="A1001" s="11" t="s">
        <v>6585</v>
      </c>
      <c r="B1001" s="24">
        <v>0.38</v>
      </c>
      <c r="C1001" s="21"/>
    </row>
    <row r="1002" spans="1:3" customFormat="1" x14ac:dyDescent="0.3">
      <c r="A1002" s="11" t="s">
        <v>6792</v>
      </c>
      <c r="B1002" s="24">
        <v>0.38</v>
      </c>
      <c r="C1002" s="21"/>
    </row>
    <row r="1003" spans="1:3" customFormat="1" x14ac:dyDescent="0.3">
      <c r="A1003" s="11" t="s">
        <v>5610</v>
      </c>
      <c r="B1003" s="24">
        <v>0.38</v>
      </c>
      <c r="C1003" s="21"/>
    </row>
    <row r="1004" spans="1:3" customFormat="1" x14ac:dyDescent="0.3">
      <c r="A1004" s="11" t="s">
        <v>420</v>
      </c>
      <c r="B1004" s="24">
        <v>0.38</v>
      </c>
      <c r="C1004" s="21"/>
    </row>
    <row r="1005" spans="1:3" customFormat="1" x14ac:dyDescent="0.3">
      <c r="A1005" s="11" t="s">
        <v>420</v>
      </c>
      <c r="B1005" s="24">
        <v>0.38</v>
      </c>
      <c r="C1005" s="21"/>
    </row>
    <row r="1006" spans="1:3" customFormat="1" x14ac:dyDescent="0.3">
      <c r="A1006" s="11" t="s">
        <v>3564</v>
      </c>
      <c r="B1006" s="24">
        <v>0.38</v>
      </c>
      <c r="C1006" s="21"/>
    </row>
    <row r="1007" spans="1:3" customFormat="1" x14ac:dyDescent="0.3">
      <c r="A1007" s="11" t="s">
        <v>3761</v>
      </c>
      <c r="B1007" s="24">
        <v>0.38</v>
      </c>
      <c r="C1007" s="21"/>
    </row>
    <row r="1008" spans="1:3" customFormat="1" x14ac:dyDescent="0.3">
      <c r="A1008" s="11" t="s">
        <v>9231</v>
      </c>
      <c r="B1008" s="24">
        <v>0.38</v>
      </c>
      <c r="C1008" s="21"/>
    </row>
    <row r="1009" spans="1:3" customFormat="1" x14ac:dyDescent="0.3">
      <c r="A1009" s="11" t="s">
        <v>7014</v>
      </c>
      <c r="B1009" s="24">
        <v>0.38</v>
      </c>
      <c r="C1009" s="21"/>
    </row>
    <row r="1010" spans="1:3" customFormat="1" x14ac:dyDescent="0.3">
      <c r="A1010" s="11" t="s">
        <v>10336</v>
      </c>
      <c r="B1010" s="24">
        <v>0.38</v>
      </c>
      <c r="C1010" s="21"/>
    </row>
    <row r="1011" spans="1:3" customFormat="1" x14ac:dyDescent="0.3">
      <c r="A1011" s="11" t="s">
        <v>5727</v>
      </c>
      <c r="B1011" s="24">
        <v>0.38</v>
      </c>
      <c r="C1011" s="21"/>
    </row>
    <row r="1012" spans="1:3" customFormat="1" x14ac:dyDescent="0.3">
      <c r="A1012" s="11" t="s">
        <v>4594</v>
      </c>
      <c r="B1012" s="24">
        <v>0.38</v>
      </c>
      <c r="C1012" s="21"/>
    </row>
    <row r="1013" spans="1:3" customFormat="1" x14ac:dyDescent="0.3">
      <c r="A1013" s="11" t="s">
        <v>6855</v>
      </c>
      <c r="B1013" s="24">
        <v>0.38</v>
      </c>
      <c r="C1013" s="21"/>
    </row>
    <row r="1014" spans="1:3" customFormat="1" x14ac:dyDescent="0.3">
      <c r="A1014" s="11" t="s">
        <v>8802</v>
      </c>
      <c r="B1014" s="24">
        <v>0.38</v>
      </c>
      <c r="C1014" s="21"/>
    </row>
    <row r="1015" spans="1:3" customFormat="1" x14ac:dyDescent="0.3">
      <c r="A1015" s="11" t="s">
        <v>7529</v>
      </c>
      <c r="B1015" s="24">
        <v>0.38</v>
      </c>
      <c r="C1015" s="21"/>
    </row>
    <row r="1016" spans="1:3" customFormat="1" x14ac:dyDescent="0.3">
      <c r="A1016" s="11" t="s">
        <v>8005</v>
      </c>
      <c r="B1016" s="24">
        <v>0.38</v>
      </c>
      <c r="C1016" s="21"/>
    </row>
    <row r="1017" spans="1:3" customFormat="1" x14ac:dyDescent="0.3">
      <c r="A1017" s="11" t="s">
        <v>11274</v>
      </c>
      <c r="B1017" s="24">
        <v>0.38</v>
      </c>
      <c r="C1017" s="21"/>
    </row>
    <row r="1018" spans="1:3" customFormat="1" x14ac:dyDescent="0.3">
      <c r="A1018" s="11" t="s">
        <v>10850</v>
      </c>
      <c r="B1018" s="24">
        <v>0.38</v>
      </c>
      <c r="C1018" s="21"/>
    </row>
    <row r="1019" spans="1:3" customFormat="1" x14ac:dyDescent="0.3">
      <c r="A1019" s="11" t="s">
        <v>12751</v>
      </c>
      <c r="B1019" s="24">
        <v>0.38</v>
      </c>
      <c r="C1019" s="21"/>
    </row>
    <row r="1020" spans="1:3" customFormat="1" x14ac:dyDescent="0.3">
      <c r="A1020" s="11" t="s">
        <v>11845</v>
      </c>
      <c r="B1020" s="24">
        <v>0.38</v>
      </c>
      <c r="C1020" s="21"/>
    </row>
    <row r="1021" spans="1:3" customFormat="1" x14ac:dyDescent="0.3">
      <c r="A1021" s="11" t="s">
        <v>10700</v>
      </c>
      <c r="B1021" s="24">
        <v>0.38</v>
      </c>
      <c r="C1021" s="21"/>
    </row>
    <row r="1022" spans="1:3" customFormat="1" x14ac:dyDescent="0.3">
      <c r="A1022" s="11" t="s">
        <v>1222</v>
      </c>
      <c r="B1022" s="24">
        <v>0.38</v>
      </c>
      <c r="C1022" s="21"/>
    </row>
    <row r="1023" spans="1:3" customFormat="1" x14ac:dyDescent="0.3">
      <c r="A1023" s="11" t="s">
        <v>8483</v>
      </c>
      <c r="B1023" s="24">
        <v>0.38</v>
      </c>
      <c r="C1023" s="21"/>
    </row>
    <row r="1024" spans="1:3" customFormat="1" x14ac:dyDescent="0.3">
      <c r="A1024" s="11" t="s">
        <v>10325</v>
      </c>
      <c r="B1024" s="24">
        <v>0.37</v>
      </c>
      <c r="C1024" s="21"/>
    </row>
    <row r="1025" spans="1:3" customFormat="1" x14ac:dyDescent="0.3">
      <c r="A1025" s="11" t="s">
        <v>11755</v>
      </c>
      <c r="B1025" s="24">
        <v>0.37</v>
      </c>
      <c r="C1025" s="21"/>
    </row>
    <row r="1026" spans="1:3" customFormat="1" x14ac:dyDescent="0.3">
      <c r="A1026" s="11" t="s">
        <v>11174</v>
      </c>
      <c r="B1026" s="24">
        <v>0.37</v>
      </c>
      <c r="C1026" s="21"/>
    </row>
    <row r="1027" spans="1:3" customFormat="1" x14ac:dyDescent="0.3">
      <c r="A1027" s="11" t="s">
        <v>3378</v>
      </c>
      <c r="B1027" s="24">
        <v>0.37</v>
      </c>
      <c r="C1027" s="21"/>
    </row>
    <row r="1028" spans="1:3" customFormat="1" x14ac:dyDescent="0.3">
      <c r="A1028" s="11" t="s">
        <v>12431</v>
      </c>
      <c r="B1028" s="24">
        <v>0.37</v>
      </c>
      <c r="C1028" s="21"/>
    </row>
    <row r="1029" spans="1:3" customFormat="1" x14ac:dyDescent="0.3">
      <c r="A1029" s="11" t="s">
        <v>9201</v>
      </c>
      <c r="B1029" s="24">
        <v>0.37</v>
      </c>
      <c r="C1029" s="21"/>
    </row>
    <row r="1030" spans="1:3" customFormat="1" x14ac:dyDescent="0.3">
      <c r="A1030" s="11" t="s">
        <v>11103</v>
      </c>
      <c r="B1030" s="24">
        <v>0.37</v>
      </c>
      <c r="C1030" s="21"/>
    </row>
    <row r="1031" spans="1:3" customFormat="1" x14ac:dyDescent="0.3">
      <c r="A1031" s="11" t="s">
        <v>8957</v>
      </c>
      <c r="B1031" s="24">
        <v>0.37</v>
      </c>
      <c r="C1031" s="21"/>
    </row>
    <row r="1032" spans="1:3" customFormat="1" x14ac:dyDescent="0.3">
      <c r="A1032" s="11" t="s">
        <v>11745</v>
      </c>
      <c r="B1032" s="24">
        <v>0.37</v>
      </c>
      <c r="C1032" s="21"/>
    </row>
    <row r="1033" spans="1:3" customFormat="1" x14ac:dyDescent="0.3">
      <c r="A1033" s="11" t="s">
        <v>10439</v>
      </c>
      <c r="B1033" s="24">
        <v>0.37</v>
      </c>
      <c r="C1033" s="21"/>
    </row>
    <row r="1034" spans="1:3" customFormat="1" x14ac:dyDescent="0.3">
      <c r="A1034" s="11" t="s">
        <v>12672</v>
      </c>
      <c r="B1034" s="24">
        <v>0.37</v>
      </c>
      <c r="C1034" s="21"/>
    </row>
    <row r="1035" spans="1:3" customFormat="1" x14ac:dyDescent="0.3">
      <c r="A1035" s="11" t="s">
        <v>2457</v>
      </c>
      <c r="B1035" s="24">
        <v>0.37</v>
      </c>
      <c r="C1035" s="21"/>
    </row>
    <row r="1036" spans="1:3" customFormat="1" x14ac:dyDescent="0.3">
      <c r="A1036" s="11" t="s">
        <v>2686</v>
      </c>
      <c r="B1036" s="24">
        <v>0.37</v>
      </c>
      <c r="C1036" s="21"/>
    </row>
    <row r="1037" spans="1:3" customFormat="1" x14ac:dyDescent="0.3">
      <c r="A1037" s="11" t="s">
        <v>682</v>
      </c>
      <c r="B1037" s="24">
        <v>0.37</v>
      </c>
      <c r="C1037" s="21"/>
    </row>
    <row r="1038" spans="1:3" customFormat="1" x14ac:dyDescent="0.3">
      <c r="A1038" s="11" t="s">
        <v>5861</v>
      </c>
      <c r="B1038" s="24">
        <v>0.36</v>
      </c>
      <c r="C1038" s="21"/>
    </row>
    <row r="1039" spans="1:3" customFormat="1" x14ac:dyDescent="0.3">
      <c r="A1039" s="11" t="s">
        <v>7815</v>
      </c>
      <c r="B1039" s="24">
        <v>0.36</v>
      </c>
      <c r="C1039" s="21"/>
    </row>
    <row r="1040" spans="1:3" customFormat="1" x14ac:dyDescent="0.3">
      <c r="A1040" s="11" t="s">
        <v>9375</v>
      </c>
      <c r="B1040" s="24">
        <v>0.36</v>
      </c>
      <c r="C1040" s="21"/>
    </row>
    <row r="1041" spans="1:3" customFormat="1" x14ac:dyDescent="0.3">
      <c r="A1041" s="11" t="s">
        <v>10275</v>
      </c>
      <c r="B1041" s="24">
        <v>0.36</v>
      </c>
      <c r="C1041" s="21"/>
    </row>
    <row r="1042" spans="1:3" customFormat="1" x14ac:dyDescent="0.3">
      <c r="A1042" s="11" t="s">
        <v>8317</v>
      </c>
      <c r="B1042" s="24">
        <v>0.36</v>
      </c>
      <c r="C1042" s="21"/>
    </row>
    <row r="1043" spans="1:3" customFormat="1" x14ac:dyDescent="0.3">
      <c r="A1043" s="11" t="s">
        <v>7863</v>
      </c>
      <c r="B1043" s="24">
        <v>0.36</v>
      </c>
      <c r="C1043" s="21"/>
    </row>
    <row r="1044" spans="1:3" customFormat="1" x14ac:dyDescent="0.3">
      <c r="A1044" s="11" t="s">
        <v>6220</v>
      </c>
      <c r="B1044" s="24">
        <v>0.36</v>
      </c>
      <c r="C1044" s="21"/>
    </row>
    <row r="1045" spans="1:3" customFormat="1" x14ac:dyDescent="0.3">
      <c r="A1045" s="11" t="s">
        <v>2355</v>
      </c>
      <c r="B1045" s="24">
        <v>0.36</v>
      </c>
      <c r="C1045" s="21"/>
    </row>
    <row r="1046" spans="1:3" customFormat="1" x14ac:dyDescent="0.3">
      <c r="A1046" s="11" t="s">
        <v>9683</v>
      </c>
      <c r="B1046" s="24">
        <v>0.36</v>
      </c>
      <c r="C1046" s="21"/>
    </row>
    <row r="1047" spans="1:3" customFormat="1" x14ac:dyDescent="0.3">
      <c r="A1047" s="11" t="s">
        <v>2055</v>
      </c>
      <c r="B1047" s="24">
        <v>0.36</v>
      </c>
      <c r="C1047" s="21"/>
    </row>
    <row r="1048" spans="1:3" customFormat="1" x14ac:dyDescent="0.3">
      <c r="A1048" s="11" t="s">
        <v>455</v>
      </c>
      <c r="B1048" s="24">
        <v>0.35</v>
      </c>
      <c r="C1048" s="21"/>
    </row>
    <row r="1049" spans="1:3" customFormat="1" x14ac:dyDescent="0.3">
      <c r="A1049" s="11" t="s">
        <v>12220</v>
      </c>
      <c r="B1049" s="24">
        <v>0.35</v>
      </c>
      <c r="C1049" s="21"/>
    </row>
    <row r="1050" spans="1:3" customFormat="1" x14ac:dyDescent="0.3">
      <c r="A1050" s="11" t="s">
        <v>10194</v>
      </c>
      <c r="B1050" s="24">
        <v>0.35</v>
      </c>
      <c r="C1050" s="21"/>
    </row>
    <row r="1051" spans="1:3" customFormat="1" x14ac:dyDescent="0.3">
      <c r="A1051" s="11" t="s">
        <v>3624</v>
      </c>
      <c r="B1051" s="24">
        <v>0.35</v>
      </c>
      <c r="C1051" s="21"/>
    </row>
    <row r="1052" spans="1:3" customFormat="1" x14ac:dyDescent="0.3">
      <c r="A1052" s="11" t="s">
        <v>7569</v>
      </c>
      <c r="B1052" s="24">
        <v>0.35</v>
      </c>
      <c r="C1052" s="21"/>
    </row>
    <row r="1053" spans="1:3" customFormat="1" x14ac:dyDescent="0.3">
      <c r="A1053" s="11" t="s">
        <v>10387</v>
      </c>
      <c r="B1053" s="24">
        <v>0.35</v>
      </c>
      <c r="C1053" s="21"/>
    </row>
    <row r="1054" spans="1:3" customFormat="1" x14ac:dyDescent="0.3">
      <c r="A1054" s="11" t="s">
        <v>9600</v>
      </c>
      <c r="B1054" s="24">
        <v>0.35</v>
      </c>
      <c r="C1054" s="21"/>
    </row>
    <row r="1055" spans="1:3" customFormat="1" x14ac:dyDescent="0.3">
      <c r="A1055" s="11" t="s">
        <v>1051</v>
      </c>
      <c r="B1055" s="24">
        <v>0.35</v>
      </c>
      <c r="C1055" s="21"/>
    </row>
    <row r="1056" spans="1:3" customFormat="1" x14ac:dyDescent="0.3">
      <c r="A1056" s="11" t="s">
        <v>2304</v>
      </c>
      <c r="B1056" s="24">
        <v>0.35</v>
      </c>
      <c r="C1056" s="21"/>
    </row>
    <row r="1057" spans="1:3" customFormat="1" x14ac:dyDescent="0.3">
      <c r="A1057" s="11" t="s">
        <v>7101</v>
      </c>
      <c r="B1057" s="24">
        <v>0.35</v>
      </c>
      <c r="C1057" s="21"/>
    </row>
    <row r="1058" spans="1:3" customFormat="1" x14ac:dyDescent="0.3">
      <c r="A1058" s="11" t="s">
        <v>9467</v>
      </c>
      <c r="B1058" s="24">
        <v>0.35</v>
      </c>
      <c r="C1058" s="21"/>
    </row>
    <row r="1059" spans="1:3" customFormat="1" x14ac:dyDescent="0.3">
      <c r="A1059" s="11" t="s">
        <v>12562</v>
      </c>
      <c r="B1059" s="24">
        <v>0.35</v>
      </c>
      <c r="C1059" s="21"/>
    </row>
    <row r="1060" spans="1:3" customFormat="1" x14ac:dyDescent="0.3">
      <c r="A1060" s="11" t="s">
        <v>6895</v>
      </c>
      <c r="B1060" s="24">
        <v>0.35</v>
      </c>
      <c r="C1060" s="21"/>
    </row>
    <row r="1061" spans="1:3" customFormat="1" x14ac:dyDescent="0.3">
      <c r="A1061" s="11" t="s">
        <v>1853</v>
      </c>
      <c r="B1061" s="24">
        <v>0.35</v>
      </c>
      <c r="C1061" s="21"/>
    </row>
    <row r="1062" spans="1:3" customFormat="1" x14ac:dyDescent="0.3">
      <c r="A1062" s="11" t="s">
        <v>4368</v>
      </c>
      <c r="B1062" s="24">
        <v>0.35</v>
      </c>
      <c r="C1062" s="21"/>
    </row>
    <row r="1063" spans="1:3" customFormat="1" x14ac:dyDescent="0.3">
      <c r="A1063" s="11" t="s">
        <v>11615</v>
      </c>
      <c r="B1063" s="24">
        <v>0.35</v>
      </c>
      <c r="C1063" s="21"/>
    </row>
    <row r="1064" spans="1:3" customFormat="1" x14ac:dyDescent="0.3">
      <c r="A1064" s="11" t="s">
        <v>2726</v>
      </c>
      <c r="B1064" s="24">
        <v>0.35</v>
      </c>
      <c r="C1064" s="21"/>
    </row>
    <row r="1065" spans="1:3" customFormat="1" x14ac:dyDescent="0.3">
      <c r="A1065" s="11" t="s">
        <v>2256</v>
      </c>
      <c r="B1065" s="24">
        <v>0.35</v>
      </c>
      <c r="C1065" s="21"/>
    </row>
    <row r="1066" spans="1:3" customFormat="1" x14ac:dyDescent="0.3">
      <c r="A1066" s="11" t="s">
        <v>7649</v>
      </c>
      <c r="B1066" s="24">
        <v>0.34</v>
      </c>
      <c r="C1066" s="21"/>
    </row>
    <row r="1067" spans="1:3" customFormat="1" x14ac:dyDescent="0.3">
      <c r="A1067" s="11" t="s">
        <v>12038</v>
      </c>
      <c r="B1067" s="24">
        <v>0.34</v>
      </c>
      <c r="C1067" s="21"/>
    </row>
    <row r="1068" spans="1:3" customFormat="1" x14ac:dyDescent="0.3">
      <c r="A1068" s="11" t="s">
        <v>8051</v>
      </c>
      <c r="B1068" s="24">
        <v>0.34</v>
      </c>
      <c r="C1068" s="21"/>
    </row>
    <row r="1069" spans="1:3" customFormat="1" x14ac:dyDescent="0.3">
      <c r="A1069" s="11" t="s">
        <v>9008</v>
      </c>
      <c r="B1069" s="24">
        <v>0.34</v>
      </c>
      <c r="C1069" s="21"/>
    </row>
    <row r="1070" spans="1:3" customFormat="1" x14ac:dyDescent="0.3">
      <c r="A1070" s="11" t="s">
        <v>8102</v>
      </c>
      <c r="B1070" s="24">
        <v>0.34</v>
      </c>
      <c r="C1070" s="21"/>
    </row>
    <row r="1071" spans="1:3" customFormat="1" x14ac:dyDescent="0.3">
      <c r="A1071" s="11" t="s">
        <v>9314</v>
      </c>
      <c r="B1071" s="24">
        <v>0.34</v>
      </c>
      <c r="C1071" s="21"/>
    </row>
    <row r="1072" spans="1:3" customFormat="1" x14ac:dyDescent="0.3">
      <c r="A1072" s="11" t="s">
        <v>10779</v>
      </c>
      <c r="B1072" s="24">
        <v>0.34</v>
      </c>
      <c r="C1072" s="21"/>
    </row>
    <row r="1073" spans="1:3" customFormat="1" x14ac:dyDescent="0.3">
      <c r="A1073" s="11" t="s">
        <v>9262</v>
      </c>
      <c r="B1073" s="24">
        <v>0.34</v>
      </c>
      <c r="C1073" s="21"/>
    </row>
    <row r="1074" spans="1:3" customFormat="1" x14ac:dyDescent="0.3">
      <c r="A1074" s="11" t="s">
        <v>2427</v>
      </c>
      <c r="B1074" s="24">
        <v>0.34</v>
      </c>
      <c r="C1074" s="21"/>
    </row>
    <row r="1075" spans="1:3" customFormat="1" x14ac:dyDescent="0.3">
      <c r="A1075" s="11" t="s">
        <v>107</v>
      </c>
      <c r="B1075" s="24">
        <v>0.33</v>
      </c>
      <c r="C1075" s="21"/>
    </row>
    <row r="1076" spans="1:3" customFormat="1" x14ac:dyDescent="0.3">
      <c r="A1076" s="11" t="s">
        <v>107</v>
      </c>
      <c r="B1076" s="24">
        <v>0.33</v>
      </c>
      <c r="C1076" s="21"/>
    </row>
    <row r="1077" spans="1:3" customFormat="1" x14ac:dyDescent="0.3">
      <c r="A1077" s="11" t="s">
        <v>5142</v>
      </c>
      <c r="B1077" s="24">
        <v>0.33</v>
      </c>
      <c r="C1077" s="21"/>
    </row>
    <row r="1078" spans="1:3" customFormat="1" x14ac:dyDescent="0.3">
      <c r="A1078" s="11" t="s">
        <v>4843</v>
      </c>
      <c r="B1078" s="24">
        <v>0.33</v>
      </c>
      <c r="C1078" s="21"/>
    </row>
    <row r="1079" spans="1:3" customFormat="1" x14ac:dyDescent="0.3">
      <c r="A1079" s="11" t="s">
        <v>5635</v>
      </c>
      <c r="B1079" s="24">
        <v>0.33</v>
      </c>
      <c r="C1079" s="21"/>
    </row>
    <row r="1080" spans="1:3" customFormat="1" x14ac:dyDescent="0.3">
      <c r="A1080" s="11" t="s">
        <v>5667</v>
      </c>
      <c r="B1080" s="24">
        <v>0.33</v>
      </c>
      <c r="C1080" s="21"/>
    </row>
    <row r="1081" spans="1:3" customFormat="1" x14ac:dyDescent="0.3">
      <c r="A1081" s="11" t="s">
        <v>9170</v>
      </c>
      <c r="B1081" s="24">
        <v>0.33</v>
      </c>
      <c r="C1081" s="21"/>
    </row>
    <row r="1082" spans="1:3" customFormat="1" x14ac:dyDescent="0.3">
      <c r="A1082" s="11" t="s">
        <v>12733</v>
      </c>
      <c r="B1082" s="24">
        <v>0.33</v>
      </c>
      <c r="C1082" s="21"/>
    </row>
    <row r="1083" spans="1:3" customFormat="1" x14ac:dyDescent="0.3">
      <c r="A1083" s="11" t="s">
        <v>9589</v>
      </c>
      <c r="B1083" s="24">
        <v>0.33</v>
      </c>
      <c r="C1083" s="21"/>
    </row>
    <row r="1084" spans="1:3" customFormat="1" x14ac:dyDescent="0.3">
      <c r="A1084" s="11" t="s">
        <v>9754</v>
      </c>
      <c r="B1084" s="24">
        <v>0.33</v>
      </c>
      <c r="C1084" s="21"/>
    </row>
    <row r="1085" spans="1:3" customFormat="1" x14ac:dyDescent="0.3">
      <c r="A1085" s="11" t="s">
        <v>11705</v>
      </c>
      <c r="B1085" s="24">
        <v>0.33</v>
      </c>
      <c r="C1085" s="21"/>
    </row>
    <row r="1086" spans="1:3" customFormat="1" x14ac:dyDescent="0.3">
      <c r="A1086" s="11" t="s">
        <v>12391</v>
      </c>
      <c r="B1086" s="24">
        <v>0.33</v>
      </c>
      <c r="C1086" s="21"/>
    </row>
    <row r="1087" spans="1:3" customFormat="1" x14ac:dyDescent="0.3">
      <c r="A1087" s="11" t="s">
        <v>5983</v>
      </c>
      <c r="B1087" s="24">
        <v>0.33</v>
      </c>
      <c r="C1087" s="21"/>
    </row>
    <row r="1088" spans="1:3" customFormat="1" x14ac:dyDescent="0.3">
      <c r="A1088" s="11" t="s">
        <v>12551</v>
      </c>
      <c r="B1088" s="24">
        <v>0.33</v>
      </c>
      <c r="C1088" s="21"/>
    </row>
    <row r="1089" spans="1:3" customFormat="1" x14ac:dyDescent="0.3">
      <c r="A1089" s="11" t="s">
        <v>10910</v>
      </c>
      <c r="B1089" s="24">
        <v>0.33</v>
      </c>
      <c r="C1089" s="21"/>
    </row>
    <row r="1090" spans="1:3" customFormat="1" x14ac:dyDescent="0.3">
      <c r="A1090" s="11" t="s">
        <v>12210</v>
      </c>
      <c r="B1090" s="24">
        <v>0.33</v>
      </c>
      <c r="C1090" s="21"/>
    </row>
    <row r="1091" spans="1:3" customFormat="1" x14ac:dyDescent="0.3">
      <c r="A1091" s="11" t="s">
        <v>11575</v>
      </c>
      <c r="B1091" s="24">
        <v>0.33</v>
      </c>
      <c r="C1091" s="21"/>
    </row>
    <row r="1092" spans="1:3" customFormat="1" x14ac:dyDescent="0.3">
      <c r="A1092" s="11" t="s">
        <v>4511</v>
      </c>
      <c r="B1092" s="24">
        <v>0.33</v>
      </c>
      <c r="C1092" s="21"/>
    </row>
    <row r="1093" spans="1:3" customFormat="1" x14ac:dyDescent="0.3">
      <c r="A1093" s="11" t="s">
        <v>12491</v>
      </c>
      <c r="B1093" s="24">
        <v>0.33</v>
      </c>
      <c r="C1093" s="21"/>
    </row>
    <row r="1094" spans="1:3" customFormat="1" x14ac:dyDescent="0.3">
      <c r="A1094" s="11" t="s">
        <v>3992</v>
      </c>
      <c r="B1094" s="24">
        <v>0.33</v>
      </c>
      <c r="C1094" s="21"/>
    </row>
    <row r="1095" spans="1:3" customFormat="1" x14ac:dyDescent="0.3">
      <c r="A1095" s="11" t="s">
        <v>1016</v>
      </c>
      <c r="B1095" s="24">
        <v>0.33</v>
      </c>
      <c r="C1095" s="21"/>
    </row>
    <row r="1096" spans="1:3" customFormat="1" x14ac:dyDescent="0.3">
      <c r="A1096" s="11" t="s">
        <v>2926</v>
      </c>
      <c r="B1096" s="24">
        <v>0.33</v>
      </c>
      <c r="C1096" s="21"/>
    </row>
    <row r="1097" spans="1:3" customFormat="1" x14ac:dyDescent="0.3">
      <c r="A1097" s="11" t="s">
        <v>6635</v>
      </c>
      <c r="B1097" s="24">
        <v>0.32</v>
      </c>
      <c r="C1097" s="21"/>
    </row>
    <row r="1098" spans="1:3" customFormat="1" x14ac:dyDescent="0.3">
      <c r="A1098" s="11" t="s">
        <v>1433</v>
      </c>
      <c r="B1098" s="24">
        <v>0.32</v>
      </c>
      <c r="C1098" s="21"/>
    </row>
    <row r="1099" spans="1:3" customFormat="1" x14ac:dyDescent="0.3">
      <c r="A1099" s="11" t="s">
        <v>6028</v>
      </c>
      <c r="B1099" s="24">
        <v>0.32</v>
      </c>
      <c r="C1099" s="21"/>
    </row>
    <row r="1100" spans="1:3" customFormat="1" x14ac:dyDescent="0.3">
      <c r="A1100" s="11" t="s">
        <v>12883</v>
      </c>
      <c r="B1100" s="24">
        <v>0.32</v>
      </c>
      <c r="C1100" s="21"/>
    </row>
    <row r="1101" spans="1:3" customFormat="1" x14ac:dyDescent="0.3">
      <c r="A1101" s="11" t="s">
        <v>10021</v>
      </c>
      <c r="B1101" s="24">
        <v>0.32</v>
      </c>
      <c r="C1101" s="21"/>
    </row>
    <row r="1102" spans="1:3" customFormat="1" x14ac:dyDescent="0.3">
      <c r="A1102" s="11" t="s">
        <v>4164</v>
      </c>
      <c r="B1102" s="24">
        <v>0.32</v>
      </c>
      <c r="C1102" s="21"/>
    </row>
    <row r="1103" spans="1:3" customFormat="1" x14ac:dyDescent="0.3">
      <c r="A1103" s="11" t="s">
        <v>4592</v>
      </c>
      <c r="B1103" s="24">
        <v>0.32</v>
      </c>
      <c r="C1103" s="21"/>
    </row>
    <row r="1104" spans="1:3" customFormat="1" x14ac:dyDescent="0.3">
      <c r="A1104" s="11" t="s">
        <v>4211</v>
      </c>
      <c r="B1104" s="24">
        <v>0.32</v>
      </c>
      <c r="C1104" s="21"/>
    </row>
    <row r="1105" spans="1:3" customFormat="1" x14ac:dyDescent="0.3">
      <c r="A1105" s="11" t="s">
        <v>3230</v>
      </c>
      <c r="B1105" s="24">
        <v>0.32</v>
      </c>
      <c r="C1105" s="21"/>
    </row>
    <row r="1106" spans="1:3" customFormat="1" x14ac:dyDescent="0.3">
      <c r="A1106" s="11" t="s">
        <v>3552</v>
      </c>
      <c r="B1106" s="24">
        <v>0.32</v>
      </c>
      <c r="C1106" s="21"/>
    </row>
    <row r="1107" spans="1:3" customFormat="1" x14ac:dyDescent="0.3">
      <c r="A1107" s="11" t="s">
        <v>803</v>
      </c>
      <c r="B1107" s="24">
        <v>0.32</v>
      </c>
      <c r="C1107" s="21"/>
    </row>
    <row r="1108" spans="1:3" customFormat="1" x14ac:dyDescent="0.3">
      <c r="A1108" s="11" t="s">
        <v>1690</v>
      </c>
      <c r="B1108" s="24">
        <v>0.32</v>
      </c>
      <c r="C1108" s="21"/>
    </row>
    <row r="1109" spans="1:3" customFormat="1" x14ac:dyDescent="0.3">
      <c r="A1109" s="11" t="s">
        <v>6420</v>
      </c>
      <c r="B1109" s="24">
        <v>0.31</v>
      </c>
      <c r="C1109" s="21"/>
    </row>
    <row r="1110" spans="1:3" customFormat="1" x14ac:dyDescent="0.3">
      <c r="A1110" s="11" t="s">
        <v>1331</v>
      </c>
      <c r="B1110" s="24">
        <v>0.31</v>
      </c>
      <c r="C1110" s="21"/>
    </row>
    <row r="1111" spans="1:3" customFormat="1" x14ac:dyDescent="0.3">
      <c r="A1111" s="11" t="s">
        <v>12140</v>
      </c>
      <c r="B1111" s="24">
        <v>0.31</v>
      </c>
      <c r="C1111" s="21"/>
    </row>
    <row r="1112" spans="1:3" customFormat="1" x14ac:dyDescent="0.3">
      <c r="A1112" s="11" t="s">
        <v>12240</v>
      </c>
      <c r="B1112" s="24">
        <v>0.31</v>
      </c>
      <c r="C1112" s="21"/>
    </row>
    <row r="1113" spans="1:3" customFormat="1" x14ac:dyDescent="0.3">
      <c r="A1113" s="11" t="s">
        <v>12662</v>
      </c>
      <c r="B1113" s="24">
        <v>0.31</v>
      </c>
      <c r="C1113" s="21"/>
    </row>
    <row r="1114" spans="1:3" customFormat="1" x14ac:dyDescent="0.3">
      <c r="A1114" s="11" t="s">
        <v>8061</v>
      </c>
      <c r="B1114" s="24">
        <v>0.31</v>
      </c>
      <c r="C1114" s="21"/>
    </row>
    <row r="1115" spans="1:3" customFormat="1" x14ac:dyDescent="0.3">
      <c r="A1115" s="11" t="s">
        <v>10103</v>
      </c>
      <c r="B1115" s="24">
        <v>0.31</v>
      </c>
      <c r="C1115" s="21"/>
    </row>
    <row r="1116" spans="1:3" customFormat="1" x14ac:dyDescent="0.3">
      <c r="A1116" s="11" t="s">
        <v>9794</v>
      </c>
      <c r="B1116" s="24">
        <v>0.31</v>
      </c>
      <c r="C1116" s="21"/>
    </row>
    <row r="1117" spans="1:3" customFormat="1" x14ac:dyDescent="0.3">
      <c r="A1117" s="11" t="s">
        <v>10860</v>
      </c>
      <c r="B1117" s="24">
        <v>0.31</v>
      </c>
      <c r="C1117" s="21"/>
    </row>
    <row r="1118" spans="1:3" customFormat="1" x14ac:dyDescent="0.3">
      <c r="A1118" s="11" t="s">
        <v>9893</v>
      </c>
      <c r="B1118" s="24">
        <v>0.31</v>
      </c>
      <c r="C1118" s="21"/>
    </row>
    <row r="1119" spans="1:3" customFormat="1" x14ac:dyDescent="0.3">
      <c r="A1119" s="11" t="s">
        <v>1182</v>
      </c>
      <c r="B1119" s="24">
        <v>0.31</v>
      </c>
      <c r="C1119" s="21"/>
    </row>
    <row r="1120" spans="1:3" customFormat="1" x14ac:dyDescent="0.3">
      <c r="A1120" s="11" t="s">
        <v>1729</v>
      </c>
      <c r="B1120" s="24">
        <v>0.31</v>
      </c>
      <c r="C1120" s="21"/>
    </row>
    <row r="1121" spans="1:3" customFormat="1" x14ac:dyDescent="0.3">
      <c r="A1121" s="11" t="s">
        <v>576</v>
      </c>
      <c r="B1121" s="24">
        <v>0.31</v>
      </c>
      <c r="C1121" s="21"/>
    </row>
    <row r="1122" spans="1:3" customFormat="1" x14ac:dyDescent="0.3">
      <c r="A1122" s="11" t="s">
        <v>1531</v>
      </c>
      <c r="B1122" s="24">
        <v>0.31</v>
      </c>
      <c r="C1122" s="21"/>
    </row>
    <row r="1123" spans="1:3" customFormat="1" x14ac:dyDescent="0.3">
      <c r="A1123" s="11" t="s">
        <v>6016</v>
      </c>
      <c r="B1123" s="24">
        <v>0.3</v>
      </c>
      <c r="C1123" s="21"/>
    </row>
    <row r="1124" spans="1:3" customFormat="1" x14ac:dyDescent="0.3">
      <c r="A1124" s="11" t="s">
        <v>5154</v>
      </c>
      <c r="B1124" s="24">
        <v>0.3</v>
      </c>
      <c r="C1124" s="21"/>
    </row>
    <row r="1125" spans="1:3" customFormat="1" x14ac:dyDescent="0.3">
      <c r="A1125" s="11" t="s">
        <v>6261</v>
      </c>
      <c r="B1125" s="24">
        <v>0.3</v>
      </c>
      <c r="C1125" s="21"/>
    </row>
    <row r="1126" spans="1:3" customFormat="1" x14ac:dyDescent="0.3">
      <c r="A1126" s="11" t="s">
        <v>11795</v>
      </c>
      <c r="B1126" s="24">
        <v>0.3</v>
      </c>
      <c r="C1126" s="21"/>
    </row>
    <row r="1127" spans="1:3" customFormat="1" x14ac:dyDescent="0.3">
      <c r="A1127" s="11" t="s">
        <v>6752</v>
      </c>
      <c r="B1127" s="24">
        <v>0.3</v>
      </c>
      <c r="C1127" s="21"/>
    </row>
    <row r="1128" spans="1:3" customFormat="1" x14ac:dyDescent="0.3">
      <c r="A1128" s="11" t="s">
        <v>7315</v>
      </c>
      <c r="B1128" s="24">
        <v>0.3</v>
      </c>
      <c r="C1128" s="21"/>
    </row>
    <row r="1129" spans="1:3" customFormat="1" x14ac:dyDescent="0.3">
      <c r="A1129" s="11" t="s">
        <v>12411</v>
      </c>
      <c r="B1129" s="24">
        <v>0.3</v>
      </c>
      <c r="C1129" s="21"/>
    </row>
    <row r="1130" spans="1:3" customFormat="1" x14ac:dyDescent="0.3">
      <c r="A1130" s="11" t="s">
        <v>12923</v>
      </c>
      <c r="B1130" s="24">
        <v>0.3</v>
      </c>
      <c r="C1130" s="21"/>
    </row>
    <row r="1131" spans="1:3" customFormat="1" x14ac:dyDescent="0.3">
      <c r="A1131" s="11" t="s">
        <v>3471</v>
      </c>
      <c r="B1131" s="24">
        <v>0.3</v>
      </c>
      <c r="C1131" s="21"/>
    </row>
    <row r="1132" spans="1:3" customFormat="1" x14ac:dyDescent="0.3">
      <c r="A1132" s="11" t="s">
        <v>3755</v>
      </c>
      <c r="B1132" s="24">
        <v>0.3</v>
      </c>
      <c r="C1132" s="21"/>
    </row>
    <row r="1133" spans="1:3" customFormat="1" x14ac:dyDescent="0.3">
      <c r="A1133" s="11" t="s">
        <v>3799</v>
      </c>
      <c r="B1133" s="24">
        <v>0.3</v>
      </c>
      <c r="C1133" s="21"/>
    </row>
    <row r="1134" spans="1:3" customFormat="1" x14ac:dyDescent="0.3">
      <c r="A1134" s="11" t="s">
        <v>4136</v>
      </c>
      <c r="B1134" s="24">
        <v>0.3</v>
      </c>
      <c r="C1134" s="21"/>
    </row>
    <row r="1135" spans="1:3" customFormat="1" x14ac:dyDescent="0.3">
      <c r="A1135" s="11" t="s">
        <v>2089</v>
      </c>
      <c r="B1135" s="24">
        <v>0.28999999999999998</v>
      </c>
      <c r="C1135" s="21"/>
    </row>
    <row r="1136" spans="1:3" customFormat="1" x14ac:dyDescent="0.3">
      <c r="A1136" s="11" t="s">
        <v>1466</v>
      </c>
      <c r="B1136" s="24">
        <v>0.28999999999999998</v>
      </c>
      <c r="C1136" s="21"/>
    </row>
    <row r="1137" spans="1:3" customFormat="1" x14ac:dyDescent="0.3">
      <c r="A1137" s="11" t="s">
        <v>12079</v>
      </c>
      <c r="B1137" s="24">
        <v>0.28999999999999998</v>
      </c>
      <c r="C1137" s="21"/>
    </row>
    <row r="1138" spans="1:3" customFormat="1" x14ac:dyDescent="0.3">
      <c r="A1138" s="11" t="s">
        <v>12280</v>
      </c>
      <c r="B1138" s="24">
        <v>0.28999999999999998</v>
      </c>
      <c r="C1138" s="21"/>
    </row>
    <row r="1139" spans="1:3" customFormat="1" x14ac:dyDescent="0.3">
      <c r="A1139" s="11" t="s">
        <v>10549</v>
      </c>
      <c r="B1139" s="24">
        <v>0.28999999999999998</v>
      </c>
      <c r="C1139" s="21"/>
    </row>
    <row r="1140" spans="1:3" customFormat="1" x14ac:dyDescent="0.3">
      <c r="A1140" s="11" t="s">
        <v>8550</v>
      </c>
      <c r="B1140" s="24">
        <v>0.28999999999999998</v>
      </c>
      <c r="C1140" s="21"/>
    </row>
    <row r="1141" spans="1:3" customFormat="1" x14ac:dyDescent="0.3">
      <c r="A1141" s="11" t="s">
        <v>9724</v>
      </c>
      <c r="B1141" s="24">
        <v>0.28999999999999998</v>
      </c>
      <c r="C1141" s="21"/>
    </row>
    <row r="1142" spans="1:3" customFormat="1" x14ac:dyDescent="0.3">
      <c r="A1142" s="11" t="s">
        <v>12903</v>
      </c>
      <c r="B1142" s="24">
        <v>0.28999999999999998</v>
      </c>
      <c r="C1142" s="21"/>
    </row>
    <row r="1143" spans="1:3" customFormat="1" x14ac:dyDescent="0.3">
      <c r="A1143" s="11" t="s">
        <v>11977</v>
      </c>
      <c r="B1143" s="24">
        <v>0.28999999999999998</v>
      </c>
      <c r="C1143" s="21"/>
    </row>
    <row r="1144" spans="1:3" customFormat="1" x14ac:dyDescent="0.3">
      <c r="A1144" s="11" t="s">
        <v>10407</v>
      </c>
      <c r="B1144" s="24">
        <v>0.28999999999999998</v>
      </c>
      <c r="C1144" s="21"/>
    </row>
    <row r="1145" spans="1:3" customFormat="1" x14ac:dyDescent="0.3">
      <c r="A1145" s="11" t="s">
        <v>10315</v>
      </c>
      <c r="B1145" s="24">
        <v>0.28999999999999998</v>
      </c>
      <c r="C1145" s="21"/>
    </row>
    <row r="1146" spans="1:3" customFormat="1" x14ac:dyDescent="0.3">
      <c r="A1146" s="11" t="s">
        <v>4239</v>
      </c>
      <c r="B1146" s="24">
        <v>0.28999999999999998</v>
      </c>
      <c r="C1146" s="21"/>
    </row>
    <row r="1147" spans="1:3" customFormat="1" x14ac:dyDescent="0.3">
      <c r="A1147" s="11" t="s">
        <v>4711</v>
      </c>
      <c r="B1147" s="24">
        <v>0.28999999999999998</v>
      </c>
      <c r="C1147" s="21"/>
    </row>
    <row r="1148" spans="1:3" customFormat="1" x14ac:dyDescent="0.3">
      <c r="A1148" s="11" t="s">
        <v>3191</v>
      </c>
      <c r="B1148" s="24">
        <v>0.28999999999999998</v>
      </c>
      <c r="C1148" s="21"/>
    </row>
    <row r="1149" spans="1:3" customFormat="1" x14ac:dyDescent="0.3">
      <c r="A1149" s="11" t="s">
        <v>4160</v>
      </c>
      <c r="B1149" s="24">
        <v>0.28999999999999998</v>
      </c>
      <c r="C1149" s="21"/>
    </row>
    <row r="1150" spans="1:3" customFormat="1" x14ac:dyDescent="0.3">
      <c r="A1150" s="11" t="s">
        <v>8163</v>
      </c>
      <c r="B1150" s="24">
        <v>0.28999999999999998</v>
      </c>
      <c r="C1150" s="21"/>
    </row>
    <row r="1151" spans="1:3" customFormat="1" x14ac:dyDescent="0.3">
      <c r="A1151" s="11" t="s">
        <v>5463</v>
      </c>
      <c r="B1151" s="24">
        <v>0.28000000000000003</v>
      </c>
      <c r="C1151" s="21"/>
    </row>
    <row r="1152" spans="1:3" customFormat="1" x14ac:dyDescent="0.3">
      <c r="A1152" s="11" t="s">
        <v>9335</v>
      </c>
      <c r="B1152" s="24">
        <v>0.28000000000000003</v>
      </c>
      <c r="C1152" s="21"/>
    </row>
    <row r="1153" spans="1:3" customFormat="1" x14ac:dyDescent="0.3">
      <c r="A1153" s="11" t="s">
        <v>3160</v>
      </c>
      <c r="B1153" s="24">
        <v>0.28000000000000003</v>
      </c>
      <c r="C1153" s="21"/>
    </row>
    <row r="1154" spans="1:3" customFormat="1" x14ac:dyDescent="0.3">
      <c r="A1154" s="11" t="s">
        <v>6251</v>
      </c>
      <c r="B1154" s="24">
        <v>0.28000000000000003</v>
      </c>
      <c r="C1154" s="21"/>
    </row>
    <row r="1155" spans="1:3" customFormat="1" x14ac:dyDescent="0.3">
      <c r="A1155" s="11" t="s">
        <v>9804</v>
      </c>
      <c r="B1155" s="24">
        <v>0.28000000000000003</v>
      </c>
      <c r="C1155" s="21"/>
    </row>
    <row r="1156" spans="1:3" customFormat="1" x14ac:dyDescent="0.3">
      <c r="A1156" s="11" t="s">
        <v>3592</v>
      </c>
      <c r="B1156" s="24">
        <v>0.28000000000000003</v>
      </c>
      <c r="C1156" s="21"/>
    </row>
    <row r="1157" spans="1:3" customFormat="1" x14ac:dyDescent="0.3">
      <c r="A1157" s="11" t="s">
        <v>3592</v>
      </c>
      <c r="B1157" s="24">
        <v>0.28000000000000003</v>
      </c>
      <c r="C1157" s="21"/>
    </row>
    <row r="1158" spans="1:3" customFormat="1" x14ac:dyDescent="0.3">
      <c r="A1158" s="11" t="s">
        <v>12792</v>
      </c>
      <c r="B1158" s="24">
        <v>0.28000000000000003</v>
      </c>
      <c r="C1158" s="21"/>
    </row>
    <row r="1159" spans="1:3" customFormat="1" x14ac:dyDescent="0.3">
      <c r="A1159" s="11" t="s">
        <v>12993</v>
      </c>
      <c r="B1159" s="24">
        <v>0.28000000000000003</v>
      </c>
      <c r="C1159" s="21"/>
    </row>
    <row r="1160" spans="1:3" customFormat="1" x14ac:dyDescent="0.3">
      <c r="A1160" s="11" t="s">
        <v>11466</v>
      </c>
      <c r="B1160" s="24">
        <v>0.28000000000000003</v>
      </c>
      <c r="C1160" s="21"/>
    </row>
    <row r="1161" spans="1:3" customFormat="1" x14ac:dyDescent="0.3">
      <c r="A1161" s="11" t="s">
        <v>11585</v>
      </c>
      <c r="B1161" s="24">
        <v>0.28000000000000003</v>
      </c>
      <c r="C1161" s="21"/>
    </row>
    <row r="1162" spans="1:3" customFormat="1" x14ac:dyDescent="0.3">
      <c r="A1162" s="11" t="s">
        <v>4461</v>
      </c>
      <c r="B1162" s="24">
        <v>0.28000000000000003</v>
      </c>
      <c r="C1162" s="21"/>
    </row>
    <row r="1163" spans="1:3" customFormat="1" x14ac:dyDescent="0.3">
      <c r="A1163" s="11" t="s">
        <v>11775</v>
      </c>
      <c r="B1163" s="24">
        <v>0.28000000000000003</v>
      </c>
      <c r="C1163" s="21"/>
    </row>
    <row r="1164" spans="1:3" customFormat="1" x14ac:dyDescent="0.3">
      <c r="A1164" s="11" t="s">
        <v>6782</v>
      </c>
      <c r="B1164" s="24">
        <v>0.28000000000000003</v>
      </c>
      <c r="C1164" s="21"/>
    </row>
    <row r="1165" spans="1:3" customFormat="1" x14ac:dyDescent="0.3">
      <c r="A1165" s="11" t="s">
        <v>12180</v>
      </c>
      <c r="B1165" s="24">
        <v>0.28000000000000003</v>
      </c>
      <c r="C1165" s="21"/>
    </row>
    <row r="1166" spans="1:3" customFormat="1" x14ac:dyDescent="0.3">
      <c r="A1166" s="11" t="s">
        <v>10569</v>
      </c>
      <c r="B1166" s="24">
        <v>0.28000000000000003</v>
      </c>
      <c r="C1166" s="21"/>
    </row>
    <row r="1167" spans="1:3" customFormat="1" x14ac:dyDescent="0.3">
      <c r="A1167" s="11" t="s">
        <v>2988</v>
      </c>
      <c r="B1167" s="24">
        <v>0.28000000000000003</v>
      </c>
      <c r="C1167" s="21"/>
    </row>
    <row r="1168" spans="1:3" customFormat="1" x14ac:dyDescent="0.3">
      <c r="A1168" s="11" t="s">
        <v>3014</v>
      </c>
      <c r="B1168" s="24">
        <v>0.28000000000000003</v>
      </c>
      <c r="C1168" s="21"/>
    </row>
    <row r="1169" spans="1:3" customFormat="1" x14ac:dyDescent="0.3">
      <c r="A1169" s="11" t="s">
        <v>3018</v>
      </c>
      <c r="B1169" s="24">
        <v>0.28000000000000003</v>
      </c>
      <c r="C1169" s="21"/>
    </row>
    <row r="1170" spans="1:3" customFormat="1" x14ac:dyDescent="0.3">
      <c r="A1170" s="11" t="s">
        <v>10720</v>
      </c>
      <c r="B1170" s="24">
        <v>0.28000000000000003</v>
      </c>
      <c r="C1170" s="21"/>
    </row>
    <row r="1171" spans="1:3" customFormat="1" x14ac:dyDescent="0.3">
      <c r="A1171" s="11" t="s">
        <v>3206</v>
      </c>
      <c r="B1171" s="24">
        <v>0.28000000000000003</v>
      </c>
      <c r="C1171" s="21"/>
    </row>
    <row r="1172" spans="1:3" customFormat="1" x14ac:dyDescent="0.3">
      <c r="A1172" s="11" t="s">
        <v>3766</v>
      </c>
      <c r="B1172" s="24">
        <v>0.28000000000000003</v>
      </c>
      <c r="C1172" s="21"/>
    </row>
    <row r="1173" spans="1:3" customFormat="1" x14ac:dyDescent="0.3">
      <c r="A1173" s="11" t="s">
        <v>3647</v>
      </c>
      <c r="B1173" s="24">
        <v>0.28000000000000003</v>
      </c>
      <c r="C1173" s="21"/>
    </row>
    <row r="1174" spans="1:3" customFormat="1" x14ac:dyDescent="0.3">
      <c r="A1174" s="11" t="s">
        <v>3461</v>
      </c>
      <c r="B1174" s="24">
        <v>0.28000000000000003</v>
      </c>
      <c r="C1174" s="21"/>
    </row>
    <row r="1175" spans="1:3" customFormat="1" x14ac:dyDescent="0.3">
      <c r="A1175" s="11" t="s">
        <v>3634</v>
      </c>
      <c r="B1175" s="24">
        <v>0.28000000000000003</v>
      </c>
      <c r="C1175" s="21"/>
    </row>
    <row r="1176" spans="1:3" customFormat="1" x14ac:dyDescent="0.3">
      <c r="A1176" s="11" t="s">
        <v>4019</v>
      </c>
      <c r="B1176" s="24">
        <v>0.28000000000000003</v>
      </c>
      <c r="C1176" s="21"/>
    </row>
    <row r="1177" spans="1:3" customFormat="1" x14ac:dyDescent="0.3">
      <c r="A1177" s="11" t="s">
        <v>4790</v>
      </c>
      <c r="B1177" s="24">
        <v>0.28000000000000003</v>
      </c>
      <c r="C1177" s="21"/>
    </row>
    <row r="1178" spans="1:3" customFormat="1" x14ac:dyDescent="0.3">
      <c r="A1178" s="11" t="s">
        <v>376</v>
      </c>
      <c r="B1178" s="24">
        <v>0.28000000000000003</v>
      </c>
      <c r="C1178" s="21"/>
    </row>
    <row r="1179" spans="1:3" customFormat="1" x14ac:dyDescent="0.3">
      <c r="A1179" s="11" t="s">
        <v>2377</v>
      </c>
      <c r="B1179" s="24">
        <v>0.28000000000000003</v>
      </c>
      <c r="C1179" s="21"/>
    </row>
    <row r="1180" spans="1:3" customFormat="1" x14ac:dyDescent="0.3">
      <c r="A1180" s="11" t="s">
        <v>1908</v>
      </c>
      <c r="B1180" s="24">
        <v>0.28000000000000003</v>
      </c>
      <c r="C1180" s="21"/>
    </row>
    <row r="1181" spans="1:3" customFormat="1" x14ac:dyDescent="0.3">
      <c r="A1181" s="11" t="s">
        <v>5334</v>
      </c>
      <c r="B1181" s="24">
        <v>0.27</v>
      </c>
      <c r="C1181" s="21"/>
    </row>
    <row r="1182" spans="1:3" customFormat="1" x14ac:dyDescent="0.3">
      <c r="A1182" s="11" t="s">
        <v>8367</v>
      </c>
      <c r="B1182" s="24">
        <v>0.27</v>
      </c>
      <c r="C1182" s="21"/>
    </row>
    <row r="1183" spans="1:3" customFormat="1" x14ac:dyDescent="0.3">
      <c r="A1183" s="11" t="s">
        <v>11655</v>
      </c>
      <c r="B1183" s="24">
        <v>0.27</v>
      </c>
      <c r="C1183" s="21"/>
    </row>
    <row r="1184" spans="1:3" customFormat="1" x14ac:dyDescent="0.3">
      <c r="A1184" s="11" t="s">
        <v>12360</v>
      </c>
      <c r="B1184" s="24">
        <v>0.27</v>
      </c>
      <c r="C1184" s="21"/>
    </row>
    <row r="1185" spans="1:3" customFormat="1" x14ac:dyDescent="0.3">
      <c r="A1185" s="11" t="s">
        <v>10840</v>
      </c>
      <c r="B1185" s="24">
        <v>0.27</v>
      </c>
      <c r="C1185" s="21"/>
    </row>
    <row r="1186" spans="1:3" customFormat="1" x14ac:dyDescent="0.3">
      <c r="A1186" s="11" t="s">
        <v>12511</v>
      </c>
      <c r="B1186" s="24">
        <v>0.27</v>
      </c>
      <c r="C1186" s="21"/>
    </row>
    <row r="1187" spans="1:3" customFormat="1" x14ac:dyDescent="0.3">
      <c r="A1187" s="11" t="s">
        <v>9190</v>
      </c>
      <c r="B1187" s="24">
        <v>0.27</v>
      </c>
      <c r="C1187" s="21"/>
    </row>
    <row r="1188" spans="1:3" customFormat="1" x14ac:dyDescent="0.3">
      <c r="A1188" s="11" t="s">
        <v>10529</v>
      </c>
      <c r="B1188" s="24">
        <v>0.27</v>
      </c>
      <c r="C1188" s="21"/>
    </row>
    <row r="1189" spans="1:3" customFormat="1" x14ac:dyDescent="0.3">
      <c r="A1189" s="11" t="s">
        <v>3538</v>
      </c>
      <c r="B1189" s="24">
        <v>0.27</v>
      </c>
      <c r="C1189" s="21"/>
    </row>
    <row r="1190" spans="1:3" customFormat="1" x14ac:dyDescent="0.3">
      <c r="A1190" s="11" t="s">
        <v>3603</v>
      </c>
      <c r="B1190" s="24">
        <v>0.27</v>
      </c>
      <c r="C1190" s="21"/>
    </row>
    <row r="1191" spans="1:3" customFormat="1" x14ac:dyDescent="0.3">
      <c r="A1191" s="11" t="s">
        <v>541</v>
      </c>
      <c r="B1191" s="24">
        <v>0.27</v>
      </c>
      <c r="C1191" s="21"/>
    </row>
    <row r="1192" spans="1:3" customFormat="1" x14ac:dyDescent="0.3">
      <c r="A1192" s="11" t="s">
        <v>945</v>
      </c>
      <c r="B1192" s="24">
        <v>0.27</v>
      </c>
      <c r="C1192" s="21"/>
    </row>
    <row r="1193" spans="1:3" customFormat="1" x14ac:dyDescent="0.3">
      <c r="A1193" s="11" t="s">
        <v>2442</v>
      </c>
      <c r="B1193" s="24">
        <v>0.27</v>
      </c>
      <c r="C1193" s="21"/>
    </row>
    <row r="1194" spans="1:3" customFormat="1" x14ac:dyDescent="0.3">
      <c r="A1194" s="11" t="s">
        <v>4481</v>
      </c>
      <c r="B1194" s="24">
        <v>0.27</v>
      </c>
      <c r="C1194" s="21"/>
    </row>
    <row r="1195" spans="1:3" customFormat="1" x14ac:dyDescent="0.3">
      <c r="A1195" s="11" t="s">
        <v>1126</v>
      </c>
      <c r="B1195" s="24">
        <v>0.27</v>
      </c>
      <c r="C1195" s="21"/>
    </row>
    <row r="1196" spans="1:3" customFormat="1" x14ac:dyDescent="0.3">
      <c r="A1196" s="11" t="s">
        <v>10244</v>
      </c>
      <c r="B1196" s="24">
        <v>0.26</v>
      </c>
      <c r="C1196" s="21"/>
    </row>
    <row r="1197" spans="1:3" customFormat="1" x14ac:dyDescent="0.3">
      <c r="A1197" s="11" t="s">
        <v>5937</v>
      </c>
      <c r="B1197" s="24">
        <v>0.26</v>
      </c>
      <c r="C1197" s="21"/>
    </row>
    <row r="1198" spans="1:3" customFormat="1" x14ac:dyDescent="0.3">
      <c r="A1198" s="11" t="s">
        <v>9744</v>
      </c>
      <c r="B1198" s="24">
        <v>0.26</v>
      </c>
      <c r="C1198" s="21"/>
    </row>
    <row r="1199" spans="1:3" customFormat="1" x14ac:dyDescent="0.3">
      <c r="A1199" s="11" t="s">
        <v>8998</v>
      </c>
      <c r="B1199" s="24">
        <v>0.26</v>
      </c>
      <c r="C1199" s="21"/>
    </row>
    <row r="1200" spans="1:3" customFormat="1" x14ac:dyDescent="0.3">
      <c r="A1200" s="11" t="s">
        <v>13003</v>
      </c>
      <c r="B1200" s="24">
        <v>0.26</v>
      </c>
      <c r="C1200" s="21"/>
    </row>
    <row r="1201" spans="1:3" customFormat="1" x14ac:dyDescent="0.3">
      <c r="A1201" s="11" t="s">
        <v>12371</v>
      </c>
      <c r="B1201" s="24">
        <v>0.26</v>
      </c>
      <c r="C1201" s="21"/>
    </row>
    <row r="1202" spans="1:3" customFormat="1" x14ac:dyDescent="0.3">
      <c r="A1202" s="11" t="s">
        <v>9477</v>
      </c>
      <c r="B1202" s="24">
        <v>0.26</v>
      </c>
      <c r="C1202" s="21"/>
    </row>
    <row r="1203" spans="1:3" customFormat="1" x14ac:dyDescent="0.3">
      <c r="A1203" s="11" t="s">
        <v>9324</v>
      </c>
      <c r="B1203" s="24">
        <v>0.26</v>
      </c>
      <c r="C1203" s="21"/>
    </row>
    <row r="1204" spans="1:3" customFormat="1" x14ac:dyDescent="0.3">
      <c r="A1204" s="11" t="s">
        <v>11244</v>
      </c>
      <c r="B1204" s="24">
        <v>0.26</v>
      </c>
      <c r="C1204" s="21"/>
    </row>
    <row r="1205" spans="1:3" customFormat="1" x14ac:dyDescent="0.3">
      <c r="A1205" s="11" t="s">
        <v>1367</v>
      </c>
      <c r="B1205" s="24">
        <v>0.26</v>
      </c>
      <c r="C1205" s="21"/>
    </row>
    <row r="1206" spans="1:3" customFormat="1" x14ac:dyDescent="0.3">
      <c r="A1206" s="11" t="s">
        <v>3358</v>
      </c>
      <c r="B1206" s="24">
        <v>0.26</v>
      </c>
      <c r="C1206" s="21"/>
    </row>
    <row r="1207" spans="1:3" customFormat="1" x14ac:dyDescent="0.3">
      <c r="A1207" s="11" t="s">
        <v>3770</v>
      </c>
      <c r="B1207" s="24">
        <v>0.26</v>
      </c>
      <c r="C1207" s="21"/>
    </row>
    <row r="1208" spans="1:3" customFormat="1" x14ac:dyDescent="0.3">
      <c r="A1208" s="11" t="s">
        <v>3703</v>
      </c>
      <c r="B1208" s="24">
        <v>0.26</v>
      </c>
      <c r="C1208" s="21"/>
    </row>
    <row r="1209" spans="1:3" customFormat="1" x14ac:dyDescent="0.3">
      <c r="A1209" s="11" t="s">
        <v>4074</v>
      </c>
      <c r="B1209" s="24">
        <v>0.26</v>
      </c>
      <c r="C1209" s="21"/>
    </row>
    <row r="1210" spans="1:3" customFormat="1" x14ac:dyDescent="0.3">
      <c r="A1210" s="11" t="s">
        <v>272</v>
      </c>
      <c r="B1210" s="24">
        <v>0.25</v>
      </c>
      <c r="C1210" s="21"/>
    </row>
    <row r="1211" spans="1:3" customFormat="1" x14ac:dyDescent="0.3">
      <c r="A1211" s="11" t="s">
        <v>272</v>
      </c>
      <c r="B1211" s="24">
        <v>0.25</v>
      </c>
      <c r="C1211" s="21"/>
    </row>
    <row r="1212" spans="1:3" customFormat="1" x14ac:dyDescent="0.3">
      <c r="A1212" s="11" t="s">
        <v>7055</v>
      </c>
      <c r="B1212" s="24">
        <v>0.25</v>
      </c>
      <c r="C1212" s="21"/>
    </row>
    <row r="1213" spans="1:3" customFormat="1" x14ac:dyDescent="0.3">
      <c r="A1213" s="11" t="s">
        <v>1804</v>
      </c>
      <c r="B1213" s="24">
        <v>0.25</v>
      </c>
      <c r="C1213" s="21"/>
    </row>
    <row r="1214" spans="1:3" customFormat="1" x14ac:dyDescent="0.3">
      <c r="A1214" s="11" t="s">
        <v>8842</v>
      </c>
      <c r="B1214" s="24">
        <v>0.25</v>
      </c>
      <c r="C1214" s="21"/>
    </row>
    <row r="1215" spans="1:3" customFormat="1" x14ac:dyDescent="0.3">
      <c r="A1215" s="11" t="s">
        <v>6127</v>
      </c>
      <c r="B1215" s="24">
        <v>0.25</v>
      </c>
      <c r="C1215" s="21"/>
    </row>
    <row r="1216" spans="1:3" customFormat="1" x14ac:dyDescent="0.3">
      <c r="A1216" s="11" t="s">
        <v>7503</v>
      </c>
      <c r="B1216" s="24">
        <v>0.25</v>
      </c>
      <c r="C1216" s="21"/>
    </row>
    <row r="1217" spans="1:3" customFormat="1" x14ac:dyDescent="0.3">
      <c r="A1217" s="11" t="s">
        <v>8174</v>
      </c>
      <c r="B1217" s="24">
        <v>0.25</v>
      </c>
      <c r="C1217" s="21"/>
    </row>
    <row r="1218" spans="1:3" customFormat="1" x14ac:dyDescent="0.3">
      <c r="A1218" s="11" t="s">
        <v>6038</v>
      </c>
      <c r="B1218" s="24">
        <v>0.25</v>
      </c>
      <c r="C1218" s="21"/>
    </row>
    <row r="1219" spans="1:3" customFormat="1" x14ac:dyDescent="0.3">
      <c r="A1219" s="11" t="s">
        <v>7491</v>
      </c>
      <c r="B1219" s="24">
        <v>0.25</v>
      </c>
      <c r="C1219" s="21"/>
    </row>
    <row r="1220" spans="1:3" customFormat="1" x14ac:dyDescent="0.3">
      <c r="A1220" s="11" t="s">
        <v>1397</v>
      </c>
      <c r="B1220" s="24">
        <v>0.25</v>
      </c>
      <c r="C1220" s="21"/>
    </row>
    <row r="1221" spans="1:3" customFormat="1" x14ac:dyDescent="0.3">
      <c r="A1221" s="11" t="s">
        <v>12983</v>
      </c>
      <c r="B1221" s="24">
        <v>0.25</v>
      </c>
      <c r="C1221" s="21"/>
    </row>
    <row r="1222" spans="1:3" customFormat="1" x14ac:dyDescent="0.3">
      <c r="A1222" s="11" t="s">
        <v>11645</v>
      </c>
      <c r="B1222" s="24">
        <v>0.25</v>
      </c>
      <c r="C1222" s="21"/>
    </row>
    <row r="1223" spans="1:3" customFormat="1" x14ac:dyDescent="0.3">
      <c r="A1223" s="11" t="s">
        <v>7639</v>
      </c>
      <c r="B1223" s="24">
        <v>0.25</v>
      </c>
      <c r="C1223" s="21"/>
    </row>
    <row r="1224" spans="1:3" customFormat="1" x14ac:dyDescent="0.3">
      <c r="A1224" s="11" t="s">
        <v>12340</v>
      </c>
      <c r="B1224" s="24">
        <v>0.25</v>
      </c>
      <c r="C1224" s="21"/>
    </row>
    <row r="1225" spans="1:3" customFormat="1" x14ac:dyDescent="0.3">
      <c r="A1225" s="11" t="s">
        <v>7900</v>
      </c>
      <c r="B1225" s="24">
        <v>0.25</v>
      </c>
      <c r="C1225" s="21"/>
    </row>
    <row r="1226" spans="1:3" customFormat="1" x14ac:dyDescent="0.3">
      <c r="A1226" s="11" t="s">
        <v>11334</v>
      </c>
      <c r="B1226" s="24">
        <v>0.25</v>
      </c>
      <c r="C1226" s="21"/>
    </row>
    <row r="1227" spans="1:3" customFormat="1" x14ac:dyDescent="0.3">
      <c r="A1227" s="11" t="s">
        <v>3095</v>
      </c>
      <c r="B1227" s="24">
        <v>0.25</v>
      </c>
      <c r="C1227" s="21"/>
    </row>
    <row r="1228" spans="1:3" customFormat="1" x14ac:dyDescent="0.3">
      <c r="A1228" s="11" t="s">
        <v>3269</v>
      </c>
      <c r="B1228" s="24">
        <v>0.25</v>
      </c>
      <c r="C1228" s="21"/>
    </row>
    <row r="1229" spans="1:3" customFormat="1" x14ac:dyDescent="0.3">
      <c r="A1229" s="11" t="s">
        <v>3319</v>
      </c>
      <c r="B1229" s="24">
        <v>0.25</v>
      </c>
      <c r="C1229" s="21"/>
    </row>
    <row r="1230" spans="1:3" customFormat="1" x14ac:dyDescent="0.3">
      <c r="A1230" s="11" t="s">
        <v>262</v>
      </c>
      <c r="B1230" s="24">
        <v>0.25</v>
      </c>
      <c r="C1230" s="21"/>
    </row>
    <row r="1231" spans="1:3" customFormat="1" x14ac:dyDescent="0.3">
      <c r="A1231" s="11" t="s">
        <v>4491</v>
      </c>
      <c r="B1231" s="24">
        <v>0.25</v>
      </c>
      <c r="C1231" s="21"/>
    </row>
    <row r="1232" spans="1:3" customFormat="1" x14ac:dyDescent="0.3">
      <c r="A1232" s="11" t="s">
        <v>798</v>
      </c>
      <c r="B1232" s="24">
        <v>0.25</v>
      </c>
      <c r="C1232" s="21"/>
    </row>
    <row r="1233" spans="1:3" customFormat="1" x14ac:dyDescent="0.3">
      <c r="A1233" s="11" t="s">
        <v>5571</v>
      </c>
      <c r="B1233" s="24">
        <v>0.24</v>
      </c>
      <c r="C1233" s="21"/>
    </row>
    <row r="1234" spans="1:3" customFormat="1" x14ac:dyDescent="0.3">
      <c r="A1234" s="11" t="s">
        <v>7995</v>
      </c>
      <c r="B1234" s="24">
        <v>0.24</v>
      </c>
      <c r="C1234" s="21"/>
    </row>
    <row r="1235" spans="1:3" customFormat="1" x14ac:dyDescent="0.3">
      <c r="A1235" s="11" t="s">
        <v>8792</v>
      </c>
      <c r="B1235" s="24">
        <v>0.24</v>
      </c>
      <c r="C1235" s="21"/>
    </row>
    <row r="1236" spans="1:3" customFormat="1" x14ac:dyDescent="0.3">
      <c r="A1236" s="11" t="s">
        <v>11234</v>
      </c>
      <c r="B1236" s="24">
        <v>0.24</v>
      </c>
      <c r="C1236" s="21"/>
    </row>
    <row r="1237" spans="1:3" customFormat="1" x14ac:dyDescent="0.3">
      <c r="A1237" s="11" t="s">
        <v>5902</v>
      </c>
      <c r="B1237" s="24">
        <v>0.24</v>
      </c>
      <c r="C1237" s="21"/>
    </row>
    <row r="1238" spans="1:3" customFormat="1" x14ac:dyDescent="0.3">
      <c r="A1238" s="11" t="s">
        <v>7580</v>
      </c>
      <c r="B1238" s="24">
        <v>0.24</v>
      </c>
      <c r="C1238" s="21"/>
    </row>
    <row r="1239" spans="1:3" customFormat="1" x14ac:dyDescent="0.3">
      <c r="A1239" s="11" t="s">
        <v>9130</v>
      </c>
      <c r="B1239" s="24">
        <v>0.24</v>
      </c>
      <c r="C1239" s="21"/>
    </row>
    <row r="1240" spans="1:3" customFormat="1" x14ac:dyDescent="0.3">
      <c r="A1240" s="11" t="s">
        <v>12471</v>
      </c>
      <c r="B1240" s="24">
        <v>0.24</v>
      </c>
      <c r="C1240" s="21"/>
    </row>
    <row r="1241" spans="1:3" customFormat="1" x14ac:dyDescent="0.3">
      <c r="A1241" s="11" t="s">
        <v>6565</v>
      </c>
      <c r="B1241" s="24">
        <v>0.24</v>
      </c>
      <c r="C1241" s="21"/>
    </row>
    <row r="1242" spans="1:3" customFormat="1" x14ac:dyDescent="0.3">
      <c r="A1242" s="11" t="s">
        <v>12652</v>
      </c>
      <c r="B1242" s="24">
        <v>0.24</v>
      </c>
      <c r="C1242" s="21"/>
    </row>
    <row r="1243" spans="1:3" customFormat="1" x14ac:dyDescent="0.3">
      <c r="A1243" s="11" t="s">
        <v>3260</v>
      </c>
      <c r="B1243" s="24">
        <v>0.24</v>
      </c>
      <c r="C1243" s="21"/>
    </row>
    <row r="1244" spans="1:3" customFormat="1" x14ac:dyDescent="0.3">
      <c r="A1244" s="11" t="s">
        <v>10254</v>
      </c>
      <c r="B1244" s="24">
        <v>0.24</v>
      </c>
      <c r="C1244" s="21"/>
    </row>
    <row r="1245" spans="1:3" customFormat="1" x14ac:dyDescent="0.3">
      <c r="A1245" s="11" t="s">
        <v>9436</v>
      </c>
      <c r="B1245" s="24">
        <v>0.24</v>
      </c>
      <c r="C1245" s="21"/>
    </row>
    <row r="1246" spans="1:3" customFormat="1" x14ac:dyDescent="0.3">
      <c r="A1246" s="11" t="s">
        <v>2330</v>
      </c>
      <c r="B1246" s="24">
        <v>0.24</v>
      </c>
      <c r="C1246" s="21"/>
    </row>
    <row r="1247" spans="1:3" customFormat="1" x14ac:dyDescent="0.3">
      <c r="A1247" s="11" t="s">
        <v>86</v>
      </c>
      <c r="B1247" s="24">
        <v>0.23</v>
      </c>
      <c r="C1247" s="21"/>
    </row>
    <row r="1248" spans="1:3" customFormat="1" x14ac:dyDescent="0.3">
      <c r="A1248" s="11" t="s">
        <v>86</v>
      </c>
      <c r="B1248" s="24">
        <v>0.23</v>
      </c>
      <c r="C1248" s="21"/>
    </row>
    <row r="1249" spans="1:3" customFormat="1" x14ac:dyDescent="0.3">
      <c r="A1249" s="11" t="s">
        <v>86</v>
      </c>
      <c r="B1249" s="24">
        <v>0.23</v>
      </c>
      <c r="C1249" s="21"/>
    </row>
    <row r="1250" spans="1:3" customFormat="1" x14ac:dyDescent="0.3">
      <c r="A1250" s="11" t="s">
        <v>7419</v>
      </c>
      <c r="B1250" s="24">
        <v>0.23</v>
      </c>
      <c r="C1250" s="21"/>
    </row>
    <row r="1251" spans="1:3" customFormat="1" x14ac:dyDescent="0.3">
      <c r="A1251" s="11" t="s">
        <v>7668</v>
      </c>
      <c r="B1251" s="24">
        <v>0.23</v>
      </c>
      <c r="C1251" s="21"/>
    </row>
    <row r="1252" spans="1:3" customFormat="1" x14ac:dyDescent="0.3">
      <c r="A1252" s="11" t="s">
        <v>9446</v>
      </c>
      <c r="B1252" s="24">
        <v>0.23</v>
      </c>
      <c r="C1252" s="21"/>
    </row>
    <row r="1253" spans="1:3" customFormat="1" x14ac:dyDescent="0.3">
      <c r="A1253" s="11" t="s">
        <v>6575</v>
      </c>
      <c r="B1253" s="24">
        <v>0.23</v>
      </c>
      <c r="C1253" s="21"/>
    </row>
    <row r="1254" spans="1:3" customFormat="1" x14ac:dyDescent="0.3">
      <c r="A1254" s="11" t="s">
        <v>2741</v>
      </c>
      <c r="B1254" s="24">
        <v>0.23</v>
      </c>
      <c r="C1254" s="21"/>
    </row>
    <row r="1255" spans="1:3" customFormat="1" x14ac:dyDescent="0.3">
      <c r="A1255" s="11" t="s">
        <v>3250</v>
      </c>
      <c r="B1255" s="24">
        <v>0.23</v>
      </c>
      <c r="C1255" s="21"/>
    </row>
    <row r="1256" spans="1:3" customFormat="1" x14ac:dyDescent="0.3">
      <c r="A1256" s="11" t="s">
        <v>10081</v>
      </c>
      <c r="B1256" s="24">
        <v>0.23</v>
      </c>
      <c r="C1256" s="21"/>
    </row>
    <row r="1257" spans="1:3" customFormat="1" x14ac:dyDescent="0.3">
      <c r="A1257" s="11" t="s">
        <v>1292</v>
      </c>
      <c r="B1257" s="24">
        <v>0.23</v>
      </c>
      <c r="C1257" s="21"/>
    </row>
    <row r="1258" spans="1:3" customFormat="1" x14ac:dyDescent="0.3">
      <c r="A1258" s="11" t="s">
        <v>6950</v>
      </c>
      <c r="B1258" s="24">
        <v>0.22</v>
      </c>
      <c r="C1258" s="21"/>
    </row>
    <row r="1259" spans="1:3" customFormat="1" x14ac:dyDescent="0.3">
      <c r="A1259" s="11" t="s">
        <v>1794</v>
      </c>
      <c r="B1259" s="24">
        <v>0.22</v>
      </c>
      <c r="C1259" s="21"/>
    </row>
    <row r="1260" spans="1:3" customFormat="1" x14ac:dyDescent="0.3">
      <c r="A1260" s="11" t="s">
        <v>6535</v>
      </c>
      <c r="B1260" s="24">
        <v>0.22</v>
      </c>
      <c r="C1260" s="21"/>
    </row>
    <row r="1261" spans="1:3" customFormat="1" x14ac:dyDescent="0.3">
      <c r="A1261" s="11" t="s">
        <v>12109</v>
      </c>
      <c r="B1261" s="24">
        <v>0.22</v>
      </c>
      <c r="C1261" s="21"/>
    </row>
    <row r="1262" spans="1:3" customFormat="1" x14ac:dyDescent="0.3">
      <c r="A1262" s="11" t="s">
        <v>11304</v>
      </c>
      <c r="B1262" s="24">
        <v>0.22</v>
      </c>
      <c r="C1262" s="21"/>
    </row>
    <row r="1263" spans="1:3" customFormat="1" x14ac:dyDescent="0.3">
      <c r="A1263" s="11" t="s">
        <v>8656</v>
      </c>
      <c r="B1263" s="24">
        <v>0.22</v>
      </c>
      <c r="C1263" s="21"/>
    </row>
    <row r="1264" spans="1:3" customFormat="1" x14ac:dyDescent="0.3">
      <c r="A1264" s="11" t="s">
        <v>3750</v>
      </c>
      <c r="B1264" s="24">
        <v>0.22</v>
      </c>
      <c r="C1264" s="21"/>
    </row>
    <row r="1265" spans="1:3" customFormat="1" x14ac:dyDescent="0.3">
      <c r="A1265" s="11" t="s">
        <v>3796</v>
      </c>
      <c r="B1265" s="24">
        <v>0.22</v>
      </c>
      <c r="C1265" s="21"/>
    </row>
    <row r="1266" spans="1:3" customFormat="1" x14ac:dyDescent="0.3">
      <c r="A1266" s="11" t="s">
        <v>13013</v>
      </c>
      <c r="B1266" s="24">
        <v>0.22</v>
      </c>
      <c r="C1266" s="21"/>
    </row>
    <row r="1267" spans="1:3" customFormat="1" x14ac:dyDescent="0.3">
      <c r="A1267" s="11" t="s">
        <v>6814</v>
      </c>
      <c r="B1267" s="24">
        <v>0.22</v>
      </c>
      <c r="C1267" s="21"/>
    </row>
    <row r="1268" spans="1:3" customFormat="1" x14ac:dyDescent="0.3">
      <c r="A1268" s="11" t="s">
        <v>10799</v>
      </c>
      <c r="B1268" s="24">
        <v>0.22</v>
      </c>
      <c r="C1268" s="21"/>
    </row>
    <row r="1269" spans="1:3" customFormat="1" x14ac:dyDescent="0.3">
      <c r="A1269" s="11" t="s">
        <v>3933</v>
      </c>
      <c r="B1269" s="24">
        <v>0.22</v>
      </c>
      <c r="C1269" s="21"/>
    </row>
    <row r="1270" spans="1:3" customFormat="1" x14ac:dyDescent="0.3">
      <c r="A1270" s="11" t="s">
        <v>3819</v>
      </c>
      <c r="B1270" s="24">
        <v>0.22</v>
      </c>
      <c r="C1270" s="21"/>
    </row>
    <row r="1271" spans="1:3" customFormat="1" x14ac:dyDescent="0.3">
      <c r="A1271" s="11" t="s">
        <v>3658</v>
      </c>
      <c r="B1271" s="24">
        <v>0.22</v>
      </c>
      <c r="C1271" s="21"/>
    </row>
    <row r="1272" spans="1:3" customFormat="1" x14ac:dyDescent="0.3">
      <c r="A1272" s="11" t="s">
        <v>838</v>
      </c>
      <c r="B1272" s="24">
        <v>0.22</v>
      </c>
      <c r="C1272" s="21"/>
    </row>
    <row r="1273" spans="1:3" customFormat="1" x14ac:dyDescent="0.3">
      <c r="A1273" s="11" t="s">
        <v>5067</v>
      </c>
      <c r="B1273" s="24">
        <v>0.21</v>
      </c>
      <c r="C1273" s="21"/>
    </row>
    <row r="1274" spans="1:3" customFormat="1" x14ac:dyDescent="0.3">
      <c r="A1274" s="11" t="s">
        <v>11394</v>
      </c>
      <c r="B1274" s="24">
        <v>0.21</v>
      </c>
      <c r="C1274" s="21"/>
    </row>
    <row r="1275" spans="1:3" customFormat="1" x14ac:dyDescent="0.3">
      <c r="A1275" s="11" t="s">
        <v>11695</v>
      </c>
      <c r="B1275" s="24">
        <v>0.21</v>
      </c>
      <c r="C1275" s="21"/>
    </row>
    <row r="1276" spans="1:3" customFormat="1" x14ac:dyDescent="0.3">
      <c r="A1276" s="11" t="s">
        <v>6960</v>
      </c>
      <c r="B1276" s="24">
        <v>0.21</v>
      </c>
      <c r="C1276" s="21"/>
    </row>
    <row r="1277" spans="1:3" customFormat="1" x14ac:dyDescent="0.3">
      <c r="A1277" s="11" t="s">
        <v>7397</v>
      </c>
      <c r="B1277" s="24">
        <v>0.21</v>
      </c>
      <c r="C1277" s="21"/>
    </row>
    <row r="1278" spans="1:3" customFormat="1" x14ac:dyDescent="0.3">
      <c r="A1278" s="11" t="s">
        <v>8967</v>
      </c>
      <c r="B1278" s="24">
        <v>0.21</v>
      </c>
      <c r="C1278" s="21"/>
    </row>
    <row r="1279" spans="1:3" customFormat="1" x14ac:dyDescent="0.3">
      <c r="A1279" s="11" t="s">
        <v>6843</v>
      </c>
      <c r="B1279" s="24">
        <v>0.21</v>
      </c>
      <c r="C1279" s="21"/>
    </row>
    <row r="1280" spans="1:3" customFormat="1" x14ac:dyDescent="0.3">
      <c r="A1280" s="11" t="s">
        <v>4673</v>
      </c>
      <c r="B1280" s="24">
        <v>0.21</v>
      </c>
      <c r="C1280" s="21"/>
    </row>
    <row r="1281" spans="1:3" customFormat="1" x14ac:dyDescent="0.3">
      <c r="A1281" s="11" t="s">
        <v>4620</v>
      </c>
      <c r="B1281" s="24">
        <v>0.21</v>
      </c>
      <c r="C1281" s="21"/>
    </row>
    <row r="1282" spans="1:3" customFormat="1" x14ac:dyDescent="0.3">
      <c r="A1282" s="11" t="s">
        <v>3075</v>
      </c>
      <c r="B1282" s="24">
        <v>0.21</v>
      </c>
      <c r="C1282" s="21"/>
    </row>
    <row r="1283" spans="1:3" customFormat="1" x14ac:dyDescent="0.3">
      <c r="A1283" s="11" t="s">
        <v>3130</v>
      </c>
      <c r="B1283" s="24">
        <v>0.21</v>
      </c>
      <c r="C1283" s="21"/>
    </row>
    <row r="1284" spans="1:3" customFormat="1" x14ac:dyDescent="0.3">
      <c r="A1284" s="11" t="s">
        <v>3908</v>
      </c>
      <c r="B1284" s="24">
        <v>0.21</v>
      </c>
      <c r="C1284" s="21"/>
    </row>
    <row r="1285" spans="1:3" customFormat="1" x14ac:dyDescent="0.3">
      <c r="A1285" s="11" t="s">
        <v>3235</v>
      </c>
      <c r="B1285" s="24">
        <v>0.21</v>
      </c>
      <c r="C1285" s="21"/>
    </row>
    <row r="1286" spans="1:3" customFormat="1" x14ac:dyDescent="0.3">
      <c r="A1286" s="11" t="s">
        <v>3711</v>
      </c>
      <c r="B1286" s="24">
        <v>0.21</v>
      </c>
      <c r="C1286" s="21"/>
    </row>
    <row r="1287" spans="1:3" customFormat="1" x14ac:dyDescent="0.3">
      <c r="A1287" s="11" t="s">
        <v>6271</v>
      </c>
      <c r="B1287" s="24">
        <v>0.2</v>
      </c>
      <c r="C1287" s="21"/>
    </row>
    <row r="1288" spans="1:3" customFormat="1" x14ac:dyDescent="0.3">
      <c r="A1288" s="11" t="s">
        <v>5923</v>
      </c>
      <c r="B1288" s="24">
        <v>0.2</v>
      </c>
      <c r="C1288" s="21"/>
    </row>
    <row r="1289" spans="1:3" customFormat="1" x14ac:dyDescent="0.3">
      <c r="A1289" s="11" t="s">
        <v>5645</v>
      </c>
      <c r="B1289" s="24">
        <v>0.2</v>
      </c>
      <c r="C1289" s="21"/>
    </row>
    <row r="1290" spans="1:3" customFormat="1" x14ac:dyDescent="0.3">
      <c r="A1290" s="11" t="s">
        <v>6312</v>
      </c>
      <c r="B1290" s="24">
        <v>0.2</v>
      </c>
      <c r="C1290" s="21"/>
    </row>
    <row r="1291" spans="1:3" customFormat="1" x14ac:dyDescent="0.3">
      <c r="A1291" s="11" t="s">
        <v>9365</v>
      </c>
      <c r="B1291" s="24">
        <v>0.2</v>
      </c>
      <c r="C1291" s="21"/>
    </row>
    <row r="1292" spans="1:3" customFormat="1" x14ac:dyDescent="0.3">
      <c r="A1292" s="11" t="s">
        <v>10631</v>
      </c>
      <c r="B1292" s="24">
        <v>0.2</v>
      </c>
      <c r="C1292" s="21"/>
    </row>
    <row r="1293" spans="1:3" customFormat="1" x14ac:dyDescent="0.3">
      <c r="A1293" s="11" t="s">
        <v>10134</v>
      </c>
      <c r="B1293" s="24">
        <v>0.2</v>
      </c>
      <c r="C1293" s="21"/>
    </row>
    <row r="1294" spans="1:3" customFormat="1" x14ac:dyDescent="0.3">
      <c r="A1294" s="11" t="s">
        <v>2916</v>
      </c>
      <c r="B1294" s="24">
        <v>0.2</v>
      </c>
      <c r="C1294" s="21"/>
    </row>
    <row r="1295" spans="1:3" customFormat="1" x14ac:dyDescent="0.3">
      <c r="A1295" s="11" t="s">
        <v>10750</v>
      </c>
      <c r="B1295" s="24">
        <v>0.2</v>
      </c>
      <c r="C1295" s="21"/>
    </row>
    <row r="1296" spans="1:3" customFormat="1" x14ac:dyDescent="0.3">
      <c r="A1296" s="11" t="s">
        <v>1086</v>
      </c>
      <c r="B1296" s="24">
        <v>0.2</v>
      </c>
      <c r="C1296" s="21"/>
    </row>
    <row r="1297" spans="1:3" customFormat="1" x14ac:dyDescent="0.3">
      <c r="A1297" s="11" t="s">
        <v>9704</v>
      </c>
      <c r="B1297" s="24">
        <v>0.2</v>
      </c>
      <c r="C1297" s="21"/>
    </row>
    <row r="1298" spans="1:3" customFormat="1" x14ac:dyDescent="0.3">
      <c r="A1298" s="11" t="s">
        <v>9814</v>
      </c>
      <c r="B1298" s="24">
        <v>0.2</v>
      </c>
      <c r="C1298" s="21"/>
    </row>
    <row r="1299" spans="1:3" customFormat="1" x14ac:dyDescent="0.3">
      <c r="A1299" s="11" t="s">
        <v>6409</v>
      </c>
      <c r="B1299" s="24">
        <v>0.2</v>
      </c>
      <c r="C1299" s="21"/>
    </row>
    <row r="1300" spans="1:3" customFormat="1" x14ac:dyDescent="0.3">
      <c r="A1300" s="11" t="s">
        <v>3368</v>
      </c>
      <c r="B1300" s="24">
        <v>0.2</v>
      </c>
      <c r="C1300" s="21"/>
    </row>
    <row r="1301" spans="1:3" customFormat="1" x14ac:dyDescent="0.3">
      <c r="A1301" s="11" t="s">
        <v>6292</v>
      </c>
      <c r="B1301" s="24">
        <v>0.19</v>
      </c>
      <c r="C1301" s="21"/>
    </row>
    <row r="1302" spans="1:3" customFormat="1" x14ac:dyDescent="0.3">
      <c r="A1302" s="11" t="s">
        <v>3043</v>
      </c>
      <c r="B1302" s="24">
        <v>0.19</v>
      </c>
      <c r="C1302" s="21"/>
    </row>
    <row r="1303" spans="1:3" customFormat="1" x14ac:dyDescent="0.3">
      <c r="A1303" s="11" t="s">
        <v>3574</v>
      </c>
      <c r="B1303" s="24">
        <v>0.19</v>
      </c>
      <c r="C1303" s="21"/>
    </row>
    <row r="1304" spans="1:3" customFormat="1" x14ac:dyDescent="0.3">
      <c r="A1304" s="11" t="s">
        <v>3956</v>
      </c>
      <c r="B1304" s="24">
        <v>0.19</v>
      </c>
      <c r="C1304" s="21"/>
    </row>
    <row r="1305" spans="1:3" customFormat="1" x14ac:dyDescent="0.3">
      <c r="A1305" s="11" t="s">
        <v>10770</v>
      </c>
      <c r="B1305" s="24">
        <v>0.19</v>
      </c>
      <c r="C1305" s="21"/>
    </row>
    <row r="1306" spans="1:3" customFormat="1" x14ac:dyDescent="0.3">
      <c r="A1306" s="11" t="s">
        <v>3333</v>
      </c>
      <c r="B1306" s="24">
        <v>0.19</v>
      </c>
      <c r="C1306" s="21"/>
    </row>
    <row r="1307" spans="1:3" customFormat="1" x14ac:dyDescent="0.3">
      <c r="A1307" s="11" t="s">
        <v>4150</v>
      </c>
      <c r="B1307" s="24">
        <v>0.19</v>
      </c>
      <c r="C1307" s="21"/>
    </row>
    <row r="1308" spans="1:3" customFormat="1" x14ac:dyDescent="0.3">
      <c r="A1308" s="11" t="s">
        <v>4224</v>
      </c>
      <c r="B1308" s="24">
        <v>0.19</v>
      </c>
      <c r="C1308" s="21"/>
    </row>
    <row r="1309" spans="1:3" customFormat="1" x14ac:dyDescent="0.3">
      <c r="A1309" s="11" t="s">
        <v>4388</v>
      </c>
      <c r="B1309" s="24">
        <v>0.19</v>
      </c>
      <c r="C1309" s="21"/>
    </row>
    <row r="1310" spans="1:3" customFormat="1" x14ac:dyDescent="0.3">
      <c r="A1310" s="11" t="s">
        <v>9873</v>
      </c>
      <c r="B1310" s="24">
        <v>0.18</v>
      </c>
      <c r="C1310" s="21"/>
    </row>
    <row r="1311" spans="1:3" customFormat="1" x14ac:dyDescent="0.3">
      <c r="A1311" s="11" t="s">
        <v>7035</v>
      </c>
      <c r="B1311" s="24">
        <v>0.18</v>
      </c>
      <c r="C1311" s="21"/>
    </row>
    <row r="1312" spans="1:3" customFormat="1" x14ac:dyDescent="0.3">
      <c r="A1312" s="11" t="s">
        <v>5482</v>
      </c>
      <c r="B1312" s="24">
        <v>0.18</v>
      </c>
      <c r="C1312" s="21"/>
    </row>
    <row r="1313" spans="1:3" customFormat="1" x14ac:dyDescent="0.3">
      <c r="A1313" s="11" t="s">
        <v>7593</v>
      </c>
      <c r="B1313" s="24">
        <v>0.18</v>
      </c>
      <c r="C1313" s="21"/>
    </row>
    <row r="1314" spans="1:3" customFormat="1" x14ac:dyDescent="0.3">
      <c r="A1314" s="11" t="s">
        <v>11737</v>
      </c>
      <c r="B1314" s="24">
        <v>0.18</v>
      </c>
      <c r="C1314" s="21"/>
    </row>
    <row r="1315" spans="1:3" customFormat="1" x14ac:dyDescent="0.3">
      <c r="A1315" s="11" t="s">
        <v>12782</v>
      </c>
      <c r="B1315" s="24">
        <v>0.18</v>
      </c>
      <c r="C1315" s="21"/>
    </row>
    <row r="1316" spans="1:3" customFormat="1" x14ac:dyDescent="0.3">
      <c r="A1316" s="11" t="s">
        <v>11124</v>
      </c>
      <c r="B1316" s="24">
        <v>0.18</v>
      </c>
      <c r="C1316" s="21"/>
    </row>
    <row r="1317" spans="1:3" customFormat="1" x14ac:dyDescent="0.3">
      <c r="A1317" s="11" t="s">
        <v>9529</v>
      </c>
      <c r="B1317" s="24">
        <v>0.18</v>
      </c>
      <c r="C1317" s="21"/>
    </row>
    <row r="1318" spans="1:3" customFormat="1" x14ac:dyDescent="0.3">
      <c r="A1318" s="11" t="s">
        <v>5120</v>
      </c>
      <c r="B1318" s="24">
        <v>0.18</v>
      </c>
      <c r="C1318" s="21"/>
    </row>
    <row r="1319" spans="1:3" customFormat="1" x14ac:dyDescent="0.3">
      <c r="A1319" s="11" t="s">
        <v>3302</v>
      </c>
      <c r="B1319" s="24">
        <v>0.18</v>
      </c>
      <c r="C1319" s="21"/>
    </row>
    <row r="1320" spans="1:3" customFormat="1" x14ac:dyDescent="0.3">
      <c r="A1320" s="11" t="s">
        <v>3707</v>
      </c>
      <c r="B1320" s="24">
        <v>0.18</v>
      </c>
      <c r="C1320" s="21"/>
    </row>
    <row r="1321" spans="1:3" customFormat="1" x14ac:dyDescent="0.3">
      <c r="A1321" s="11" t="s">
        <v>3829</v>
      </c>
      <c r="B1321" s="24">
        <v>0.18</v>
      </c>
      <c r="C1321" s="21"/>
    </row>
    <row r="1322" spans="1:3" customFormat="1" x14ac:dyDescent="0.3">
      <c r="A1322" s="11" t="s">
        <v>5324</v>
      </c>
      <c r="B1322" s="24">
        <v>0.17</v>
      </c>
      <c r="C1322" s="21"/>
    </row>
    <row r="1323" spans="1:3" customFormat="1" x14ac:dyDescent="0.3">
      <c r="A1323" s="11" t="s">
        <v>867</v>
      </c>
      <c r="B1323" s="24">
        <v>0.17</v>
      </c>
      <c r="C1323" s="21"/>
    </row>
    <row r="1324" spans="1:3" customFormat="1" x14ac:dyDescent="0.3">
      <c r="A1324" s="11" t="s">
        <v>4026</v>
      </c>
      <c r="B1324" s="24">
        <v>0.17</v>
      </c>
      <c r="C1324" s="21"/>
    </row>
    <row r="1325" spans="1:3" customFormat="1" x14ac:dyDescent="0.3">
      <c r="A1325" s="11" t="s">
        <v>4755</v>
      </c>
      <c r="B1325" s="24">
        <v>0.17</v>
      </c>
      <c r="C1325" s="21"/>
    </row>
    <row r="1326" spans="1:3" customFormat="1" x14ac:dyDescent="0.3">
      <c r="A1326" s="11" t="s">
        <v>8081</v>
      </c>
      <c r="B1326" s="24">
        <v>0.17</v>
      </c>
      <c r="C1326" s="21"/>
    </row>
    <row r="1327" spans="1:3" customFormat="1" x14ac:dyDescent="0.3">
      <c r="A1327" s="11" t="s">
        <v>12270</v>
      </c>
      <c r="B1327" s="24">
        <v>0.17</v>
      </c>
      <c r="C1327" s="21"/>
    </row>
    <row r="1328" spans="1:3" customFormat="1" x14ac:dyDescent="0.3">
      <c r="A1328" s="11" t="s">
        <v>12802</v>
      </c>
      <c r="B1328" s="24">
        <v>0.17</v>
      </c>
      <c r="C1328" s="21"/>
    </row>
    <row r="1329" spans="1:3" customFormat="1" x14ac:dyDescent="0.3">
      <c r="A1329" s="11" t="s">
        <v>11022</v>
      </c>
      <c r="B1329" s="24">
        <v>0.17</v>
      </c>
      <c r="C1329" s="21"/>
    </row>
    <row r="1330" spans="1:3" customFormat="1" x14ac:dyDescent="0.3">
      <c r="A1330" s="11" t="s">
        <v>10960</v>
      </c>
      <c r="B1330" s="24">
        <v>0.17</v>
      </c>
      <c r="C1330" s="21"/>
    </row>
    <row r="1331" spans="1:3" customFormat="1" x14ac:dyDescent="0.3">
      <c r="A1331" s="11" t="s">
        <v>8091</v>
      </c>
      <c r="B1331" s="24">
        <v>0.17</v>
      </c>
      <c r="C1331" s="21"/>
    </row>
    <row r="1332" spans="1:3" customFormat="1" x14ac:dyDescent="0.3">
      <c r="A1332" s="11" t="s">
        <v>3411</v>
      </c>
      <c r="B1332" s="24">
        <v>0.17</v>
      </c>
      <c r="C1332" s="21"/>
    </row>
    <row r="1333" spans="1:3" customFormat="1" x14ac:dyDescent="0.3">
      <c r="A1333" s="11" t="s">
        <v>5045</v>
      </c>
      <c r="B1333" s="24">
        <v>0.16</v>
      </c>
      <c r="C1333" s="21"/>
    </row>
    <row r="1334" spans="1:3" customFormat="1" x14ac:dyDescent="0.3">
      <c r="A1334" s="11" t="s">
        <v>9406</v>
      </c>
      <c r="B1334" s="24">
        <v>0.16</v>
      </c>
      <c r="C1334" s="21"/>
    </row>
    <row r="1335" spans="1:3" customFormat="1" x14ac:dyDescent="0.3">
      <c r="A1335" s="11" t="s">
        <v>4635</v>
      </c>
      <c r="B1335" s="24">
        <v>0.16</v>
      </c>
      <c r="C1335" s="21"/>
    </row>
    <row r="1336" spans="1:3" customFormat="1" x14ac:dyDescent="0.3">
      <c r="A1336" s="11" t="s">
        <v>9549</v>
      </c>
      <c r="B1336" s="24">
        <v>0.16</v>
      </c>
      <c r="C1336" s="21"/>
    </row>
    <row r="1337" spans="1:3" customFormat="1" x14ac:dyDescent="0.3">
      <c r="A1337" s="11" t="s">
        <v>7774</v>
      </c>
      <c r="B1337" s="24">
        <v>0.16</v>
      </c>
      <c r="C1337" s="21"/>
    </row>
    <row r="1338" spans="1:3" customFormat="1" x14ac:dyDescent="0.3">
      <c r="A1338" s="11" t="s">
        <v>11154</v>
      </c>
      <c r="B1338" s="24">
        <v>0.16</v>
      </c>
      <c r="C1338" s="21"/>
    </row>
    <row r="1339" spans="1:3" customFormat="1" x14ac:dyDescent="0.3">
      <c r="A1339" s="11" t="s">
        <v>11073</v>
      </c>
      <c r="B1339" s="24">
        <v>0.16</v>
      </c>
      <c r="C1339" s="21"/>
    </row>
    <row r="1340" spans="1:3" customFormat="1" x14ac:dyDescent="0.3">
      <c r="A1340" s="11" t="s">
        <v>8016</v>
      </c>
      <c r="B1340" s="24">
        <v>0.16</v>
      </c>
      <c r="C1340" s="21"/>
    </row>
    <row r="1341" spans="1:3" customFormat="1" x14ac:dyDescent="0.3">
      <c r="A1341" s="11" t="s">
        <v>7142</v>
      </c>
      <c r="B1341" s="24">
        <v>0.15</v>
      </c>
      <c r="C1341" s="21"/>
    </row>
    <row r="1342" spans="1:3" customFormat="1" x14ac:dyDescent="0.3">
      <c r="A1342" s="11" t="s">
        <v>5345</v>
      </c>
      <c r="B1342" s="24">
        <v>0.15</v>
      </c>
      <c r="C1342" s="21"/>
    </row>
    <row r="1343" spans="1:3" customFormat="1" x14ac:dyDescent="0.3">
      <c r="A1343" s="11" t="s">
        <v>5796</v>
      </c>
      <c r="B1343" s="24">
        <v>0.15</v>
      </c>
      <c r="C1343" s="21"/>
    </row>
    <row r="1344" spans="1:3" customFormat="1" x14ac:dyDescent="0.3">
      <c r="A1344" s="11" t="s">
        <v>7680</v>
      </c>
      <c r="B1344" s="24">
        <v>0.15</v>
      </c>
      <c r="C1344" s="21"/>
    </row>
    <row r="1345" spans="1:3" customFormat="1" x14ac:dyDescent="0.3">
      <c r="A1345" s="11" t="s">
        <v>1616</v>
      </c>
      <c r="B1345" s="24">
        <v>0.15</v>
      </c>
      <c r="C1345" s="21"/>
    </row>
    <row r="1346" spans="1:3" customFormat="1" x14ac:dyDescent="0.3">
      <c r="A1346" s="11" t="s">
        <v>11002</v>
      </c>
      <c r="B1346" s="24">
        <v>0.15</v>
      </c>
      <c r="C1346" s="21"/>
    </row>
    <row r="1347" spans="1:3" customFormat="1" x14ac:dyDescent="0.3">
      <c r="A1347" s="11" t="s">
        <v>2696</v>
      </c>
      <c r="B1347" s="24">
        <v>0.15</v>
      </c>
      <c r="C1347" s="21"/>
    </row>
    <row r="1348" spans="1:3" customFormat="1" x14ac:dyDescent="0.3">
      <c r="A1348" s="11" t="s">
        <v>10418</v>
      </c>
      <c r="B1348" s="24">
        <v>0.15</v>
      </c>
      <c r="C1348" s="21"/>
    </row>
    <row r="1349" spans="1:3" customFormat="1" x14ac:dyDescent="0.3">
      <c r="A1349" s="11" t="s">
        <v>12682</v>
      </c>
      <c r="B1349" s="24">
        <v>0.15</v>
      </c>
      <c r="C1349" s="21"/>
    </row>
    <row r="1350" spans="1:3" customFormat="1" x14ac:dyDescent="0.3">
      <c r="A1350" s="11" t="s">
        <v>5952</v>
      </c>
      <c r="B1350" s="24">
        <v>0.14000000000000001</v>
      </c>
      <c r="C1350" s="21"/>
    </row>
    <row r="1351" spans="1:3" customFormat="1" x14ac:dyDescent="0.3">
      <c r="A1351" s="11" t="s">
        <v>6282</v>
      </c>
      <c r="B1351" s="24">
        <v>0.14000000000000001</v>
      </c>
      <c r="C1351" s="21"/>
    </row>
    <row r="1352" spans="1:3" customFormat="1" x14ac:dyDescent="0.3">
      <c r="A1352" s="11" t="s">
        <v>8241</v>
      </c>
      <c r="B1352" s="24">
        <v>0.14000000000000001</v>
      </c>
      <c r="C1352" s="21"/>
    </row>
    <row r="1353" spans="1:3" customFormat="1" x14ac:dyDescent="0.3">
      <c r="A1353" s="11" t="s">
        <v>8111</v>
      </c>
      <c r="B1353" s="24">
        <v>0.14000000000000001</v>
      </c>
      <c r="C1353" s="21"/>
    </row>
    <row r="1354" spans="1:3" customFormat="1" x14ac:dyDescent="0.3">
      <c r="A1354" s="11" t="s">
        <v>9090</v>
      </c>
      <c r="B1354" s="24">
        <v>0.14000000000000001</v>
      </c>
      <c r="C1354" s="21"/>
    </row>
    <row r="1355" spans="1:3" customFormat="1" x14ac:dyDescent="0.3">
      <c r="A1355" s="11" t="s">
        <v>3835</v>
      </c>
      <c r="B1355" s="24">
        <v>0.14000000000000001</v>
      </c>
      <c r="C1355" s="21"/>
    </row>
    <row r="1356" spans="1:3" customFormat="1" x14ac:dyDescent="0.3">
      <c r="A1356" s="11" t="s">
        <v>4261</v>
      </c>
      <c r="B1356" s="24">
        <v>0.14000000000000001</v>
      </c>
      <c r="C1356" s="21"/>
    </row>
    <row r="1357" spans="1:3" customFormat="1" x14ac:dyDescent="0.3">
      <c r="A1357" s="11" t="s">
        <v>9395</v>
      </c>
      <c r="B1357" s="24">
        <v>0.14000000000000001</v>
      </c>
      <c r="C1357" s="21"/>
    </row>
    <row r="1358" spans="1:3" customFormat="1" x14ac:dyDescent="0.3">
      <c r="A1358" s="11" t="s">
        <v>11164</v>
      </c>
      <c r="B1358" s="24">
        <v>0.14000000000000001</v>
      </c>
      <c r="C1358" s="21"/>
    </row>
    <row r="1359" spans="1:3" customFormat="1" x14ac:dyDescent="0.3">
      <c r="A1359" s="11" t="s">
        <v>9488</v>
      </c>
      <c r="B1359" s="24">
        <v>0.14000000000000001</v>
      </c>
      <c r="C1359" s="21"/>
    </row>
    <row r="1360" spans="1:3" customFormat="1" x14ac:dyDescent="0.3">
      <c r="A1360" s="11" t="s">
        <v>11815</v>
      </c>
      <c r="B1360" s="24">
        <v>0.14000000000000001</v>
      </c>
      <c r="C1360" s="21"/>
    </row>
    <row r="1361" spans="1:3" customFormat="1" x14ac:dyDescent="0.3">
      <c r="A1361" s="11" t="s">
        <v>7549</v>
      </c>
      <c r="B1361" s="24">
        <v>0.13</v>
      </c>
      <c r="C1361" s="21"/>
    </row>
    <row r="1362" spans="1:3" customFormat="1" x14ac:dyDescent="0.3">
      <c r="A1362" s="11" t="s">
        <v>157</v>
      </c>
      <c r="B1362" s="24">
        <v>0.13</v>
      </c>
      <c r="C1362" s="21"/>
    </row>
    <row r="1363" spans="1:3" customFormat="1" x14ac:dyDescent="0.3">
      <c r="A1363" s="11" t="s">
        <v>157</v>
      </c>
      <c r="B1363" s="24">
        <v>0.13</v>
      </c>
      <c r="C1363" s="21"/>
    </row>
    <row r="1364" spans="1:3" customFormat="1" x14ac:dyDescent="0.3">
      <c r="A1364" s="11" t="s">
        <v>157</v>
      </c>
      <c r="B1364" s="24">
        <v>0.13</v>
      </c>
      <c r="C1364" s="21"/>
    </row>
    <row r="1365" spans="1:3" customFormat="1" x14ac:dyDescent="0.3">
      <c r="A1365" s="11" t="s">
        <v>4403</v>
      </c>
      <c r="B1365" s="24">
        <v>0.13</v>
      </c>
      <c r="C1365" s="21"/>
    </row>
    <row r="1366" spans="1:3" customFormat="1" x14ac:dyDescent="0.3">
      <c r="A1366" s="11" t="s">
        <v>10740</v>
      </c>
      <c r="B1366" s="24">
        <v>0.13</v>
      </c>
      <c r="C1366" s="21"/>
    </row>
    <row r="1367" spans="1:3" customFormat="1" x14ac:dyDescent="0.3">
      <c r="A1367" s="11" t="s">
        <v>8431</v>
      </c>
      <c r="B1367" s="24">
        <v>0.13</v>
      </c>
      <c r="C1367" s="21"/>
    </row>
    <row r="1368" spans="1:3" customFormat="1" x14ac:dyDescent="0.3">
      <c r="A1368" s="11" t="s">
        <v>4077</v>
      </c>
      <c r="B1368" s="24">
        <v>0.13</v>
      </c>
      <c r="C1368" s="21"/>
    </row>
    <row r="1369" spans="1:3" customFormat="1" x14ac:dyDescent="0.3">
      <c r="A1369" s="11" t="s">
        <v>4298</v>
      </c>
      <c r="B1369" s="24">
        <v>0.13</v>
      </c>
      <c r="C1369" s="21"/>
    </row>
    <row r="1370" spans="1:3" customFormat="1" x14ac:dyDescent="0.3">
      <c r="A1370" s="11" t="s">
        <v>6158</v>
      </c>
      <c r="B1370" s="24">
        <v>0.12</v>
      </c>
      <c r="C1370" s="21"/>
    </row>
    <row r="1371" spans="1:3" customFormat="1" x14ac:dyDescent="0.3">
      <c r="A1371" s="11" t="s">
        <v>12723</v>
      </c>
      <c r="B1371" s="24">
        <v>0.12</v>
      </c>
      <c r="C1371" s="21"/>
    </row>
    <row r="1372" spans="1:3" customFormat="1" x14ac:dyDescent="0.3">
      <c r="A1372" s="11" t="s">
        <v>8947</v>
      </c>
      <c r="B1372" s="24">
        <v>0.12</v>
      </c>
      <c r="C1372" s="21"/>
    </row>
    <row r="1373" spans="1:3" customFormat="1" x14ac:dyDescent="0.3">
      <c r="A1373" s="11" t="s">
        <v>10429</v>
      </c>
      <c r="B1373" s="24">
        <v>0.12</v>
      </c>
      <c r="C1373" s="21"/>
    </row>
    <row r="1374" spans="1:3" customFormat="1" x14ac:dyDescent="0.3">
      <c r="A1374" s="11" t="s">
        <v>10880</v>
      </c>
      <c r="B1374" s="24">
        <v>0.12</v>
      </c>
      <c r="C1374" s="21"/>
    </row>
    <row r="1375" spans="1:3" customFormat="1" x14ac:dyDescent="0.3">
      <c r="A1375" s="11" t="s">
        <v>6742</v>
      </c>
      <c r="B1375" s="24">
        <v>0.11</v>
      </c>
      <c r="C1375" s="21"/>
    </row>
    <row r="1376" spans="1:3" customFormat="1" x14ac:dyDescent="0.3">
      <c r="A1376" s="11" t="s">
        <v>9498</v>
      </c>
      <c r="B1376" s="24">
        <v>0.11</v>
      </c>
      <c r="C1376" s="21"/>
    </row>
    <row r="1377" spans="1:3" customFormat="1" x14ac:dyDescent="0.3">
      <c r="A1377" s="11" t="s">
        <v>12613</v>
      </c>
      <c r="B1377" s="24">
        <v>0.11</v>
      </c>
      <c r="C1377" s="21"/>
    </row>
    <row r="1378" spans="1:3" customFormat="1" x14ac:dyDescent="0.3">
      <c r="A1378" s="11" t="s">
        <v>9110</v>
      </c>
      <c r="B1378" s="24">
        <v>0.11</v>
      </c>
      <c r="C1378" s="21"/>
    </row>
    <row r="1379" spans="1:3" customFormat="1" x14ac:dyDescent="0.3">
      <c r="A1379" s="11" t="s">
        <v>8676</v>
      </c>
      <c r="B1379" s="24">
        <v>0.11</v>
      </c>
      <c r="C1379" s="21"/>
    </row>
    <row r="1380" spans="1:3" customFormat="1" x14ac:dyDescent="0.3">
      <c r="A1380" s="11" t="s">
        <v>10489</v>
      </c>
      <c r="B1380" s="24">
        <v>0.11</v>
      </c>
      <c r="C1380" s="21"/>
    </row>
    <row r="1381" spans="1:3" customFormat="1" x14ac:dyDescent="0.3">
      <c r="A1381" s="11" t="s">
        <v>10184</v>
      </c>
      <c r="B1381" s="24">
        <v>0.11</v>
      </c>
      <c r="C1381" s="21"/>
    </row>
    <row r="1382" spans="1:3" customFormat="1" x14ac:dyDescent="0.3">
      <c r="A1382" s="11" t="s">
        <v>2871</v>
      </c>
      <c r="B1382" s="24">
        <v>0.11</v>
      </c>
      <c r="C1382" s="21"/>
    </row>
    <row r="1383" spans="1:3" customFormat="1" x14ac:dyDescent="0.3">
      <c r="A1383" s="11" t="s">
        <v>6470</v>
      </c>
      <c r="B1383" s="24">
        <v>0.1</v>
      </c>
      <c r="C1383" s="21"/>
    </row>
    <row r="1384" spans="1:3" customFormat="1" x14ac:dyDescent="0.3">
      <c r="A1384" s="11" t="s">
        <v>7335</v>
      </c>
      <c r="B1384" s="24">
        <v>0.1</v>
      </c>
      <c r="C1384" s="21"/>
    </row>
    <row r="1385" spans="1:3" customFormat="1" x14ac:dyDescent="0.3">
      <c r="A1385" s="11" t="s">
        <v>8296</v>
      </c>
      <c r="B1385" s="24">
        <v>0.1</v>
      </c>
      <c r="C1385" s="21"/>
    </row>
    <row r="1386" spans="1:3" customFormat="1" x14ac:dyDescent="0.3">
      <c r="A1386" s="11" t="s">
        <v>7470</v>
      </c>
      <c r="B1386" s="24">
        <v>0.1</v>
      </c>
      <c r="C1386" s="21"/>
    </row>
    <row r="1387" spans="1:3" customFormat="1" x14ac:dyDescent="0.3">
      <c r="A1387" s="11" t="s">
        <v>5529</v>
      </c>
      <c r="B1387" s="24">
        <v>0.1</v>
      </c>
      <c r="C1387" s="21"/>
    </row>
    <row r="1388" spans="1:3" customFormat="1" x14ac:dyDescent="0.3">
      <c r="A1388" s="11" t="s">
        <v>8625</v>
      </c>
      <c r="B1388" s="24">
        <v>0.1</v>
      </c>
      <c r="C1388" s="21"/>
    </row>
    <row r="1389" spans="1:3" customFormat="1" x14ac:dyDescent="0.3">
      <c r="A1389" s="11" t="s">
        <v>7701</v>
      </c>
      <c r="B1389" s="24">
        <v>0.1</v>
      </c>
      <c r="C1389" s="21"/>
    </row>
    <row r="1390" spans="1:3" customFormat="1" x14ac:dyDescent="0.3">
      <c r="A1390" s="11" t="s">
        <v>9764</v>
      </c>
      <c r="B1390" s="24">
        <v>0.1</v>
      </c>
      <c r="C1390" s="21"/>
    </row>
    <row r="1391" spans="1:3" customFormat="1" x14ac:dyDescent="0.3">
      <c r="A1391" s="11" t="s">
        <v>3542</v>
      </c>
      <c r="B1391" s="24">
        <v>0.1</v>
      </c>
      <c r="C1391" s="21"/>
    </row>
    <row r="1392" spans="1:3" customFormat="1" x14ac:dyDescent="0.3">
      <c r="A1392" s="11" t="s">
        <v>4393</v>
      </c>
      <c r="B1392" s="24">
        <v>0.1</v>
      </c>
      <c r="C1392" s="21"/>
    </row>
    <row r="1393" spans="1:3" customFormat="1" x14ac:dyDescent="0.3">
      <c r="A1393" s="11" t="s">
        <v>11785</v>
      </c>
      <c r="B1393" s="24">
        <v>0.09</v>
      </c>
      <c r="C1393" s="21"/>
    </row>
    <row r="1394" spans="1:3" customFormat="1" x14ac:dyDescent="0.3">
      <c r="A1394" s="11" t="s">
        <v>4854</v>
      </c>
      <c r="B1394" s="24">
        <v>0.08</v>
      </c>
      <c r="C1394" s="21"/>
    </row>
    <row r="1395" spans="1:3" customFormat="1" x14ac:dyDescent="0.3">
      <c r="A1395" s="11" t="s">
        <v>11946</v>
      </c>
      <c r="B1395" s="24">
        <v>0.08</v>
      </c>
      <c r="C1395" s="21"/>
    </row>
    <row r="1396" spans="1:3" customFormat="1" x14ac:dyDescent="0.3">
      <c r="A1396" s="11" t="s">
        <v>8895</v>
      </c>
      <c r="B1396" s="24">
        <v>0.08</v>
      </c>
      <c r="C1396" s="21"/>
    </row>
    <row r="1397" spans="1:3" customFormat="1" x14ac:dyDescent="0.3">
      <c r="A1397" s="11" t="s">
        <v>12170</v>
      </c>
      <c r="B1397" s="24">
        <v>0.08</v>
      </c>
      <c r="C1397" s="21"/>
    </row>
    <row r="1398" spans="1:3" customFormat="1" x14ac:dyDescent="0.3">
      <c r="A1398" s="11" t="s">
        <v>7284</v>
      </c>
      <c r="B1398" s="24">
        <v>0.08</v>
      </c>
      <c r="C1398" s="21"/>
    </row>
    <row r="1399" spans="1:3" customFormat="1" x14ac:dyDescent="0.3">
      <c r="A1399" s="11" t="s">
        <v>10920</v>
      </c>
      <c r="B1399" s="24">
        <v>7.0000000000000007E-2</v>
      </c>
      <c r="C1399" s="21"/>
    </row>
    <row r="1400" spans="1:3" customFormat="1" x14ac:dyDescent="0.3">
      <c r="A1400" s="11" t="s">
        <v>2977</v>
      </c>
      <c r="B1400" s="24">
        <v>7.0000000000000007E-2</v>
      </c>
      <c r="C1400" s="21"/>
    </row>
    <row r="1401" spans="1:3" customFormat="1" x14ac:dyDescent="0.3">
      <c r="A1401" s="11" t="s">
        <v>11012</v>
      </c>
      <c r="B1401" s="24">
        <v>0.06</v>
      </c>
      <c r="C1401" s="21"/>
    </row>
    <row r="1402" spans="1:3" customFormat="1" x14ac:dyDescent="0.3">
      <c r="A1402" s="11" t="s">
        <v>5260</v>
      </c>
      <c r="B1402" s="24">
        <v>0.06</v>
      </c>
      <c r="C1402" s="21"/>
    </row>
    <row r="1403" spans="1:3" customFormat="1" x14ac:dyDescent="0.3">
      <c r="A1403" s="11" t="s">
        <v>5717</v>
      </c>
      <c r="B1403" s="24">
        <v>0.06</v>
      </c>
      <c r="C1403" s="21"/>
    </row>
    <row r="1404" spans="1:3" customFormat="1" x14ac:dyDescent="0.3">
      <c r="A1404" s="11" t="s">
        <v>3735</v>
      </c>
      <c r="B1404" s="24">
        <v>0.06</v>
      </c>
      <c r="C1404" s="21"/>
    </row>
    <row r="1405" spans="1:3" customFormat="1" x14ac:dyDescent="0.3">
      <c r="A1405" s="11" t="s">
        <v>7077</v>
      </c>
      <c r="B1405" s="24">
        <v>0.05</v>
      </c>
      <c r="C1405" s="21"/>
    </row>
    <row r="1406" spans="1:3" customFormat="1" x14ac:dyDescent="0.3">
      <c r="A1406" s="11" t="s">
        <v>8463</v>
      </c>
      <c r="B1406" s="24">
        <v>0.05</v>
      </c>
      <c r="C1406" s="21"/>
    </row>
    <row r="1407" spans="1:3" customFormat="1" x14ac:dyDescent="0.3">
      <c r="A1407" s="11" t="s">
        <v>5400</v>
      </c>
      <c r="B1407" s="24">
        <v>0.05</v>
      </c>
      <c r="C1407" s="21"/>
    </row>
    <row r="1408" spans="1:3" customFormat="1" x14ac:dyDescent="0.3">
      <c r="A1408" s="11" t="s">
        <v>4307</v>
      </c>
      <c r="B1408" s="24">
        <v>0.05</v>
      </c>
      <c r="C1408" s="21"/>
    </row>
    <row r="1409" spans="1:3" customFormat="1" x14ac:dyDescent="0.3">
      <c r="A1409" s="11" t="s">
        <v>5707</v>
      </c>
      <c r="B1409" s="24">
        <v>0.04</v>
      </c>
      <c r="C1409" s="21"/>
    </row>
    <row r="1410" spans="1:3" customFormat="1" x14ac:dyDescent="0.3">
      <c r="A1410" s="11" t="s">
        <v>10730</v>
      </c>
      <c r="B1410" s="24">
        <v>0.04</v>
      </c>
      <c r="C1410" s="21"/>
    </row>
    <row r="1411" spans="1:3" customFormat="1" x14ac:dyDescent="0.3">
      <c r="A1411" s="11" t="s">
        <v>12230</v>
      </c>
      <c r="B1411" s="24">
        <v>0.04</v>
      </c>
      <c r="C1411" s="21"/>
    </row>
    <row r="1412" spans="1:3" customFormat="1" x14ac:dyDescent="0.3">
      <c r="A1412" s="11" t="s">
        <v>4140</v>
      </c>
      <c r="B1412" s="24">
        <v>0.04</v>
      </c>
      <c r="C1412" s="21"/>
    </row>
    <row r="1413" spans="1:3" customFormat="1" x14ac:dyDescent="0.3">
      <c r="A1413" s="11" t="s">
        <v>12481</v>
      </c>
      <c r="B1413" s="24">
        <v>0.03</v>
      </c>
      <c r="C1413" s="21"/>
    </row>
    <row r="1414" spans="1:3" customFormat="1" x14ac:dyDescent="0.3">
      <c r="A1414" s="11" t="s">
        <v>11436</v>
      </c>
      <c r="B1414" s="24">
        <v>0.03</v>
      </c>
      <c r="C1414" s="21"/>
    </row>
    <row r="1415" spans="1:3" customFormat="1" x14ac:dyDescent="0.3">
      <c r="A1415" s="11" t="s">
        <v>11384</v>
      </c>
      <c r="B1415" s="24">
        <v>0.03</v>
      </c>
      <c r="C1415" s="21"/>
    </row>
    <row r="1416" spans="1:3" customFormat="1" x14ac:dyDescent="0.3">
      <c r="A1416" s="11" t="s">
        <v>7242</v>
      </c>
      <c r="B1416" s="24">
        <v>0.02</v>
      </c>
      <c r="C1416" s="21"/>
    </row>
    <row r="1417" spans="1:3" customFormat="1" x14ac:dyDescent="0.3">
      <c r="A1417" s="11" t="s">
        <v>5621</v>
      </c>
      <c r="B1417" s="24">
        <v>0.02</v>
      </c>
      <c r="C1417" s="21"/>
    </row>
    <row r="1418" spans="1:3" customFormat="1" x14ac:dyDescent="0.3">
      <c r="A1418" s="11" t="s">
        <v>8153</v>
      </c>
      <c r="B1418" s="24">
        <v>0</v>
      </c>
      <c r="C1418" s="21"/>
    </row>
    <row r="1419" spans="1:3" customFormat="1" x14ac:dyDescent="0.3">
      <c r="A1419" s="11" t="s">
        <v>8337</v>
      </c>
      <c r="B1419" s="24">
        <v>0</v>
      </c>
      <c r="C1419" s="21"/>
    </row>
    <row r="1420" spans="1:3" customFormat="1" x14ac:dyDescent="0.3">
      <c r="A1420" s="11" t="s">
        <v>5056</v>
      </c>
      <c r="B1420" s="24">
        <v>0</v>
      </c>
      <c r="C1420" s="21"/>
    </row>
    <row r="1421" spans="1:3" customFormat="1" x14ac:dyDescent="0.3">
      <c r="A1421" s="11" t="s">
        <v>5827</v>
      </c>
      <c r="B1421" s="24">
        <v>0</v>
      </c>
      <c r="C1421" s="21"/>
    </row>
    <row r="1422" spans="1:3" customFormat="1" x14ac:dyDescent="0.3">
      <c r="A1422" s="11" t="s">
        <v>10002</v>
      </c>
      <c r="B1422" s="24">
        <v>0</v>
      </c>
      <c r="C1422" s="21"/>
    </row>
    <row r="1423" spans="1:3" customFormat="1" x14ac:dyDescent="0.3">
      <c r="A1423" s="11" t="s">
        <v>9282</v>
      </c>
      <c r="B1423" s="24">
        <v>0</v>
      </c>
      <c r="C1423" s="21"/>
    </row>
    <row r="1424" spans="1:3" customFormat="1" x14ac:dyDescent="0.3">
      <c r="A1424" s="11" t="s">
        <v>6710</v>
      </c>
      <c r="B1424" s="24">
        <v>0</v>
      </c>
      <c r="C1424" s="21"/>
    </row>
    <row r="1425" spans="1:3" customFormat="1" x14ac:dyDescent="0.3">
      <c r="A1425" s="11" t="s">
        <v>7111</v>
      </c>
      <c r="B1425" s="24">
        <v>0</v>
      </c>
      <c r="C1425" s="21"/>
    </row>
    <row r="1426" spans="1:3" customFormat="1" x14ac:dyDescent="0.3">
      <c r="A1426" s="11" t="s">
        <v>6230</v>
      </c>
      <c r="B1426" s="24">
        <v>0</v>
      </c>
      <c r="C1426" s="21"/>
    </row>
    <row r="1427" spans="1:3" customFormat="1" x14ac:dyDescent="0.3">
      <c r="A1427" s="11" t="s">
        <v>7087</v>
      </c>
      <c r="B1427" s="24">
        <v>0</v>
      </c>
      <c r="C1427" s="21"/>
    </row>
    <row r="1428" spans="1:3" customFormat="1" x14ac:dyDescent="0.3">
      <c r="A1428" s="11" t="s">
        <v>8377</v>
      </c>
      <c r="B1428" s="24">
        <v>0</v>
      </c>
      <c r="C1428" s="21"/>
    </row>
    <row r="1429" spans="1:3" customFormat="1" x14ac:dyDescent="0.3">
      <c r="A1429" s="11" t="s">
        <v>4448</v>
      </c>
      <c r="B1429" s="24">
        <v>0</v>
      </c>
      <c r="C1429" s="21"/>
    </row>
    <row r="1430" spans="1:3" customFormat="1" x14ac:dyDescent="0.3">
      <c r="A1430" s="11" t="s">
        <v>4448</v>
      </c>
      <c r="B1430" s="24">
        <v>0</v>
      </c>
      <c r="C1430" s="21"/>
    </row>
    <row r="1431" spans="1:3" customFormat="1" x14ac:dyDescent="0.3">
      <c r="A1431" s="11" t="s">
        <v>7732</v>
      </c>
      <c r="B1431" s="24">
        <v>0</v>
      </c>
      <c r="C1431" s="21"/>
    </row>
    <row r="1432" spans="1:3" customFormat="1" x14ac:dyDescent="0.3">
      <c r="A1432" s="11" t="s">
        <v>8122</v>
      </c>
      <c r="B1432" s="24">
        <v>0</v>
      </c>
      <c r="C1432" s="21"/>
    </row>
    <row r="1433" spans="1:3" customFormat="1" x14ac:dyDescent="0.3">
      <c r="A1433" s="11" t="s">
        <v>8407</v>
      </c>
      <c r="B1433" s="24">
        <v>0</v>
      </c>
      <c r="C1433" s="21"/>
    </row>
    <row r="1434" spans="1:3" customFormat="1" x14ac:dyDescent="0.3">
      <c r="A1434" s="11" t="s">
        <v>8229</v>
      </c>
      <c r="B1434" s="24">
        <v>0</v>
      </c>
      <c r="C1434" s="21"/>
    </row>
    <row r="1435" spans="1:3" customFormat="1" x14ac:dyDescent="0.3">
      <c r="A1435" s="11" t="s">
        <v>10580</v>
      </c>
      <c r="B1435" s="24">
        <v>0</v>
      </c>
      <c r="C1435" s="21"/>
    </row>
    <row r="1436" spans="1:3" customFormat="1" x14ac:dyDescent="0.3">
      <c r="A1436" s="11" t="s">
        <v>7459</v>
      </c>
      <c r="B1436" s="24">
        <v>0</v>
      </c>
      <c r="C1436" s="21"/>
    </row>
    <row r="1437" spans="1:3" customFormat="1" x14ac:dyDescent="0.3">
      <c r="A1437" s="11" t="s">
        <v>6971</v>
      </c>
      <c r="B1437" s="24">
        <v>0</v>
      </c>
      <c r="C1437" s="21"/>
    </row>
    <row r="1438" spans="1:3" customFormat="1" x14ac:dyDescent="0.3">
      <c r="A1438" s="11" t="s">
        <v>7952</v>
      </c>
      <c r="B1438" s="24">
        <v>0</v>
      </c>
      <c r="C1438" s="21"/>
    </row>
    <row r="1439" spans="1:3" customFormat="1" x14ac:dyDescent="0.3">
      <c r="A1439" s="11" t="s">
        <v>7407</v>
      </c>
      <c r="B1439" s="24">
        <v>0</v>
      </c>
      <c r="C1439" s="21"/>
    </row>
    <row r="1440" spans="1:3" customFormat="1" x14ac:dyDescent="0.3">
      <c r="A1440" s="11" t="s">
        <v>1247</v>
      </c>
      <c r="B1440" s="24">
        <v>0</v>
      </c>
      <c r="C1440" s="21"/>
    </row>
    <row r="1441" spans="1:3" customFormat="1" x14ac:dyDescent="0.3">
      <c r="A1441" s="11" t="s">
        <v>8397</v>
      </c>
      <c r="B1441" s="24">
        <v>0</v>
      </c>
      <c r="C1441" s="21"/>
    </row>
    <row r="1442" spans="1:3" customFormat="1" x14ac:dyDescent="0.3">
      <c r="A1442" s="11" t="s">
        <v>6058</v>
      </c>
      <c r="B1442" s="24">
        <v>0</v>
      </c>
      <c r="C1442" s="21"/>
    </row>
    <row r="1443" spans="1:3" customFormat="1" x14ac:dyDescent="0.3">
      <c r="A1443" s="11" t="s">
        <v>3912</v>
      </c>
      <c r="B1443" s="24">
        <v>0</v>
      </c>
      <c r="C1443" s="21"/>
    </row>
    <row r="1444" spans="1:3" customFormat="1" x14ac:dyDescent="0.3">
      <c r="A1444" s="11" t="s">
        <v>7972</v>
      </c>
      <c r="B1444" s="24">
        <v>0</v>
      </c>
      <c r="C1444" s="21"/>
    </row>
    <row r="1445" spans="1:3" customFormat="1" x14ac:dyDescent="0.3">
      <c r="A1445" s="11" t="s">
        <v>5764</v>
      </c>
      <c r="B1445" s="24">
        <v>0</v>
      </c>
      <c r="C1445" s="21"/>
    </row>
    <row r="1446" spans="1:3" customFormat="1" x14ac:dyDescent="0.3">
      <c r="A1446" s="11" t="s">
        <v>330</v>
      </c>
      <c r="B1446" s="24">
        <v>0</v>
      </c>
      <c r="C1446" s="21"/>
    </row>
    <row r="1447" spans="1:3" customFormat="1" x14ac:dyDescent="0.3">
      <c r="A1447" s="11" t="s">
        <v>330</v>
      </c>
      <c r="B1447" s="24">
        <v>0</v>
      </c>
      <c r="C1447" s="21"/>
    </row>
    <row r="1448" spans="1:3" customFormat="1" x14ac:dyDescent="0.3">
      <c r="A1448" s="11" t="s">
        <v>6875</v>
      </c>
      <c r="B1448" s="24">
        <v>0</v>
      </c>
      <c r="C1448" s="21"/>
    </row>
    <row r="1449" spans="1:3" customFormat="1" x14ac:dyDescent="0.3">
      <c r="A1449" s="11" t="s">
        <v>9631</v>
      </c>
      <c r="B1449" s="24">
        <v>0</v>
      </c>
      <c r="C1449" s="21"/>
    </row>
    <row r="1450" spans="1:3" customFormat="1" x14ac:dyDescent="0.3">
      <c r="A1450" s="11" t="s">
        <v>11404</v>
      </c>
      <c r="B1450" s="24">
        <v>0</v>
      </c>
      <c r="C1450" s="21"/>
    </row>
    <row r="1451" spans="1:3" customFormat="1" x14ac:dyDescent="0.3">
      <c r="A1451" s="11" t="s">
        <v>10092</v>
      </c>
      <c r="B1451" s="24">
        <v>0</v>
      </c>
      <c r="C1451" s="21"/>
    </row>
    <row r="1452" spans="1:3" customFormat="1" x14ac:dyDescent="0.3">
      <c r="A1452" s="11" t="s">
        <v>11916</v>
      </c>
      <c r="B1452" s="24">
        <v>0</v>
      </c>
      <c r="C1452" s="21"/>
    </row>
    <row r="1453" spans="1:3" customFormat="1" x14ac:dyDescent="0.3">
      <c r="A1453" s="11" t="s">
        <v>11042</v>
      </c>
      <c r="B1453" s="24">
        <v>0</v>
      </c>
      <c r="C1453" s="21"/>
    </row>
    <row r="1454" spans="1:3" customFormat="1" x14ac:dyDescent="0.3">
      <c r="A1454" s="11" t="s">
        <v>9642</v>
      </c>
      <c r="B1454" s="24">
        <v>0</v>
      </c>
      <c r="C1454" s="21"/>
    </row>
    <row r="1455" spans="1:3" customFormat="1" x14ac:dyDescent="0.3">
      <c r="A1455" s="11" t="s">
        <v>5211</v>
      </c>
      <c r="B1455" s="24">
        <v>0</v>
      </c>
      <c r="C1455" s="21"/>
    </row>
    <row r="1456" spans="1:3" customFormat="1" x14ac:dyDescent="0.3">
      <c r="A1456" s="11" t="s">
        <v>9059</v>
      </c>
      <c r="B1456" s="24">
        <v>0</v>
      </c>
      <c r="C1456" s="21"/>
    </row>
    <row r="1457" spans="1:3" customFormat="1" x14ac:dyDescent="0.3">
      <c r="A1457" s="11" t="s">
        <v>10164</v>
      </c>
      <c r="B1457" s="24">
        <v>0</v>
      </c>
      <c r="C1457" s="21"/>
    </row>
    <row r="1458" spans="1:3" s="4" customFormat="1" x14ac:dyDescent="0.3">
      <c r="A1458" s="11" t="s">
        <v>8071</v>
      </c>
      <c r="B1458" s="24">
        <v>0</v>
      </c>
      <c r="C1458" s="21"/>
    </row>
    <row r="1459" spans="1:3" customFormat="1" x14ac:dyDescent="0.3">
      <c r="A1459" s="11" t="s">
        <v>9963</v>
      </c>
      <c r="B1459" s="24">
        <v>0</v>
      </c>
      <c r="C1459" s="21"/>
    </row>
    <row r="1460" spans="1:3" customFormat="1" x14ac:dyDescent="0.3">
      <c r="A1460" s="11" t="s">
        <v>9456</v>
      </c>
      <c r="B1460" s="24">
        <v>0</v>
      </c>
      <c r="C1460" s="21"/>
    </row>
    <row r="1461" spans="1:3" customFormat="1" x14ac:dyDescent="0.3">
      <c r="A1461" s="11" t="s">
        <v>12943</v>
      </c>
      <c r="B1461" s="24">
        <v>0</v>
      </c>
      <c r="C1461" s="21"/>
    </row>
    <row r="1462" spans="1:3" customFormat="1" x14ac:dyDescent="0.3">
      <c r="A1462" s="11" t="s">
        <v>2319</v>
      </c>
      <c r="B1462" s="24">
        <v>0</v>
      </c>
      <c r="C1462" s="21"/>
    </row>
    <row r="1463" spans="1:3" customFormat="1" x14ac:dyDescent="0.3">
      <c r="A1463" s="11" t="s">
        <v>2831</v>
      </c>
      <c r="B1463" s="24">
        <v>0</v>
      </c>
      <c r="C1463" s="21"/>
    </row>
    <row r="1464" spans="1:3" customFormat="1" x14ac:dyDescent="0.3">
      <c r="A1464" s="11" t="s">
        <v>2999</v>
      </c>
      <c r="B1464" s="24">
        <v>0</v>
      </c>
      <c r="C1464" s="21"/>
    </row>
    <row r="1465" spans="1:3" s="4" customFormat="1" x14ac:dyDescent="0.3">
      <c r="A1465" s="11" t="s">
        <v>3009</v>
      </c>
      <c r="B1465" s="24">
        <v>0</v>
      </c>
      <c r="C1465" s="21"/>
    </row>
    <row r="1466" spans="1:3" x14ac:dyDescent="0.3">
      <c r="A1466" s="11" t="s">
        <v>3513</v>
      </c>
      <c r="B1466" s="24">
        <v>0</v>
      </c>
    </row>
  </sheetData>
  <autoFilter ref="A1:C1466" xr:uid="{75F6DFA6-5A13-4346-A53D-130D5017AE5D}">
    <sortState xmlns:xlrd2="http://schemas.microsoft.com/office/spreadsheetml/2017/richdata2" ref="A2:C1466">
      <sortCondition descending="1" ref="B1:B1466"/>
    </sortState>
  </autoFilter>
  <pageMargins left="0.75" right="0.75" top="1" bottom="1" header="0.5" footer="0.5"/>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B9F55F-2C3F-4861-ADE4-CE4D02B6BC42}">
  <sheetPr>
    <tabColor rgb="FF002060"/>
  </sheetPr>
  <dimension ref="B3:C30"/>
  <sheetViews>
    <sheetView workbookViewId="0">
      <selection activeCell="L29" sqref="L29"/>
    </sheetView>
  </sheetViews>
  <sheetFormatPr defaultRowHeight="15.6" x14ac:dyDescent="0.3"/>
  <cols>
    <col min="1" max="1" width="5.3984375" customWidth="1"/>
    <col min="2" max="2" width="12.19921875" bestFit="1" customWidth="1"/>
    <col min="3" max="3" width="9.8984375" bestFit="1" customWidth="1"/>
    <col min="4" max="4" width="1.8984375" bestFit="1" customWidth="1"/>
    <col min="5" max="8" width="3.8984375" bestFit="1" customWidth="1"/>
    <col min="9" max="9" width="1.8984375" bestFit="1" customWidth="1"/>
    <col min="10" max="27" width="3.8984375" bestFit="1" customWidth="1"/>
    <col min="28" max="28" width="1.8984375" bestFit="1" customWidth="1"/>
    <col min="29" max="29" width="10.5" bestFit="1" customWidth="1"/>
  </cols>
  <sheetData>
    <row r="3" spans="2:3" x14ac:dyDescent="0.3">
      <c r="B3" s="15" t="s">
        <v>13073</v>
      </c>
      <c r="C3" t="s">
        <v>0</v>
      </c>
    </row>
    <row r="4" spans="2:3" x14ac:dyDescent="0.3">
      <c r="B4" s="16">
        <v>0</v>
      </c>
      <c r="C4" s="13">
        <v>1</v>
      </c>
    </row>
    <row r="5" spans="2:3" x14ac:dyDescent="0.3">
      <c r="B5" s="16">
        <v>2</v>
      </c>
      <c r="C5" s="13">
        <v>1</v>
      </c>
    </row>
    <row r="6" spans="2:3" x14ac:dyDescent="0.3">
      <c r="B6" s="16">
        <v>2.2999999999999998</v>
      </c>
      <c r="C6" s="13">
        <v>1</v>
      </c>
    </row>
    <row r="7" spans="2:3" x14ac:dyDescent="0.3">
      <c r="B7" s="16">
        <v>2.6</v>
      </c>
      <c r="C7" s="13">
        <v>1</v>
      </c>
    </row>
    <row r="8" spans="2:3" x14ac:dyDescent="0.3">
      <c r="B8" s="16">
        <v>2.8</v>
      </c>
      <c r="C8" s="13">
        <v>2</v>
      </c>
    </row>
    <row r="9" spans="2:3" x14ac:dyDescent="0.3">
      <c r="B9" s="16">
        <v>2.9</v>
      </c>
      <c r="C9" s="13">
        <v>1</v>
      </c>
    </row>
    <row r="10" spans="2:3" x14ac:dyDescent="0.3">
      <c r="B10" s="16">
        <v>3</v>
      </c>
      <c r="C10" s="13">
        <v>4</v>
      </c>
    </row>
    <row r="11" spans="2:3" x14ac:dyDescent="0.3">
      <c r="B11" s="16">
        <v>3.1</v>
      </c>
      <c r="C11" s="13">
        <v>4</v>
      </c>
    </row>
    <row r="12" spans="2:3" x14ac:dyDescent="0.3">
      <c r="B12" s="16">
        <v>3.2</v>
      </c>
      <c r="C12" s="13">
        <v>2</v>
      </c>
    </row>
    <row r="13" spans="2:3" x14ac:dyDescent="0.3">
      <c r="B13" s="16">
        <v>3.3</v>
      </c>
      <c r="C13" s="13">
        <v>16</v>
      </c>
    </row>
    <row r="14" spans="2:3" x14ac:dyDescent="0.3">
      <c r="B14" s="16">
        <v>3.4</v>
      </c>
      <c r="C14" s="13">
        <v>10</v>
      </c>
    </row>
    <row r="15" spans="2:3" x14ac:dyDescent="0.3">
      <c r="B15" s="16">
        <v>3.5</v>
      </c>
      <c r="C15" s="13">
        <v>26</v>
      </c>
    </row>
    <row r="16" spans="2:3" x14ac:dyDescent="0.3">
      <c r="B16" s="16">
        <v>3.6</v>
      </c>
      <c r="C16" s="13">
        <v>35</v>
      </c>
    </row>
    <row r="17" spans="2:3" x14ac:dyDescent="0.3">
      <c r="B17" s="16">
        <v>3.7</v>
      </c>
      <c r="C17" s="13">
        <v>42</v>
      </c>
    </row>
    <row r="18" spans="2:3" x14ac:dyDescent="0.3">
      <c r="B18" s="16">
        <v>3.8</v>
      </c>
      <c r="C18" s="13">
        <v>86</v>
      </c>
    </row>
    <row r="19" spans="2:3" x14ac:dyDescent="0.3">
      <c r="B19" s="16">
        <v>3.9</v>
      </c>
      <c r="C19" s="13">
        <v>123</v>
      </c>
    </row>
    <row r="20" spans="2:3" x14ac:dyDescent="0.3">
      <c r="B20" s="16">
        <v>4</v>
      </c>
      <c r="C20" s="13">
        <v>181</v>
      </c>
    </row>
    <row r="21" spans="2:3" x14ac:dyDescent="0.3">
      <c r="B21" s="16">
        <v>4.0999999999999996</v>
      </c>
      <c r="C21" s="13">
        <v>244</v>
      </c>
    </row>
    <row r="22" spans="2:3" x14ac:dyDescent="0.3">
      <c r="B22" s="16">
        <v>4.2</v>
      </c>
      <c r="C22" s="13">
        <v>228</v>
      </c>
    </row>
    <row r="23" spans="2:3" x14ac:dyDescent="0.3">
      <c r="B23" s="16">
        <v>4.3</v>
      </c>
      <c r="C23" s="13">
        <v>230</v>
      </c>
    </row>
    <row r="24" spans="2:3" x14ac:dyDescent="0.3">
      <c r="B24" s="16">
        <v>4.4000000000000004</v>
      </c>
      <c r="C24" s="13">
        <v>123</v>
      </c>
    </row>
    <row r="25" spans="2:3" x14ac:dyDescent="0.3">
      <c r="B25" s="16">
        <v>4.5</v>
      </c>
      <c r="C25" s="13">
        <v>75</v>
      </c>
    </row>
    <row r="26" spans="2:3" x14ac:dyDescent="0.3">
      <c r="B26" s="16">
        <v>4.5999999999999996</v>
      </c>
      <c r="C26" s="13">
        <v>17</v>
      </c>
    </row>
    <row r="27" spans="2:3" x14ac:dyDescent="0.3">
      <c r="B27" s="16">
        <v>4.7</v>
      </c>
      <c r="C27" s="13">
        <v>6</v>
      </c>
    </row>
    <row r="28" spans="2:3" x14ac:dyDescent="0.3">
      <c r="B28" s="16">
        <v>4.8</v>
      </c>
      <c r="C28" s="13">
        <v>3</v>
      </c>
    </row>
    <row r="29" spans="2:3" x14ac:dyDescent="0.3">
      <c r="B29" s="16">
        <v>5</v>
      </c>
      <c r="C29" s="13">
        <v>3</v>
      </c>
    </row>
    <row r="30" spans="2:3" x14ac:dyDescent="0.3">
      <c r="B30" s="16" t="s">
        <v>13074</v>
      </c>
      <c r="C30" s="13">
        <v>1465</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9ACCEF-DB48-4D2F-8E04-D9DDEF3241B1}">
  <sheetPr>
    <tabColor rgb="FF92D050"/>
  </sheetPr>
  <dimension ref="A3:B13"/>
  <sheetViews>
    <sheetView workbookViewId="0">
      <selection activeCell="I20" sqref="I20"/>
    </sheetView>
  </sheetViews>
  <sheetFormatPr defaultRowHeight="15.6" x14ac:dyDescent="0.3"/>
  <cols>
    <col min="1" max="1" width="21.19921875" bestFit="1" customWidth="1"/>
    <col min="2" max="2" width="30.19921875" style="35" bestFit="1" customWidth="1"/>
  </cols>
  <sheetData>
    <row r="3" spans="1:2" x14ac:dyDescent="0.3">
      <c r="A3" s="15" t="s">
        <v>13073</v>
      </c>
      <c r="B3" s="35" t="s">
        <v>13083</v>
      </c>
    </row>
    <row r="4" spans="1:2" x14ac:dyDescent="0.3">
      <c r="A4" s="16" t="s">
        <v>13100</v>
      </c>
      <c r="B4" s="35">
        <v>4472000</v>
      </c>
    </row>
    <row r="5" spans="1:2" x14ac:dyDescent="0.3">
      <c r="A5" s="16" t="s">
        <v>13101</v>
      </c>
      <c r="B5" s="35">
        <v>12614808460.580002</v>
      </c>
    </row>
    <row r="6" spans="1:2" x14ac:dyDescent="0.3">
      <c r="A6" s="16" t="s">
        <v>13102</v>
      </c>
      <c r="B6" s="35">
        <v>97190500294</v>
      </c>
    </row>
    <row r="7" spans="1:2" x14ac:dyDescent="0.3">
      <c r="A7" s="16" t="s">
        <v>13103</v>
      </c>
      <c r="B7" s="35">
        <v>6959700</v>
      </c>
    </row>
    <row r="8" spans="1:2" x14ac:dyDescent="0.3">
      <c r="A8" s="16" t="s">
        <v>13104</v>
      </c>
      <c r="B8" s="35">
        <v>10459722337</v>
      </c>
    </row>
    <row r="9" spans="1:2" x14ac:dyDescent="0.3">
      <c r="A9" s="16" t="s">
        <v>13105</v>
      </c>
      <c r="B9" s="35">
        <v>6163434</v>
      </c>
    </row>
    <row r="10" spans="1:2" x14ac:dyDescent="0.3">
      <c r="A10" s="16" t="s">
        <v>13106</v>
      </c>
      <c r="B10" s="35">
        <v>151117062</v>
      </c>
    </row>
    <row r="11" spans="1:2" x14ac:dyDescent="0.3">
      <c r="A11" s="16" t="s">
        <v>13107</v>
      </c>
      <c r="B11" s="35">
        <v>60778817</v>
      </c>
    </row>
    <row r="12" spans="1:2" x14ac:dyDescent="0.3">
      <c r="A12" s="16" t="s">
        <v>13108</v>
      </c>
      <c r="B12" s="35">
        <v>2380050</v>
      </c>
    </row>
    <row r="13" spans="1:2" x14ac:dyDescent="0.3">
      <c r="A13" s="16" t="s">
        <v>13074</v>
      </c>
      <c r="B13" s="35">
        <v>120496902154.58</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B1B8F-2ECF-43B7-9DD6-0D73E2EE8974}">
  <sheetPr>
    <tabColor rgb="FF92D050"/>
  </sheetPr>
  <dimension ref="A3:E23"/>
  <sheetViews>
    <sheetView workbookViewId="0">
      <selection activeCell="G6" sqref="G6"/>
    </sheetView>
  </sheetViews>
  <sheetFormatPr defaultRowHeight="15.6" x14ac:dyDescent="0.3"/>
  <cols>
    <col min="1" max="1" width="24.59765625" bestFit="1" customWidth="1"/>
    <col min="2" max="2" width="15.3984375" bestFit="1" customWidth="1"/>
    <col min="3" max="3" width="14.8984375" bestFit="1" customWidth="1"/>
    <col min="4" max="4" width="12.19921875" bestFit="1" customWidth="1"/>
    <col min="5" max="5" width="10.5" bestFit="1" customWidth="1"/>
    <col min="6" max="6" width="11.69921875" bestFit="1" customWidth="1"/>
    <col min="7" max="7" width="11.59765625" bestFit="1" customWidth="1"/>
    <col min="8" max="8" width="11.796875" bestFit="1" customWidth="1"/>
    <col min="9" max="9" width="11.69921875" bestFit="1" customWidth="1"/>
    <col min="10" max="10" width="13" bestFit="1" customWidth="1"/>
    <col min="11" max="11" width="11.8984375" bestFit="1" customWidth="1"/>
    <col min="12" max="12" width="11.19921875" bestFit="1" customWidth="1"/>
    <col min="13" max="13" width="10.3984375" bestFit="1" customWidth="1"/>
    <col min="14" max="14" width="12.69921875" bestFit="1" customWidth="1"/>
    <col min="15" max="15" width="11" bestFit="1" customWidth="1"/>
    <col min="16" max="16" width="12.3984375" bestFit="1" customWidth="1"/>
    <col min="17" max="17" width="11.09765625" bestFit="1" customWidth="1"/>
    <col min="18" max="18" width="12.09765625" bestFit="1" customWidth="1"/>
    <col min="19" max="19" width="10.59765625" bestFit="1" customWidth="1"/>
    <col min="20" max="20" width="11.19921875" bestFit="1" customWidth="1"/>
    <col min="21" max="21" width="11.59765625" bestFit="1" customWidth="1"/>
    <col min="22" max="22" width="12.69921875" bestFit="1" customWidth="1"/>
    <col min="23" max="23" width="12.59765625" bestFit="1" customWidth="1"/>
    <col min="24" max="24" width="12.09765625" bestFit="1" customWidth="1"/>
    <col min="25" max="25" width="12.19921875" bestFit="1" customWidth="1"/>
    <col min="26" max="26" width="12.09765625" bestFit="1" customWidth="1"/>
    <col min="27" max="27" width="10.8984375" bestFit="1" customWidth="1"/>
    <col min="28" max="28" width="11.59765625" bestFit="1" customWidth="1"/>
    <col min="29" max="29" width="10.3984375" bestFit="1" customWidth="1"/>
    <col min="30" max="30" width="10.69921875" bestFit="1" customWidth="1"/>
    <col min="31" max="32" width="11.09765625" bestFit="1" customWidth="1"/>
    <col min="33" max="34" width="12" bestFit="1" customWidth="1"/>
    <col min="35" max="35" width="10.796875" bestFit="1" customWidth="1"/>
    <col min="36" max="36" width="11.5" bestFit="1" customWidth="1"/>
    <col min="37" max="37" width="11.3984375" bestFit="1" customWidth="1"/>
    <col min="38" max="38" width="12.296875" bestFit="1" customWidth="1"/>
    <col min="39" max="39" width="12" bestFit="1" customWidth="1"/>
    <col min="40" max="40" width="11" bestFit="1" customWidth="1"/>
    <col min="41" max="41" width="12.3984375" bestFit="1" customWidth="1"/>
    <col min="42" max="42" width="11.796875" bestFit="1" customWidth="1"/>
    <col min="43" max="43" width="11.59765625" bestFit="1" customWidth="1"/>
    <col min="44" max="45" width="11.5" bestFit="1" customWidth="1"/>
    <col min="46" max="47" width="11.796875" bestFit="1" customWidth="1"/>
    <col min="48" max="48" width="10.796875" bestFit="1" customWidth="1"/>
    <col min="49" max="49" width="12" bestFit="1" customWidth="1"/>
    <col min="50" max="50" width="10.69921875" bestFit="1" customWidth="1"/>
    <col min="51" max="51" width="11.19921875" bestFit="1" customWidth="1"/>
    <col min="52" max="52" width="12.09765625" bestFit="1" customWidth="1"/>
    <col min="53" max="53" width="12.3984375" bestFit="1" customWidth="1"/>
    <col min="54" max="54" width="12.5" bestFit="1" customWidth="1"/>
    <col min="55" max="55" width="11.69921875" bestFit="1" customWidth="1"/>
    <col min="56" max="56" width="11.5" bestFit="1" customWidth="1"/>
    <col min="57" max="57" width="11.19921875" bestFit="1" customWidth="1"/>
    <col min="58" max="58" width="11.8984375" bestFit="1" customWidth="1"/>
    <col min="59" max="59" width="12.09765625" bestFit="1" customWidth="1"/>
    <col min="60" max="60" width="12.59765625" bestFit="1" customWidth="1"/>
    <col min="61" max="61" width="12.19921875" bestFit="1" customWidth="1"/>
    <col min="62" max="62" width="11.5" bestFit="1" customWidth="1"/>
    <col min="63" max="63" width="11.796875" bestFit="1" customWidth="1"/>
    <col min="64" max="64" width="11.69921875" bestFit="1" customWidth="1"/>
    <col min="65" max="65" width="11.8984375" bestFit="1" customWidth="1"/>
    <col min="66" max="66" width="11.69921875" bestFit="1" customWidth="1"/>
    <col min="67" max="67" width="11.296875" bestFit="1" customWidth="1"/>
    <col min="68" max="68" width="10.69921875" bestFit="1" customWidth="1"/>
    <col min="69" max="69" width="11.69921875" bestFit="1" customWidth="1"/>
    <col min="70" max="70" width="11.59765625" bestFit="1" customWidth="1"/>
    <col min="71" max="71" width="12.09765625" bestFit="1" customWidth="1"/>
    <col min="72" max="72" width="12.5" bestFit="1" customWidth="1"/>
    <col min="73" max="73" width="12.3984375" bestFit="1" customWidth="1"/>
    <col min="74" max="74" width="11.796875" bestFit="1" customWidth="1"/>
    <col min="75" max="75" width="11.59765625" bestFit="1" customWidth="1"/>
    <col min="76" max="76" width="11.8984375" bestFit="1" customWidth="1"/>
    <col min="77" max="77" width="11.3984375" bestFit="1" customWidth="1"/>
    <col min="78" max="80" width="11.59765625" bestFit="1" customWidth="1"/>
    <col min="81" max="81" width="11.19921875" bestFit="1" customWidth="1"/>
    <col min="82" max="82" width="10.8984375" bestFit="1" customWidth="1"/>
    <col min="83" max="83" width="11.3984375" bestFit="1" customWidth="1"/>
    <col min="84" max="84" width="12" bestFit="1" customWidth="1"/>
    <col min="85" max="85" width="11.09765625" bestFit="1" customWidth="1"/>
    <col min="86" max="86" width="12" bestFit="1" customWidth="1"/>
    <col min="87" max="87" width="12.296875" bestFit="1" customWidth="1"/>
    <col min="88" max="88" width="13" bestFit="1" customWidth="1"/>
    <col min="89" max="89" width="11.796875" bestFit="1" customWidth="1"/>
    <col min="90" max="90" width="11.3984375" bestFit="1" customWidth="1"/>
    <col min="91" max="91" width="12.296875" bestFit="1" customWidth="1"/>
    <col min="92" max="92" width="11.796875" bestFit="1" customWidth="1"/>
    <col min="93" max="93" width="11.296875" bestFit="1" customWidth="1"/>
    <col min="94" max="94" width="11.796875" bestFit="1" customWidth="1"/>
    <col min="95" max="95" width="12" bestFit="1" customWidth="1"/>
    <col min="96" max="97" width="12.59765625" bestFit="1" customWidth="1"/>
    <col min="98" max="98" width="12.796875" bestFit="1" customWidth="1"/>
    <col min="99" max="99" width="13.296875" bestFit="1" customWidth="1"/>
    <col min="100" max="100" width="11.8984375" bestFit="1" customWidth="1"/>
    <col min="101" max="101" width="11.69921875" bestFit="1" customWidth="1"/>
    <col min="102" max="102" width="12.19921875" bestFit="1" customWidth="1"/>
    <col min="103" max="103" width="11.296875" bestFit="1" customWidth="1"/>
    <col min="104" max="104" width="11.59765625" bestFit="1" customWidth="1"/>
    <col min="105" max="105" width="11.5" bestFit="1" customWidth="1"/>
    <col min="106" max="106" width="11.296875" bestFit="1" customWidth="1"/>
    <col min="107" max="107" width="10.69921875" bestFit="1" customWidth="1"/>
    <col min="108" max="108" width="11.59765625" bestFit="1" customWidth="1"/>
    <col min="109" max="109" width="12.59765625" bestFit="1" customWidth="1"/>
    <col min="110" max="110" width="10.8984375" bestFit="1" customWidth="1"/>
    <col min="111" max="111" width="11.3984375" bestFit="1" customWidth="1"/>
    <col min="112" max="112" width="11.296875" bestFit="1" customWidth="1"/>
    <col min="113" max="113" width="11.3984375" bestFit="1" customWidth="1"/>
    <col min="114" max="114" width="11.69921875" bestFit="1" customWidth="1"/>
    <col min="115" max="115" width="11.796875" bestFit="1" customWidth="1"/>
    <col min="116" max="116" width="12.09765625" bestFit="1" customWidth="1"/>
    <col min="117" max="117" width="10" bestFit="1" customWidth="1"/>
    <col min="118" max="118" width="12.19921875" bestFit="1" customWidth="1"/>
    <col min="119" max="119" width="11.59765625" bestFit="1" customWidth="1"/>
    <col min="120" max="120" width="12.09765625" bestFit="1" customWidth="1"/>
    <col min="121" max="121" width="11.5" bestFit="1" customWidth="1"/>
    <col min="122" max="122" width="11.8984375" bestFit="1" customWidth="1"/>
    <col min="123" max="123" width="12.5" bestFit="1" customWidth="1"/>
    <col min="124" max="124" width="11.796875" bestFit="1" customWidth="1"/>
    <col min="125" max="125" width="11.09765625" bestFit="1" customWidth="1"/>
    <col min="126" max="126" width="12" bestFit="1" customWidth="1"/>
    <col min="127" max="128" width="12.09765625" bestFit="1" customWidth="1"/>
    <col min="129" max="129" width="11.5" bestFit="1" customWidth="1"/>
    <col min="130" max="130" width="11.59765625" bestFit="1" customWidth="1"/>
    <col min="131" max="131" width="11.8984375" bestFit="1" customWidth="1"/>
    <col min="132" max="132" width="11.796875" bestFit="1" customWidth="1"/>
    <col min="133" max="133" width="11.8984375" bestFit="1" customWidth="1"/>
    <col min="134" max="134" width="12" bestFit="1" customWidth="1"/>
    <col min="135" max="135" width="11.09765625" bestFit="1" customWidth="1"/>
    <col min="136" max="136" width="11.296875" bestFit="1" customWidth="1"/>
    <col min="137" max="137" width="11.19921875" bestFit="1" customWidth="1"/>
    <col min="138" max="138" width="11.296875" bestFit="1" customWidth="1"/>
    <col min="139" max="139" width="11" bestFit="1" customWidth="1"/>
    <col min="140" max="140" width="10.796875" bestFit="1" customWidth="1"/>
    <col min="141" max="141" width="11.5" bestFit="1" customWidth="1"/>
    <col min="142" max="142" width="11.796875" bestFit="1" customWidth="1"/>
    <col min="143" max="143" width="12.19921875" bestFit="1" customWidth="1"/>
    <col min="144" max="144" width="13.296875" bestFit="1" customWidth="1"/>
    <col min="145" max="145" width="11.8984375" bestFit="1" customWidth="1"/>
    <col min="146" max="146" width="11.3984375" bestFit="1" customWidth="1"/>
    <col min="147" max="147" width="11.19921875" bestFit="1" customWidth="1"/>
    <col min="148" max="149" width="11.8984375" bestFit="1" customWidth="1"/>
    <col min="150" max="150" width="11.69921875" bestFit="1" customWidth="1"/>
    <col min="151" max="151" width="11.796875" bestFit="1" customWidth="1"/>
    <col min="152" max="152" width="10.8984375" bestFit="1" customWidth="1"/>
    <col min="153" max="153" width="11.3984375" bestFit="1" customWidth="1"/>
    <col min="154" max="154" width="11.19921875" bestFit="1" customWidth="1"/>
    <col min="155" max="155" width="10.796875" bestFit="1" customWidth="1"/>
    <col min="156" max="156" width="11.69921875" bestFit="1" customWidth="1"/>
    <col min="157" max="157" width="11.296875" bestFit="1" customWidth="1"/>
    <col min="158" max="158" width="11.59765625" bestFit="1" customWidth="1"/>
    <col min="159" max="159" width="12.296875" bestFit="1" customWidth="1"/>
    <col min="160" max="160" width="11.09765625" bestFit="1" customWidth="1"/>
    <col min="161" max="161" width="11.5" bestFit="1" customWidth="1"/>
    <col min="162" max="162" width="12.3984375" bestFit="1" customWidth="1"/>
    <col min="163" max="163" width="11.5" bestFit="1" customWidth="1"/>
    <col min="164" max="164" width="12.19921875" bestFit="1" customWidth="1"/>
    <col min="165" max="165" width="11.19921875" bestFit="1" customWidth="1"/>
    <col min="166" max="166" width="12.19921875" bestFit="1" customWidth="1"/>
    <col min="167" max="167" width="11.796875" bestFit="1" customWidth="1"/>
    <col min="168" max="168" width="11" bestFit="1" customWidth="1"/>
    <col min="169" max="169" width="11.5" bestFit="1" customWidth="1"/>
    <col min="170" max="170" width="11.3984375" bestFit="1" customWidth="1"/>
    <col min="171" max="171" width="10.59765625" bestFit="1" customWidth="1"/>
    <col min="172" max="172" width="11.59765625" bestFit="1" customWidth="1"/>
    <col min="173" max="173" width="11.3984375" bestFit="1" customWidth="1"/>
    <col min="174" max="174" width="12.69921875" bestFit="1" customWidth="1"/>
    <col min="175" max="175" width="11.796875" bestFit="1" customWidth="1"/>
    <col min="176" max="176" width="12.19921875" bestFit="1" customWidth="1"/>
    <col min="177" max="177" width="11.59765625" bestFit="1" customWidth="1"/>
    <col min="178" max="178" width="12.296875" bestFit="1" customWidth="1"/>
    <col min="179" max="179" width="10.59765625" bestFit="1" customWidth="1"/>
    <col min="180" max="180" width="11.09765625" bestFit="1" customWidth="1"/>
    <col min="181" max="181" width="11" bestFit="1" customWidth="1"/>
    <col min="182" max="182" width="11.5" bestFit="1" customWidth="1"/>
    <col min="183" max="183" width="12" bestFit="1" customWidth="1"/>
    <col min="184" max="184" width="10.796875" bestFit="1" customWidth="1"/>
    <col min="185" max="185" width="10.3984375" bestFit="1" customWidth="1"/>
    <col min="186" max="186" width="11.09765625" bestFit="1" customWidth="1"/>
    <col min="187" max="187" width="12.09765625" bestFit="1" customWidth="1"/>
    <col min="188" max="188" width="11.796875" bestFit="1" customWidth="1"/>
    <col min="189" max="189" width="11.296875" bestFit="1" customWidth="1"/>
    <col min="190" max="190" width="10.8984375" bestFit="1" customWidth="1"/>
    <col min="191" max="191" width="12.19921875" bestFit="1" customWidth="1"/>
    <col min="192" max="192" width="12.5" bestFit="1" customWidth="1"/>
    <col min="193" max="193" width="12.296875" bestFit="1" customWidth="1"/>
    <col min="194" max="194" width="11.796875" bestFit="1" customWidth="1"/>
    <col min="195" max="195" width="10.69921875" bestFit="1" customWidth="1"/>
    <col min="196" max="197" width="11.296875" bestFit="1" customWidth="1"/>
    <col min="198" max="198" width="11.796875" bestFit="1" customWidth="1"/>
    <col min="199" max="199" width="11.8984375" bestFit="1" customWidth="1"/>
    <col min="200" max="200" width="11.69921875" bestFit="1" customWidth="1"/>
    <col min="201" max="201" width="12.296875" bestFit="1" customWidth="1"/>
    <col min="202" max="202" width="11.19921875" bestFit="1" customWidth="1"/>
    <col min="203" max="203" width="12.09765625" bestFit="1" customWidth="1"/>
    <col min="204" max="204" width="12.5" bestFit="1" customWidth="1"/>
    <col min="205" max="205" width="10.796875" bestFit="1" customWidth="1"/>
    <col min="206" max="206" width="12.09765625" bestFit="1" customWidth="1"/>
    <col min="207" max="207" width="12" bestFit="1" customWidth="1"/>
    <col min="208" max="208" width="11.59765625" bestFit="1" customWidth="1"/>
    <col min="209" max="209" width="13" bestFit="1" customWidth="1"/>
    <col min="210" max="210" width="12.69921875" bestFit="1" customWidth="1"/>
    <col min="211" max="211" width="12.3984375" bestFit="1" customWidth="1"/>
    <col min="212" max="212" width="11.796875" bestFit="1" customWidth="1"/>
    <col min="213" max="213" width="11.19921875" bestFit="1" customWidth="1"/>
    <col min="214" max="214" width="10.796875" bestFit="1" customWidth="1"/>
    <col min="215" max="215" width="11.5" bestFit="1" customWidth="1"/>
    <col min="216" max="216" width="11.8984375" bestFit="1" customWidth="1"/>
    <col min="217" max="217" width="11.796875" bestFit="1" customWidth="1"/>
    <col min="218" max="219" width="12.09765625" bestFit="1" customWidth="1"/>
    <col min="220" max="220" width="12" bestFit="1" customWidth="1"/>
    <col min="221" max="221" width="12.296875" bestFit="1" customWidth="1"/>
    <col min="222" max="222" width="12.09765625" bestFit="1" customWidth="1"/>
    <col min="223" max="223" width="12.19921875" bestFit="1" customWidth="1"/>
    <col min="224" max="224" width="11.5" bestFit="1" customWidth="1"/>
    <col min="225" max="225" width="11.296875" bestFit="1" customWidth="1"/>
    <col min="226" max="227" width="11.19921875" bestFit="1" customWidth="1"/>
    <col min="228" max="228" width="11.296875" bestFit="1" customWidth="1"/>
    <col min="229" max="229" width="11.59765625" bestFit="1" customWidth="1"/>
    <col min="230" max="230" width="11.796875" bestFit="1" customWidth="1"/>
    <col min="231" max="231" width="12.3984375" bestFit="1" customWidth="1"/>
    <col min="232" max="232" width="11.69921875" bestFit="1" customWidth="1"/>
    <col min="233" max="233" width="12.296875" bestFit="1" customWidth="1"/>
    <col min="234" max="234" width="11.69921875" bestFit="1" customWidth="1"/>
    <col min="235" max="235" width="11.796875" bestFit="1" customWidth="1"/>
    <col min="236" max="237" width="11.5" bestFit="1" customWidth="1"/>
    <col min="238" max="238" width="12.3984375" bestFit="1" customWidth="1"/>
    <col min="239" max="240" width="11.5" bestFit="1" customWidth="1"/>
    <col min="241" max="241" width="12.3984375" bestFit="1" customWidth="1"/>
    <col min="242" max="242" width="11.59765625" bestFit="1" customWidth="1"/>
    <col min="243" max="243" width="13" bestFit="1" customWidth="1"/>
    <col min="244" max="244" width="10.8984375" bestFit="1" customWidth="1"/>
    <col min="245" max="245" width="12.09765625" bestFit="1" customWidth="1"/>
    <col min="246" max="246" width="11.5" bestFit="1" customWidth="1"/>
    <col min="247" max="247" width="11.59765625" bestFit="1" customWidth="1"/>
    <col min="248" max="248" width="11.19921875" bestFit="1" customWidth="1"/>
    <col min="249" max="249" width="11.796875" bestFit="1" customWidth="1"/>
    <col min="250" max="250" width="11.3984375" bestFit="1" customWidth="1"/>
    <col min="251" max="251" width="11.296875" bestFit="1" customWidth="1"/>
    <col min="252" max="252" width="11.8984375" bestFit="1" customWidth="1"/>
    <col min="253" max="253" width="11.3984375" bestFit="1" customWidth="1"/>
    <col min="254" max="254" width="12" bestFit="1" customWidth="1"/>
    <col min="255" max="255" width="10.796875" bestFit="1" customWidth="1"/>
    <col min="256" max="256" width="11.796875" bestFit="1" customWidth="1"/>
    <col min="257" max="257" width="11.59765625" bestFit="1" customWidth="1"/>
    <col min="258" max="258" width="11.296875" bestFit="1" customWidth="1"/>
    <col min="259" max="259" width="11.69921875" bestFit="1" customWidth="1"/>
    <col min="260" max="260" width="11.59765625" bestFit="1" customWidth="1"/>
    <col min="261" max="262" width="11.19921875" bestFit="1" customWidth="1"/>
    <col min="263" max="263" width="11.69921875" bestFit="1" customWidth="1"/>
    <col min="264" max="264" width="10.796875" bestFit="1" customWidth="1"/>
    <col min="265" max="265" width="11.296875" bestFit="1" customWidth="1"/>
    <col min="266" max="266" width="11.796875" bestFit="1" customWidth="1"/>
    <col min="267" max="267" width="11.69921875" bestFit="1" customWidth="1"/>
    <col min="268" max="268" width="11.296875" bestFit="1" customWidth="1"/>
    <col min="269" max="269" width="11" bestFit="1" customWidth="1"/>
    <col min="270" max="270" width="10.8984375" bestFit="1" customWidth="1"/>
    <col min="271" max="271" width="10.69921875" bestFit="1" customWidth="1"/>
    <col min="272" max="272" width="12.296875" bestFit="1" customWidth="1"/>
    <col min="273" max="274" width="11.3984375" bestFit="1" customWidth="1"/>
    <col min="275" max="275" width="12.296875" bestFit="1" customWidth="1"/>
    <col min="276" max="276" width="11.19921875" bestFit="1" customWidth="1"/>
    <col min="277" max="277" width="11.3984375" bestFit="1" customWidth="1"/>
    <col min="278" max="278" width="11.8984375" bestFit="1" customWidth="1"/>
    <col min="279" max="279" width="11.296875" bestFit="1" customWidth="1"/>
    <col min="280" max="280" width="11.09765625" bestFit="1" customWidth="1"/>
    <col min="281" max="281" width="10.796875" bestFit="1" customWidth="1"/>
    <col min="282" max="282" width="11.09765625" bestFit="1" customWidth="1"/>
    <col min="283" max="283" width="11.5" bestFit="1" customWidth="1"/>
    <col min="284" max="284" width="10.8984375" bestFit="1" customWidth="1"/>
    <col min="285" max="285" width="11.5" bestFit="1" customWidth="1"/>
    <col min="286" max="286" width="11.796875" bestFit="1" customWidth="1"/>
    <col min="287" max="287" width="11.3984375" bestFit="1" customWidth="1"/>
    <col min="288" max="288" width="12" bestFit="1" customWidth="1"/>
    <col min="289" max="289" width="11.69921875" bestFit="1" customWidth="1"/>
    <col min="290" max="290" width="11.5" bestFit="1" customWidth="1"/>
    <col min="291" max="291" width="12.69921875" bestFit="1" customWidth="1"/>
    <col min="292" max="292" width="12.296875" bestFit="1" customWidth="1"/>
    <col min="293" max="293" width="12" bestFit="1" customWidth="1"/>
    <col min="294" max="294" width="11.69921875" bestFit="1" customWidth="1"/>
    <col min="295" max="295" width="11.8984375" bestFit="1" customWidth="1"/>
    <col min="296" max="296" width="11.59765625" bestFit="1" customWidth="1"/>
    <col min="297" max="297" width="12.19921875" bestFit="1" customWidth="1"/>
    <col min="298" max="298" width="11.5" bestFit="1" customWidth="1"/>
    <col min="299" max="299" width="11.59765625" bestFit="1" customWidth="1"/>
    <col min="300" max="300" width="11.69921875" bestFit="1" customWidth="1"/>
    <col min="301" max="301" width="11.8984375" bestFit="1" customWidth="1"/>
    <col min="302" max="302" width="12.296875" bestFit="1" customWidth="1"/>
    <col min="303" max="303" width="12.5" bestFit="1" customWidth="1"/>
    <col min="304" max="305" width="11.59765625" bestFit="1" customWidth="1"/>
    <col min="306" max="306" width="10.8984375" bestFit="1" customWidth="1"/>
    <col min="307" max="307" width="11" bestFit="1" customWidth="1"/>
    <col min="308" max="308" width="11.8984375" bestFit="1" customWidth="1"/>
    <col min="309" max="309" width="11.296875" bestFit="1" customWidth="1"/>
    <col min="310" max="310" width="11.796875" bestFit="1" customWidth="1"/>
    <col min="311" max="311" width="11.59765625" bestFit="1" customWidth="1"/>
    <col min="312" max="312" width="11.69921875" bestFit="1" customWidth="1"/>
    <col min="313" max="313" width="11.3984375" bestFit="1" customWidth="1"/>
    <col min="314" max="314" width="11.5" bestFit="1" customWidth="1"/>
    <col min="315" max="315" width="11.296875" bestFit="1" customWidth="1"/>
    <col min="316" max="316" width="11.59765625" bestFit="1" customWidth="1"/>
    <col min="317" max="317" width="12.69921875" bestFit="1" customWidth="1"/>
    <col min="318" max="318" width="11.8984375" bestFit="1" customWidth="1"/>
    <col min="319" max="319" width="12.5" bestFit="1" customWidth="1"/>
    <col min="320" max="321" width="11.8984375" bestFit="1" customWidth="1"/>
    <col min="322" max="322" width="11.69921875" bestFit="1" customWidth="1"/>
    <col min="323" max="323" width="12.69921875" bestFit="1" customWidth="1"/>
    <col min="324" max="324" width="12" bestFit="1" customWidth="1"/>
    <col min="325" max="325" width="12.09765625" bestFit="1" customWidth="1"/>
    <col min="326" max="326" width="12.19921875" bestFit="1" customWidth="1"/>
    <col min="327" max="327" width="11.69921875" bestFit="1" customWidth="1"/>
    <col min="328" max="328" width="12.69921875" bestFit="1" customWidth="1"/>
    <col min="329" max="329" width="11.796875" bestFit="1" customWidth="1"/>
    <col min="330" max="330" width="12.19921875" bestFit="1" customWidth="1"/>
    <col min="331" max="331" width="12" bestFit="1" customWidth="1"/>
    <col min="332" max="332" width="12.296875" bestFit="1" customWidth="1"/>
    <col min="333" max="334" width="11.3984375" bestFit="1" customWidth="1"/>
    <col min="335" max="335" width="11.796875" bestFit="1" customWidth="1"/>
    <col min="336" max="336" width="11.09765625" bestFit="1" customWidth="1"/>
    <col min="337" max="337" width="10.796875" bestFit="1" customWidth="1"/>
    <col min="338" max="338" width="12.5" bestFit="1" customWidth="1"/>
    <col min="339" max="339" width="11.8984375" bestFit="1" customWidth="1"/>
    <col min="340" max="340" width="11.59765625" bestFit="1" customWidth="1"/>
    <col min="341" max="341" width="12.3984375" bestFit="1" customWidth="1"/>
    <col min="342" max="342" width="10.8984375" bestFit="1" customWidth="1"/>
    <col min="343" max="343" width="11.09765625" bestFit="1" customWidth="1"/>
    <col min="344" max="344" width="10.5" bestFit="1" customWidth="1"/>
    <col min="345" max="345" width="11.296875" bestFit="1" customWidth="1"/>
    <col min="346" max="346" width="11.3984375" bestFit="1" customWidth="1"/>
    <col min="347" max="347" width="11.69921875" bestFit="1" customWidth="1"/>
    <col min="348" max="348" width="11.3984375" bestFit="1" customWidth="1"/>
    <col min="349" max="349" width="11.19921875" bestFit="1" customWidth="1"/>
    <col min="350" max="350" width="11.5" bestFit="1" customWidth="1"/>
    <col min="351" max="351" width="11.3984375" bestFit="1" customWidth="1"/>
    <col min="352" max="352" width="12.296875" bestFit="1" customWidth="1"/>
    <col min="353" max="355" width="11.69921875" bestFit="1" customWidth="1"/>
    <col min="356" max="356" width="12.09765625" bestFit="1" customWidth="1"/>
    <col min="357" max="357" width="11.796875" bestFit="1" customWidth="1"/>
    <col min="358" max="358" width="12" bestFit="1" customWidth="1"/>
    <col min="359" max="359" width="11.8984375" bestFit="1" customWidth="1"/>
    <col min="360" max="360" width="10.8984375" bestFit="1" customWidth="1"/>
    <col min="361" max="361" width="11.796875" bestFit="1" customWidth="1"/>
    <col min="362" max="362" width="11.09765625" bestFit="1" customWidth="1"/>
    <col min="363" max="363" width="11.3984375" bestFit="1" customWidth="1"/>
    <col min="364" max="365" width="11.8984375" bestFit="1" customWidth="1"/>
    <col min="366" max="366" width="11.59765625" bestFit="1" customWidth="1"/>
    <col min="367" max="367" width="11.19921875" bestFit="1" customWidth="1"/>
    <col min="368" max="368" width="12" bestFit="1" customWidth="1"/>
    <col min="369" max="370" width="11.69921875" bestFit="1" customWidth="1"/>
    <col min="371" max="371" width="10.8984375" bestFit="1" customWidth="1"/>
    <col min="372" max="372" width="11.796875" bestFit="1" customWidth="1"/>
    <col min="373" max="373" width="13.59765625" bestFit="1" customWidth="1"/>
    <col min="374" max="375" width="12.59765625" bestFit="1" customWidth="1"/>
    <col min="376" max="376" width="12.296875" bestFit="1" customWidth="1"/>
    <col min="377" max="377" width="12.09765625" bestFit="1" customWidth="1"/>
    <col min="378" max="378" width="12.5" bestFit="1" customWidth="1"/>
    <col min="379" max="379" width="11.19921875" bestFit="1" customWidth="1"/>
    <col min="380" max="380" width="12.3984375" bestFit="1" customWidth="1"/>
    <col min="381" max="381" width="11.59765625" bestFit="1" customWidth="1"/>
    <col min="382" max="382" width="12.3984375" bestFit="1" customWidth="1"/>
    <col min="383" max="383" width="11.59765625" bestFit="1" customWidth="1"/>
    <col min="384" max="384" width="11.8984375" bestFit="1" customWidth="1"/>
    <col min="385" max="385" width="12" bestFit="1" customWidth="1"/>
    <col min="386" max="386" width="12.296875" bestFit="1" customWidth="1"/>
    <col min="387" max="387" width="11.19921875" bestFit="1" customWidth="1"/>
    <col min="388" max="388" width="11.59765625" bestFit="1" customWidth="1"/>
    <col min="389" max="389" width="11.3984375" bestFit="1" customWidth="1"/>
    <col min="390" max="391" width="11.5" bestFit="1" customWidth="1"/>
    <col min="392" max="392" width="11.19921875" bestFit="1" customWidth="1"/>
    <col min="393" max="393" width="11.5" bestFit="1" customWidth="1"/>
    <col min="394" max="396" width="11.8984375" bestFit="1" customWidth="1"/>
    <col min="397" max="397" width="12.59765625" bestFit="1" customWidth="1"/>
    <col min="398" max="398" width="12.09765625" bestFit="1" customWidth="1"/>
    <col min="399" max="399" width="12.296875" bestFit="1" customWidth="1"/>
    <col min="400" max="400" width="13" bestFit="1" customWidth="1"/>
    <col min="401" max="401" width="11.59765625" bestFit="1" customWidth="1"/>
    <col min="402" max="402" width="11.19921875" bestFit="1" customWidth="1"/>
    <col min="403" max="403" width="11.69921875" bestFit="1" customWidth="1"/>
    <col min="404" max="404" width="12.09765625" bestFit="1" customWidth="1"/>
    <col min="405" max="405" width="11.3984375" bestFit="1" customWidth="1"/>
    <col min="406" max="406" width="12.19921875" bestFit="1" customWidth="1"/>
    <col min="407" max="407" width="11.796875" bestFit="1" customWidth="1"/>
    <col min="408" max="408" width="11.8984375" bestFit="1" customWidth="1"/>
    <col min="409" max="409" width="12.19921875" bestFit="1" customWidth="1"/>
    <col min="410" max="410" width="11.59765625" bestFit="1" customWidth="1"/>
    <col min="411" max="411" width="11.8984375" bestFit="1" customWidth="1"/>
    <col min="412" max="412" width="11.69921875" bestFit="1" customWidth="1"/>
    <col min="413" max="413" width="11.296875" bestFit="1" customWidth="1"/>
    <col min="414" max="414" width="11.8984375" bestFit="1" customWidth="1"/>
    <col min="415" max="415" width="11.69921875" bestFit="1" customWidth="1"/>
    <col min="416" max="417" width="12.19921875" bestFit="1" customWidth="1"/>
    <col min="418" max="419" width="11.69921875" bestFit="1" customWidth="1"/>
    <col min="420" max="420" width="11.5" bestFit="1" customWidth="1"/>
    <col min="421" max="421" width="11.59765625" bestFit="1" customWidth="1"/>
    <col min="422" max="422" width="11.69921875" bestFit="1" customWidth="1"/>
    <col min="423" max="423" width="11.19921875" bestFit="1" customWidth="1"/>
    <col min="424" max="424" width="11.59765625" bestFit="1" customWidth="1"/>
    <col min="425" max="425" width="11.69921875" bestFit="1" customWidth="1"/>
    <col min="426" max="426" width="12" bestFit="1" customWidth="1"/>
    <col min="427" max="427" width="11.5" bestFit="1" customWidth="1"/>
    <col min="428" max="429" width="11.59765625" bestFit="1" customWidth="1"/>
    <col min="430" max="430" width="11.796875" bestFit="1" customWidth="1"/>
    <col min="431" max="431" width="12.3984375" bestFit="1" customWidth="1"/>
    <col min="432" max="432" width="10.8984375" bestFit="1" customWidth="1"/>
    <col min="433" max="433" width="11.796875" bestFit="1" customWidth="1"/>
    <col min="434" max="435" width="11.69921875" bestFit="1" customWidth="1"/>
    <col min="436" max="436" width="12.09765625" bestFit="1" customWidth="1"/>
    <col min="437" max="438" width="11.09765625" bestFit="1" customWidth="1"/>
    <col min="439" max="439" width="11.296875" bestFit="1" customWidth="1"/>
    <col min="440" max="440" width="11.59765625" bestFit="1" customWidth="1"/>
    <col min="441" max="441" width="12.296875" bestFit="1" customWidth="1"/>
    <col min="442" max="442" width="12.3984375" bestFit="1" customWidth="1"/>
    <col min="443" max="443" width="12.296875" bestFit="1" customWidth="1"/>
    <col min="444" max="444" width="12.796875" bestFit="1" customWidth="1"/>
    <col min="445" max="445" width="12" bestFit="1" customWidth="1"/>
    <col min="446" max="446" width="11.796875" bestFit="1" customWidth="1"/>
    <col min="447" max="448" width="12.19921875" bestFit="1" customWidth="1"/>
    <col min="449" max="449" width="12.5" bestFit="1" customWidth="1"/>
    <col min="450" max="450" width="12.59765625" bestFit="1" customWidth="1"/>
    <col min="451" max="451" width="13.296875" bestFit="1" customWidth="1"/>
    <col min="452" max="452" width="13.5" bestFit="1" customWidth="1"/>
    <col min="453" max="453" width="13.796875" bestFit="1" customWidth="1"/>
    <col min="454" max="454" width="12.3984375" bestFit="1" customWidth="1"/>
    <col min="455" max="455" width="12.796875" bestFit="1" customWidth="1"/>
    <col min="456" max="456" width="12.19921875" bestFit="1" customWidth="1"/>
    <col min="457" max="457" width="12.3984375" bestFit="1" customWidth="1"/>
    <col min="458" max="458" width="13.09765625" bestFit="1" customWidth="1"/>
    <col min="459" max="459" width="12.59765625" bestFit="1" customWidth="1"/>
    <col min="460" max="460" width="11.796875" bestFit="1" customWidth="1"/>
    <col min="461" max="461" width="11.69921875" bestFit="1" customWidth="1"/>
    <col min="462" max="462" width="12.69921875" bestFit="1" customWidth="1"/>
    <col min="463" max="463" width="12" bestFit="1" customWidth="1"/>
    <col min="464" max="464" width="12.09765625" bestFit="1" customWidth="1"/>
    <col min="465" max="465" width="13" bestFit="1" customWidth="1"/>
    <col min="466" max="466" width="13.09765625" bestFit="1" customWidth="1"/>
    <col min="467" max="467" width="12.3984375" bestFit="1" customWidth="1"/>
    <col min="468" max="468" width="13.19921875" bestFit="1" customWidth="1"/>
    <col min="469" max="469" width="11.296875" bestFit="1" customWidth="1"/>
    <col min="470" max="470" width="11.19921875" bestFit="1" customWidth="1"/>
    <col min="471" max="471" width="12.09765625" bestFit="1" customWidth="1"/>
    <col min="472" max="472" width="12" bestFit="1" customWidth="1"/>
    <col min="473" max="473" width="11.19921875" bestFit="1" customWidth="1"/>
    <col min="474" max="474" width="11.796875" bestFit="1" customWidth="1"/>
    <col min="475" max="475" width="11.59765625" bestFit="1" customWidth="1"/>
    <col min="476" max="476" width="12.5" bestFit="1" customWidth="1"/>
    <col min="477" max="477" width="11.69921875" bestFit="1" customWidth="1"/>
    <col min="478" max="478" width="11.3984375" bestFit="1" customWidth="1"/>
    <col min="479" max="479" width="12" bestFit="1" customWidth="1"/>
    <col min="480" max="480" width="12.09765625" bestFit="1" customWidth="1"/>
    <col min="481" max="481" width="12.796875" bestFit="1" customWidth="1"/>
    <col min="482" max="482" width="11.09765625" bestFit="1" customWidth="1"/>
    <col min="483" max="483" width="13.09765625" bestFit="1" customWidth="1"/>
    <col min="484" max="484" width="11.5" bestFit="1" customWidth="1"/>
    <col min="485" max="485" width="12.09765625" bestFit="1" customWidth="1"/>
    <col min="486" max="486" width="11" bestFit="1" customWidth="1"/>
    <col min="487" max="487" width="10.8984375" bestFit="1" customWidth="1"/>
    <col min="488" max="488" width="11.5" bestFit="1" customWidth="1"/>
    <col min="489" max="489" width="12.09765625" bestFit="1" customWidth="1"/>
    <col min="490" max="490" width="11.5" bestFit="1" customWidth="1"/>
    <col min="491" max="491" width="11.69921875" bestFit="1" customWidth="1"/>
    <col min="492" max="492" width="11.5" bestFit="1" customWidth="1"/>
    <col min="493" max="493" width="11.296875" bestFit="1" customWidth="1"/>
    <col min="494" max="494" width="11" bestFit="1" customWidth="1"/>
    <col min="495" max="495" width="11.19921875" bestFit="1" customWidth="1"/>
    <col min="496" max="496" width="12.19921875" bestFit="1" customWidth="1"/>
    <col min="497" max="497" width="11.09765625" bestFit="1" customWidth="1"/>
    <col min="498" max="498" width="11.3984375" bestFit="1" customWidth="1"/>
    <col min="499" max="499" width="11.59765625" bestFit="1" customWidth="1"/>
    <col min="500" max="500" width="11.5" bestFit="1" customWidth="1"/>
    <col min="501" max="501" width="11.59765625" bestFit="1" customWidth="1"/>
    <col min="502" max="502" width="11.09765625" bestFit="1" customWidth="1"/>
    <col min="503" max="503" width="11" bestFit="1" customWidth="1"/>
    <col min="504" max="504" width="11.19921875" bestFit="1" customWidth="1"/>
    <col min="505" max="505" width="11.3984375" bestFit="1" customWidth="1"/>
    <col min="506" max="506" width="11.19921875" bestFit="1" customWidth="1"/>
    <col min="507" max="507" width="10.69921875" bestFit="1" customWidth="1"/>
    <col min="508" max="508" width="11.796875" bestFit="1" customWidth="1"/>
    <col min="509" max="509" width="11.69921875" bestFit="1" customWidth="1"/>
    <col min="510" max="510" width="12.19921875" bestFit="1" customWidth="1"/>
    <col min="511" max="511" width="12" bestFit="1" customWidth="1"/>
    <col min="512" max="512" width="10.796875" bestFit="1" customWidth="1"/>
    <col min="513" max="513" width="11.59765625" bestFit="1" customWidth="1"/>
    <col min="514" max="514" width="11.296875" bestFit="1" customWidth="1"/>
    <col min="515" max="515" width="11.8984375" bestFit="1" customWidth="1"/>
    <col min="516" max="516" width="11.09765625" bestFit="1" customWidth="1"/>
    <col min="517" max="517" width="11.296875" bestFit="1" customWidth="1"/>
    <col min="518" max="518" width="11.59765625" bestFit="1" customWidth="1"/>
    <col min="519" max="519" width="10.8984375" bestFit="1" customWidth="1"/>
    <col min="520" max="520" width="11.3984375" bestFit="1" customWidth="1"/>
    <col min="521" max="521" width="11.19921875" bestFit="1" customWidth="1"/>
    <col min="522" max="522" width="11.296875" bestFit="1" customWidth="1"/>
    <col min="523" max="523" width="12.09765625" bestFit="1" customWidth="1"/>
    <col min="524" max="524" width="11.09765625" bestFit="1" customWidth="1"/>
    <col min="525" max="525" width="11" bestFit="1" customWidth="1"/>
    <col min="526" max="526" width="12" bestFit="1" customWidth="1"/>
    <col min="527" max="527" width="11.796875" bestFit="1" customWidth="1"/>
    <col min="528" max="528" width="11.19921875" bestFit="1" customWidth="1"/>
    <col min="529" max="529" width="12.59765625" bestFit="1" customWidth="1"/>
    <col min="530" max="530" width="12" bestFit="1" customWidth="1"/>
    <col min="531" max="531" width="11.796875" bestFit="1" customWidth="1"/>
    <col min="532" max="532" width="11.19921875" bestFit="1" customWidth="1"/>
    <col min="533" max="533" width="11.09765625" bestFit="1" customWidth="1"/>
    <col min="534" max="534" width="11.796875" bestFit="1" customWidth="1"/>
    <col min="535" max="535" width="11.5" bestFit="1" customWidth="1"/>
    <col min="536" max="536" width="11" bestFit="1" customWidth="1"/>
    <col min="537" max="537" width="11.3984375" bestFit="1" customWidth="1"/>
    <col min="538" max="538" width="11.796875" bestFit="1" customWidth="1"/>
    <col min="539" max="539" width="11.69921875" bestFit="1" customWidth="1"/>
    <col min="540" max="540" width="11.796875" bestFit="1" customWidth="1"/>
    <col min="541" max="541" width="11.3984375" bestFit="1" customWidth="1"/>
    <col min="542" max="543" width="11.59765625" bestFit="1" customWidth="1"/>
    <col min="544" max="544" width="12.59765625" bestFit="1" customWidth="1"/>
    <col min="545" max="545" width="11.59765625" bestFit="1" customWidth="1"/>
    <col min="546" max="547" width="11.69921875" bestFit="1" customWidth="1"/>
    <col min="548" max="548" width="11.3984375" bestFit="1" customWidth="1"/>
    <col min="549" max="549" width="11.69921875" bestFit="1" customWidth="1"/>
    <col min="550" max="550" width="11.796875" bestFit="1" customWidth="1"/>
    <col min="551" max="551" width="11.296875" bestFit="1" customWidth="1"/>
    <col min="552" max="552" width="10.59765625" bestFit="1" customWidth="1"/>
    <col min="553" max="553" width="12.19921875" bestFit="1" customWidth="1"/>
    <col min="554" max="554" width="11.09765625" bestFit="1" customWidth="1"/>
    <col min="555" max="555" width="12" bestFit="1" customWidth="1"/>
    <col min="556" max="556" width="11.5" bestFit="1" customWidth="1"/>
    <col min="557" max="557" width="11.59765625" bestFit="1" customWidth="1"/>
    <col min="558" max="558" width="12.09765625" bestFit="1" customWidth="1"/>
    <col min="559" max="559" width="10.8984375" bestFit="1" customWidth="1"/>
    <col min="560" max="560" width="12.19921875" bestFit="1" customWidth="1"/>
    <col min="561" max="561" width="12.296875" bestFit="1" customWidth="1"/>
    <col min="562" max="562" width="11.3984375" bestFit="1" customWidth="1"/>
    <col min="563" max="563" width="11.59765625" bestFit="1" customWidth="1"/>
    <col min="564" max="564" width="11.19921875" bestFit="1" customWidth="1"/>
    <col min="565" max="565" width="11.59765625" bestFit="1" customWidth="1"/>
    <col min="566" max="566" width="12.19921875" bestFit="1" customWidth="1"/>
    <col min="567" max="567" width="13" bestFit="1" customWidth="1"/>
    <col min="568" max="568" width="11.3984375" bestFit="1" customWidth="1"/>
    <col min="569" max="569" width="10.69921875" bestFit="1" customWidth="1"/>
    <col min="570" max="570" width="11.19921875" bestFit="1" customWidth="1"/>
    <col min="571" max="571" width="11.3984375" bestFit="1" customWidth="1"/>
    <col min="572" max="572" width="11.8984375" bestFit="1" customWidth="1"/>
    <col min="573" max="573" width="11" bestFit="1" customWidth="1"/>
    <col min="574" max="574" width="11.5" bestFit="1" customWidth="1"/>
    <col min="575" max="575" width="12.3984375" bestFit="1" customWidth="1"/>
    <col min="576" max="576" width="12.19921875" bestFit="1" customWidth="1"/>
    <col min="577" max="577" width="10.796875" bestFit="1" customWidth="1"/>
    <col min="578" max="578" width="10.59765625" bestFit="1" customWidth="1"/>
    <col min="579" max="579" width="12.59765625" bestFit="1" customWidth="1"/>
    <col min="580" max="580" width="11.8984375" bestFit="1" customWidth="1"/>
    <col min="581" max="581" width="12.09765625" bestFit="1" customWidth="1"/>
    <col min="582" max="582" width="12.5" bestFit="1" customWidth="1"/>
    <col min="583" max="583" width="11.796875" bestFit="1" customWidth="1"/>
    <col min="584" max="584" width="12.19921875" bestFit="1" customWidth="1"/>
    <col min="585" max="586" width="11.69921875" bestFit="1" customWidth="1"/>
    <col min="587" max="587" width="11.5" bestFit="1" customWidth="1"/>
    <col min="588" max="588" width="11.796875" bestFit="1" customWidth="1"/>
    <col min="589" max="589" width="11.8984375" bestFit="1" customWidth="1"/>
    <col min="590" max="590" width="11.69921875" bestFit="1" customWidth="1"/>
    <col min="591" max="591" width="12" bestFit="1" customWidth="1"/>
    <col min="592" max="592" width="12.09765625" bestFit="1" customWidth="1"/>
    <col min="593" max="593" width="12.69921875" bestFit="1" customWidth="1"/>
    <col min="594" max="594" width="11.296875" bestFit="1" customWidth="1"/>
    <col min="595" max="595" width="12.796875" bestFit="1" customWidth="1"/>
    <col min="596" max="596" width="12.296875" bestFit="1" customWidth="1"/>
    <col min="597" max="597" width="11.8984375" bestFit="1" customWidth="1"/>
    <col min="598" max="598" width="12.5" bestFit="1" customWidth="1"/>
    <col min="599" max="599" width="12.3984375" bestFit="1" customWidth="1"/>
    <col min="600" max="600" width="11.8984375" bestFit="1" customWidth="1"/>
    <col min="601" max="601" width="11.296875" bestFit="1" customWidth="1"/>
    <col min="602" max="602" width="11.796875" bestFit="1" customWidth="1"/>
    <col min="603" max="603" width="11.19921875" bestFit="1" customWidth="1"/>
    <col min="604" max="604" width="11.5" bestFit="1" customWidth="1"/>
    <col min="605" max="605" width="11.59765625" bestFit="1" customWidth="1"/>
    <col min="606" max="606" width="11.8984375" bestFit="1" customWidth="1"/>
    <col min="607" max="607" width="12.59765625" bestFit="1" customWidth="1"/>
    <col min="608" max="608" width="12.296875" bestFit="1" customWidth="1"/>
    <col min="609" max="609" width="11.8984375" bestFit="1" customWidth="1"/>
    <col min="610" max="610" width="12.5" bestFit="1" customWidth="1"/>
    <col min="611" max="611" width="11.3984375" bestFit="1" customWidth="1"/>
    <col min="612" max="612" width="11.5" bestFit="1" customWidth="1"/>
    <col min="613" max="613" width="12.5" bestFit="1" customWidth="1"/>
    <col min="614" max="614" width="12" bestFit="1" customWidth="1"/>
    <col min="615" max="615" width="12.5" bestFit="1" customWidth="1"/>
    <col min="616" max="616" width="12.296875" bestFit="1" customWidth="1"/>
    <col min="617" max="617" width="12" bestFit="1" customWidth="1"/>
    <col min="618" max="618" width="11" bestFit="1" customWidth="1"/>
    <col min="619" max="619" width="11.3984375" bestFit="1" customWidth="1"/>
    <col min="620" max="620" width="11.796875" bestFit="1" customWidth="1"/>
    <col min="621" max="621" width="12.09765625" bestFit="1" customWidth="1"/>
    <col min="622" max="622" width="13" bestFit="1" customWidth="1"/>
    <col min="623" max="623" width="11.69921875" bestFit="1" customWidth="1"/>
    <col min="624" max="624" width="11.5" bestFit="1" customWidth="1"/>
    <col min="625" max="625" width="11.8984375" bestFit="1" customWidth="1"/>
    <col min="626" max="626" width="12.3984375" bestFit="1" customWidth="1"/>
    <col min="627" max="627" width="11.796875" bestFit="1" customWidth="1"/>
    <col min="628" max="628" width="12.09765625" bestFit="1" customWidth="1"/>
    <col min="629" max="629" width="11.8984375" bestFit="1" customWidth="1"/>
    <col min="630" max="630" width="11.5" bestFit="1" customWidth="1"/>
    <col min="631" max="631" width="12.09765625" bestFit="1" customWidth="1"/>
    <col min="632" max="632" width="12.5" bestFit="1" customWidth="1"/>
    <col min="633" max="633" width="11.3984375" bestFit="1" customWidth="1"/>
    <col min="634" max="635" width="11.59765625" bestFit="1" customWidth="1"/>
    <col min="636" max="636" width="11.5" bestFit="1" customWidth="1"/>
    <col min="637" max="637" width="11.19921875" bestFit="1" customWidth="1"/>
    <col min="638" max="638" width="11.796875" bestFit="1" customWidth="1"/>
    <col min="639" max="639" width="11.69921875" bestFit="1" customWidth="1"/>
    <col min="640" max="640" width="11.8984375" bestFit="1" customWidth="1"/>
    <col min="641" max="641" width="12.3984375" bestFit="1" customWidth="1"/>
    <col min="642" max="642" width="12" bestFit="1" customWidth="1"/>
    <col min="643" max="643" width="13.3984375" bestFit="1" customWidth="1"/>
    <col min="644" max="644" width="11.69921875" bestFit="1" customWidth="1"/>
    <col min="645" max="645" width="11.59765625" bestFit="1" customWidth="1"/>
    <col min="646" max="646" width="12.19921875" bestFit="1" customWidth="1"/>
    <col min="647" max="649" width="11.796875" bestFit="1" customWidth="1"/>
    <col min="650" max="650" width="11.8984375" bestFit="1" customWidth="1"/>
    <col min="651" max="651" width="11.59765625" bestFit="1" customWidth="1"/>
    <col min="652" max="652" width="12.09765625" bestFit="1" customWidth="1"/>
    <col min="653" max="653" width="11.8984375" bestFit="1" customWidth="1"/>
    <col min="654" max="654" width="10.69921875" bestFit="1" customWidth="1"/>
    <col min="655" max="655" width="11" bestFit="1" customWidth="1"/>
    <col min="656" max="656" width="11.19921875" bestFit="1" customWidth="1"/>
    <col min="657" max="657" width="11.59765625" bestFit="1" customWidth="1"/>
    <col min="658" max="658" width="11.296875" bestFit="1" customWidth="1"/>
    <col min="659" max="659" width="11.5" bestFit="1" customWidth="1"/>
    <col min="660" max="660" width="11.8984375" bestFit="1" customWidth="1"/>
    <col min="661" max="661" width="10.5" bestFit="1" customWidth="1"/>
    <col min="662" max="662" width="11.8984375" bestFit="1" customWidth="1"/>
    <col min="663" max="663" width="11.59765625" bestFit="1" customWidth="1"/>
    <col min="664" max="664" width="11.3984375" bestFit="1" customWidth="1"/>
    <col min="665" max="665" width="11.796875" bestFit="1" customWidth="1"/>
    <col min="666" max="666" width="11.59765625" bestFit="1" customWidth="1"/>
    <col min="667" max="667" width="12.296875" bestFit="1" customWidth="1"/>
    <col min="668" max="668" width="11.796875" bestFit="1" customWidth="1"/>
    <col min="669" max="669" width="11.69921875" bestFit="1" customWidth="1"/>
    <col min="670" max="670" width="11.59765625" bestFit="1" customWidth="1"/>
    <col min="671" max="671" width="11.5" bestFit="1" customWidth="1"/>
    <col min="672" max="672" width="11" bestFit="1" customWidth="1"/>
    <col min="673" max="673" width="11.3984375" bestFit="1" customWidth="1"/>
    <col min="674" max="674" width="12.19921875" bestFit="1" customWidth="1"/>
    <col min="675" max="675" width="10.5" bestFit="1" customWidth="1"/>
    <col min="676" max="676" width="11" bestFit="1" customWidth="1"/>
    <col min="677" max="677" width="10.8984375" bestFit="1" customWidth="1"/>
    <col min="678" max="678" width="11.19921875" bestFit="1" customWidth="1"/>
    <col min="679" max="680" width="11.59765625" bestFit="1" customWidth="1"/>
    <col min="681" max="681" width="11.3984375" bestFit="1" customWidth="1"/>
    <col min="682" max="682" width="12.19921875" bestFit="1" customWidth="1"/>
    <col min="683" max="683" width="11.8984375" bestFit="1" customWidth="1"/>
    <col min="684" max="684" width="11.5" bestFit="1" customWidth="1"/>
    <col min="685" max="685" width="11.8984375" bestFit="1" customWidth="1"/>
    <col min="686" max="686" width="12.5" bestFit="1" customWidth="1"/>
    <col min="687" max="687" width="11.19921875" bestFit="1" customWidth="1"/>
    <col min="688" max="688" width="11.69921875" bestFit="1" customWidth="1"/>
    <col min="689" max="689" width="12.69921875" bestFit="1" customWidth="1"/>
    <col min="690" max="690" width="12.296875" bestFit="1" customWidth="1"/>
    <col min="691" max="691" width="11.796875" bestFit="1" customWidth="1"/>
    <col min="692" max="692" width="11.59765625" bestFit="1" customWidth="1"/>
    <col min="693" max="694" width="12.09765625" bestFit="1" customWidth="1"/>
    <col min="695" max="695" width="12.69921875" bestFit="1" customWidth="1"/>
    <col min="696" max="696" width="11.796875" bestFit="1" customWidth="1"/>
    <col min="697" max="697" width="11.8984375" bestFit="1" customWidth="1"/>
    <col min="698" max="698" width="12.59765625" bestFit="1" customWidth="1"/>
    <col min="699" max="699" width="11.3984375" bestFit="1" customWidth="1"/>
    <col min="700" max="700" width="11.5" bestFit="1" customWidth="1"/>
    <col min="701" max="701" width="11.69921875" bestFit="1" customWidth="1"/>
    <col min="702" max="702" width="11.8984375" bestFit="1" customWidth="1"/>
    <col min="703" max="703" width="12.19921875" bestFit="1" customWidth="1"/>
    <col min="704" max="704" width="11.59765625" bestFit="1" customWidth="1"/>
    <col min="705" max="705" width="11.296875" bestFit="1" customWidth="1"/>
    <col min="706" max="706" width="11.19921875" bestFit="1" customWidth="1"/>
    <col min="707" max="707" width="11.796875" bestFit="1" customWidth="1"/>
    <col min="708" max="708" width="12.3984375" bestFit="1" customWidth="1"/>
    <col min="709" max="709" width="11.3984375" bestFit="1" customWidth="1"/>
    <col min="710" max="710" width="11.8984375" bestFit="1" customWidth="1"/>
    <col min="711" max="711" width="12.3984375" bestFit="1" customWidth="1"/>
    <col min="712" max="712" width="12.796875" bestFit="1" customWidth="1"/>
    <col min="713" max="713" width="12" bestFit="1" customWidth="1"/>
    <col min="714" max="714" width="11.69921875" bestFit="1" customWidth="1"/>
    <col min="715" max="715" width="12.19921875" bestFit="1" customWidth="1"/>
    <col min="716" max="716" width="13" bestFit="1" customWidth="1"/>
    <col min="717" max="717" width="12.296875" bestFit="1" customWidth="1"/>
    <col min="718" max="718" width="11.296875" bestFit="1" customWidth="1"/>
    <col min="719" max="719" width="12.296875" bestFit="1" customWidth="1"/>
    <col min="720" max="720" width="11.5" bestFit="1" customWidth="1"/>
    <col min="721" max="722" width="11.59765625" bestFit="1" customWidth="1"/>
    <col min="723" max="723" width="11.09765625" bestFit="1" customWidth="1"/>
    <col min="724" max="724" width="11.296875" bestFit="1" customWidth="1"/>
    <col min="725" max="725" width="11.5" bestFit="1" customWidth="1"/>
    <col min="726" max="726" width="12" bestFit="1" customWidth="1"/>
    <col min="727" max="727" width="12.296875" bestFit="1" customWidth="1"/>
    <col min="728" max="728" width="11.796875" bestFit="1" customWidth="1"/>
    <col min="729" max="729" width="12.09765625" bestFit="1" customWidth="1"/>
    <col min="730" max="730" width="11.19921875" bestFit="1" customWidth="1"/>
    <col min="731" max="731" width="12.296875" bestFit="1" customWidth="1"/>
    <col min="732" max="732" width="11.09765625" bestFit="1" customWidth="1"/>
    <col min="733" max="733" width="12" bestFit="1" customWidth="1"/>
    <col min="734" max="734" width="11.5" bestFit="1" customWidth="1"/>
    <col min="735" max="736" width="11.296875" bestFit="1" customWidth="1"/>
    <col min="737" max="737" width="11.09765625" bestFit="1" customWidth="1"/>
    <col min="738" max="738" width="11.8984375" bestFit="1" customWidth="1"/>
    <col min="739" max="739" width="11.3984375" bestFit="1" customWidth="1"/>
    <col min="740" max="740" width="11.796875" bestFit="1" customWidth="1"/>
    <col min="741" max="741" width="11.19921875" bestFit="1" customWidth="1"/>
    <col min="742" max="742" width="12.09765625" bestFit="1" customWidth="1"/>
    <col min="743" max="743" width="11" bestFit="1" customWidth="1"/>
    <col min="744" max="744" width="11.19921875" bestFit="1" customWidth="1"/>
    <col min="745" max="745" width="11.296875" bestFit="1" customWidth="1"/>
    <col min="746" max="746" width="11.09765625" bestFit="1" customWidth="1"/>
    <col min="747" max="747" width="11.8984375" bestFit="1" customWidth="1"/>
    <col min="748" max="748" width="11.59765625" bestFit="1" customWidth="1"/>
    <col min="749" max="749" width="12.5" bestFit="1" customWidth="1"/>
    <col min="750" max="750" width="11.5" bestFit="1" customWidth="1"/>
    <col min="751" max="751" width="11.796875" bestFit="1" customWidth="1"/>
    <col min="752" max="752" width="11.3984375" bestFit="1" customWidth="1"/>
    <col min="753" max="753" width="12.09765625" bestFit="1" customWidth="1"/>
    <col min="754" max="754" width="12.69921875" bestFit="1" customWidth="1"/>
    <col min="755" max="756" width="11.59765625" bestFit="1" customWidth="1"/>
    <col min="757" max="757" width="12" bestFit="1" customWidth="1"/>
    <col min="758" max="758" width="12.19921875" bestFit="1" customWidth="1"/>
    <col min="759" max="759" width="13.296875" bestFit="1" customWidth="1"/>
    <col min="760" max="760" width="11.8984375" bestFit="1" customWidth="1"/>
    <col min="761" max="761" width="13.09765625" bestFit="1" customWidth="1"/>
    <col min="762" max="762" width="12.296875" bestFit="1" customWidth="1"/>
    <col min="763" max="763" width="13.19921875" bestFit="1" customWidth="1"/>
    <col min="764" max="764" width="13.69921875" bestFit="1" customWidth="1"/>
    <col min="765" max="765" width="11.796875" bestFit="1" customWidth="1"/>
    <col min="766" max="766" width="11.59765625" bestFit="1" customWidth="1"/>
    <col min="767" max="767" width="12" bestFit="1" customWidth="1"/>
    <col min="768" max="768" width="13" bestFit="1" customWidth="1"/>
    <col min="769" max="769" width="11.296875" bestFit="1" customWidth="1"/>
    <col min="770" max="770" width="11.59765625" bestFit="1" customWidth="1"/>
    <col min="771" max="771" width="11.19921875" bestFit="1" customWidth="1"/>
    <col min="772" max="772" width="11.09765625" bestFit="1" customWidth="1"/>
    <col min="773" max="774" width="11.19921875" bestFit="1" customWidth="1"/>
    <col min="775" max="775" width="11.8984375" bestFit="1" customWidth="1"/>
    <col min="776" max="776" width="11.3984375" bestFit="1" customWidth="1"/>
    <col min="777" max="777" width="11.19921875" bestFit="1" customWidth="1"/>
    <col min="778" max="778" width="11.3984375" bestFit="1" customWidth="1"/>
    <col min="779" max="779" width="12.296875" bestFit="1" customWidth="1"/>
    <col min="780" max="780" width="11.5" bestFit="1" customWidth="1"/>
    <col min="781" max="781" width="11.59765625" bestFit="1" customWidth="1"/>
    <col min="782" max="782" width="11.69921875" bestFit="1" customWidth="1"/>
    <col min="783" max="783" width="12" bestFit="1" customWidth="1"/>
    <col min="784" max="784" width="11.59765625" bestFit="1" customWidth="1"/>
    <col min="785" max="785" width="12.09765625" bestFit="1" customWidth="1"/>
    <col min="786" max="786" width="11.296875" bestFit="1" customWidth="1"/>
    <col min="787" max="787" width="11.3984375" bestFit="1" customWidth="1"/>
    <col min="788" max="788" width="11.09765625" bestFit="1" customWidth="1"/>
    <col min="789" max="789" width="11.3984375" bestFit="1" customWidth="1"/>
    <col min="790" max="790" width="11.5" bestFit="1" customWidth="1"/>
    <col min="791" max="791" width="11.8984375" bestFit="1" customWidth="1"/>
    <col min="792" max="792" width="10.8984375" bestFit="1" customWidth="1"/>
    <col min="793" max="793" width="11.8984375" bestFit="1" customWidth="1"/>
    <col min="794" max="794" width="11.5" bestFit="1" customWidth="1"/>
    <col min="795" max="795" width="11.3984375" bestFit="1" customWidth="1"/>
    <col min="796" max="796" width="11.5" bestFit="1" customWidth="1"/>
    <col min="797" max="797" width="11.69921875" bestFit="1" customWidth="1"/>
    <col min="798" max="798" width="11" bestFit="1" customWidth="1"/>
    <col min="799" max="799" width="11.3984375" bestFit="1" customWidth="1"/>
    <col min="800" max="800" width="12" bestFit="1" customWidth="1"/>
    <col min="801" max="801" width="11.5" bestFit="1" customWidth="1"/>
    <col min="802" max="802" width="11.69921875" bestFit="1" customWidth="1"/>
    <col min="803" max="803" width="11.296875" bestFit="1" customWidth="1"/>
    <col min="804" max="804" width="11.69921875" bestFit="1" customWidth="1"/>
    <col min="805" max="805" width="11.296875" bestFit="1" customWidth="1"/>
    <col min="806" max="806" width="11.8984375" bestFit="1" customWidth="1"/>
    <col min="807" max="807" width="12.5" bestFit="1" customWidth="1"/>
    <col min="808" max="808" width="11" bestFit="1" customWidth="1"/>
    <col min="809" max="809" width="10.796875" bestFit="1" customWidth="1"/>
    <col min="810" max="810" width="11.59765625" bestFit="1" customWidth="1"/>
    <col min="811" max="811" width="11.19921875" bestFit="1" customWidth="1"/>
    <col min="812" max="812" width="11.796875" bestFit="1" customWidth="1"/>
    <col min="813" max="814" width="11.296875" bestFit="1" customWidth="1"/>
    <col min="815" max="815" width="11.69921875" bestFit="1" customWidth="1"/>
    <col min="816" max="816" width="11.19921875" bestFit="1" customWidth="1"/>
    <col min="817" max="817" width="11.69921875" bestFit="1" customWidth="1"/>
    <col min="818" max="818" width="11.5" bestFit="1" customWidth="1"/>
    <col min="819" max="819" width="11.19921875" bestFit="1" customWidth="1"/>
    <col min="820" max="820" width="12.796875" bestFit="1" customWidth="1"/>
    <col min="821" max="821" width="12.5" bestFit="1" customWidth="1"/>
    <col min="822" max="822" width="11.296875" bestFit="1" customWidth="1"/>
    <col min="823" max="823" width="11.69921875" bestFit="1" customWidth="1"/>
    <col min="824" max="824" width="11.296875" bestFit="1" customWidth="1"/>
    <col min="825" max="825" width="12.09765625" bestFit="1" customWidth="1"/>
    <col min="826" max="826" width="12.19921875" bestFit="1" customWidth="1"/>
    <col min="827" max="827" width="11.59765625" bestFit="1" customWidth="1"/>
    <col min="828" max="828" width="11.69921875" bestFit="1" customWidth="1"/>
    <col min="829" max="829" width="10.8984375" bestFit="1" customWidth="1"/>
    <col min="830" max="830" width="11.296875" bestFit="1" customWidth="1"/>
    <col min="831" max="831" width="11.5" bestFit="1" customWidth="1"/>
    <col min="832" max="832" width="11.8984375" bestFit="1" customWidth="1"/>
    <col min="833" max="833" width="11" bestFit="1" customWidth="1"/>
    <col min="834" max="834" width="11.296875" bestFit="1" customWidth="1"/>
    <col min="835" max="835" width="12.296875" bestFit="1" customWidth="1"/>
    <col min="836" max="836" width="11.5" bestFit="1" customWidth="1"/>
    <col min="837" max="837" width="11.8984375" bestFit="1" customWidth="1"/>
    <col min="838" max="838" width="11.59765625" bestFit="1" customWidth="1"/>
    <col min="839" max="839" width="11.5" bestFit="1" customWidth="1"/>
    <col min="840" max="840" width="11.69921875" bestFit="1" customWidth="1"/>
    <col min="841" max="841" width="10.8984375" bestFit="1" customWidth="1"/>
    <col min="842" max="842" width="11.69921875" bestFit="1" customWidth="1"/>
    <col min="843" max="843" width="11.3984375" bestFit="1" customWidth="1"/>
    <col min="844" max="844" width="11.59765625" bestFit="1" customWidth="1"/>
    <col min="845" max="845" width="10.8984375" bestFit="1" customWidth="1"/>
    <col min="846" max="846" width="11.3984375" bestFit="1" customWidth="1"/>
    <col min="847" max="847" width="10.8984375" bestFit="1" customWidth="1"/>
    <col min="848" max="848" width="11.3984375" bestFit="1" customWidth="1"/>
    <col min="849" max="849" width="12.19921875" bestFit="1" customWidth="1"/>
    <col min="850" max="850" width="11.8984375" bestFit="1" customWidth="1"/>
    <col min="851" max="852" width="11.59765625" bestFit="1" customWidth="1"/>
    <col min="853" max="853" width="11.296875" bestFit="1" customWidth="1"/>
    <col min="854" max="855" width="10.8984375" bestFit="1" customWidth="1"/>
    <col min="856" max="856" width="11.296875" bestFit="1" customWidth="1"/>
    <col min="857" max="857" width="12.3984375" bestFit="1" customWidth="1"/>
    <col min="858" max="858" width="11.796875" bestFit="1" customWidth="1"/>
    <col min="859" max="859" width="12" bestFit="1" customWidth="1"/>
    <col min="860" max="860" width="11.19921875" bestFit="1" customWidth="1"/>
    <col min="861" max="861" width="11.5" bestFit="1" customWidth="1"/>
    <col min="862" max="862" width="12.3984375" bestFit="1" customWidth="1"/>
    <col min="863" max="863" width="11.69921875" bestFit="1" customWidth="1"/>
    <col min="864" max="864" width="11.5" bestFit="1" customWidth="1"/>
    <col min="865" max="865" width="11.09765625" bestFit="1" customWidth="1"/>
    <col min="866" max="866" width="11.59765625" bestFit="1" customWidth="1"/>
    <col min="867" max="867" width="12.09765625" bestFit="1" customWidth="1"/>
    <col min="868" max="868" width="11.69921875" bestFit="1" customWidth="1"/>
    <col min="869" max="869" width="12.3984375" bestFit="1" customWidth="1"/>
    <col min="870" max="870" width="12.19921875" bestFit="1" customWidth="1"/>
    <col min="871" max="871" width="12" bestFit="1" customWidth="1"/>
    <col min="872" max="872" width="11.8984375" bestFit="1" customWidth="1"/>
    <col min="873" max="874" width="12.19921875" bestFit="1" customWidth="1"/>
    <col min="875" max="875" width="12.3984375" bestFit="1" customWidth="1"/>
    <col min="876" max="876" width="11.796875" bestFit="1" customWidth="1"/>
    <col min="877" max="877" width="12" bestFit="1" customWidth="1"/>
    <col min="878" max="878" width="12.59765625" bestFit="1" customWidth="1"/>
    <col min="879" max="880" width="12" bestFit="1" customWidth="1"/>
    <col min="881" max="881" width="11.69921875" bestFit="1" customWidth="1"/>
    <col min="882" max="882" width="12.796875" bestFit="1" customWidth="1"/>
    <col min="883" max="883" width="12.296875" bestFit="1" customWidth="1"/>
    <col min="884" max="884" width="13.09765625" bestFit="1" customWidth="1"/>
    <col min="885" max="885" width="11.296875" bestFit="1" customWidth="1"/>
    <col min="886" max="886" width="12.69921875" bestFit="1" customWidth="1"/>
    <col min="887" max="887" width="11.3984375" bestFit="1" customWidth="1"/>
    <col min="888" max="888" width="12.59765625" bestFit="1" customWidth="1"/>
    <col min="889" max="889" width="12.796875" bestFit="1" customWidth="1"/>
    <col min="890" max="890" width="11.296875" bestFit="1" customWidth="1"/>
    <col min="891" max="891" width="12.59765625" bestFit="1" customWidth="1"/>
    <col min="892" max="892" width="11.3984375" bestFit="1" customWidth="1"/>
    <col min="893" max="893" width="11.796875" bestFit="1" customWidth="1"/>
    <col min="894" max="894" width="11.69921875" bestFit="1" customWidth="1"/>
    <col min="895" max="895" width="11.5" bestFit="1" customWidth="1"/>
    <col min="896" max="897" width="11.09765625" bestFit="1" customWidth="1"/>
    <col min="898" max="898" width="11.8984375" bestFit="1" customWidth="1"/>
    <col min="899" max="900" width="11.796875" bestFit="1" customWidth="1"/>
    <col min="901" max="901" width="11.296875" bestFit="1" customWidth="1"/>
    <col min="902" max="902" width="11.796875" bestFit="1" customWidth="1"/>
    <col min="903" max="903" width="11.59765625" bestFit="1" customWidth="1"/>
    <col min="904" max="904" width="11.3984375" bestFit="1" customWidth="1"/>
    <col min="905" max="905" width="12.3984375" bestFit="1" customWidth="1"/>
    <col min="906" max="906" width="11.796875" bestFit="1" customWidth="1"/>
    <col min="907" max="907" width="11.69921875" bestFit="1" customWidth="1"/>
    <col min="908" max="908" width="11.296875" bestFit="1" customWidth="1"/>
    <col min="909" max="909" width="11.69921875" bestFit="1" customWidth="1"/>
    <col min="910" max="910" width="12.5" bestFit="1" customWidth="1"/>
    <col min="911" max="911" width="12.19921875" bestFit="1" customWidth="1"/>
    <col min="912" max="912" width="11.69921875" bestFit="1" customWidth="1"/>
    <col min="913" max="913" width="11.8984375" bestFit="1" customWidth="1"/>
    <col min="914" max="914" width="12.09765625" bestFit="1" customWidth="1"/>
    <col min="915" max="915" width="11.3984375" bestFit="1" customWidth="1"/>
    <col min="916" max="916" width="11.8984375" bestFit="1" customWidth="1"/>
    <col min="917" max="917" width="12.09765625" bestFit="1" customWidth="1"/>
    <col min="918" max="918" width="11.296875" bestFit="1" customWidth="1"/>
    <col min="919" max="919" width="12.19921875" bestFit="1" customWidth="1"/>
    <col min="920" max="920" width="12" bestFit="1" customWidth="1"/>
    <col min="921" max="921" width="11.8984375" bestFit="1" customWidth="1"/>
    <col min="922" max="922" width="11.3984375" bestFit="1" customWidth="1"/>
    <col min="923" max="923" width="11.69921875" bestFit="1" customWidth="1"/>
    <col min="924" max="924" width="12.5" bestFit="1" customWidth="1"/>
    <col min="925" max="925" width="12.3984375" bestFit="1" customWidth="1"/>
    <col min="926" max="926" width="12.19921875" bestFit="1" customWidth="1"/>
    <col min="927" max="927" width="11.3984375" bestFit="1" customWidth="1"/>
    <col min="928" max="929" width="12" bestFit="1" customWidth="1"/>
    <col min="930" max="930" width="11.3984375" bestFit="1" customWidth="1"/>
    <col min="931" max="931" width="11.296875" bestFit="1" customWidth="1"/>
    <col min="932" max="932" width="11.3984375" bestFit="1" customWidth="1"/>
    <col min="933" max="933" width="11.09765625" bestFit="1" customWidth="1"/>
    <col min="934" max="934" width="11.8984375" bestFit="1" customWidth="1"/>
    <col min="935" max="935" width="11.69921875" bestFit="1" customWidth="1"/>
    <col min="936" max="936" width="10.796875" bestFit="1" customWidth="1"/>
    <col min="937" max="937" width="11.5" bestFit="1" customWidth="1"/>
    <col min="938" max="938" width="12.09765625" bestFit="1" customWidth="1"/>
    <col min="939" max="939" width="12.3984375" bestFit="1" customWidth="1"/>
    <col min="940" max="940" width="11.19921875" bestFit="1" customWidth="1"/>
    <col min="941" max="941" width="11.69921875" bestFit="1" customWidth="1"/>
    <col min="942" max="942" width="12.19921875" bestFit="1" customWidth="1"/>
    <col min="943" max="943" width="11.59765625" bestFit="1" customWidth="1"/>
    <col min="944" max="944" width="11.69921875" bestFit="1" customWidth="1"/>
    <col min="945" max="945" width="11.296875" bestFit="1" customWidth="1"/>
    <col min="946" max="946" width="11.69921875" bestFit="1" customWidth="1"/>
    <col min="947" max="947" width="11.3984375" bestFit="1" customWidth="1"/>
    <col min="948" max="949" width="11.19921875" bestFit="1" customWidth="1"/>
    <col min="950" max="950" width="11.59765625" bestFit="1" customWidth="1"/>
    <col min="951" max="951" width="11.296875" bestFit="1" customWidth="1"/>
    <col min="952" max="952" width="12" bestFit="1" customWidth="1"/>
    <col min="953" max="953" width="10.69921875" bestFit="1" customWidth="1"/>
    <col min="954" max="954" width="12.69921875" bestFit="1" customWidth="1"/>
    <col min="955" max="955" width="11.8984375" bestFit="1" customWidth="1"/>
    <col min="956" max="956" width="12.19921875" bestFit="1" customWidth="1"/>
    <col min="957" max="957" width="11.5" bestFit="1" customWidth="1"/>
    <col min="958" max="958" width="10.796875" bestFit="1" customWidth="1"/>
    <col min="959" max="959" width="12.3984375" bestFit="1" customWidth="1"/>
    <col min="960" max="960" width="12.19921875" bestFit="1" customWidth="1"/>
    <col min="961" max="961" width="11.59765625" bestFit="1" customWidth="1"/>
    <col min="962" max="963" width="12.296875" bestFit="1" customWidth="1"/>
    <col min="964" max="964" width="12" bestFit="1" customWidth="1"/>
    <col min="965" max="965" width="11.796875" bestFit="1" customWidth="1"/>
    <col min="966" max="966" width="11.19921875" bestFit="1" customWidth="1"/>
    <col min="967" max="967" width="12.69921875" bestFit="1" customWidth="1"/>
    <col min="968" max="968" width="11.796875" bestFit="1" customWidth="1"/>
    <col min="969" max="969" width="12.3984375" bestFit="1" customWidth="1"/>
    <col min="970" max="970" width="13" bestFit="1" customWidth="1"/>
    <col min="971" max="971" width="12.59765625" bestFit="1" customWidth="1"/>
    <col min="972" max="972" width="12.19921875" bestFit="1" customWidth="1"/>
    <col min="973" max="973" width="12.296875" bestFit="1" customWidth="1"/>
    <col min="974" max="974" width="12.19921875" bestFit="1" customWidth="1"/>
    <col min="975" max="975" width="11.5" bestFit="1" customWidth="1"/>
    <col min="976" max="976" width="11.59765625" bestFit="1" customWidth="1"/>
    <col min="977" max="977" width="12.59765625" bestFit="1" customWidth="1"/>
    <col min="978" max="978" width="12.296875" bestFit="1" customWidth="1"/>
    <col min="979" max="979" width="12.5" bestFit="1" customWidth="1"/>
    <col min="980" max="980" width="12" bestFit="1" customWidth="1"/>
    <col min="981" max="981" width="11.8984375" bestFit="1" customWidth="1"/>
    <col min="982" max="982" width="11.296875" bestFit="1" customWidth="1"/>
    <col min="983" max="983" width="11.3984375" bestFit="1" customWidth="1"/>
    <col min="984" max="984" width="11.59765625" bestFit="1" customWidth="1"/>
    <col min="985" max="985" width="12" bestFit="1" customWidth="1"/>
    <col min="986" max="986" width="13.09765625" bestFit="1" customWidth="1"/>
    <col min="987" max="987" width="12.3984375" bestFit="1" customWidth="1"/>
    <col min="988" max="988" width="11.19921875" bestFit="1" customWidth="1"/>
    <col min="989" max="989" width="12.3984375" bestFit="1" customWidth="1"/>
    <col min="990" max="990" width="12" bestFit="1" customWidth="1"/>
    <col min="991" max="991" width="11.19921875" bestFit="1" customWidth="1"/>
    <col min="992" max="992" width="11.796875" bestFit="1" customWidth="1"/>
    <col min="993" max="993" width="12.5" bestFit="1" customWidth="1"/>
    <col min="994" max="994" width="12.09765625" bestFit="1" customWidth="1"/>
    <col min="995" max="995" width="12.59765625" bestFit="1" customWidth="1"/>
    <col min="996" max="996" width="11.8984375" bestFit="1" customWidth="1"/>
    <col min="997" max="997" width="11.69921875" bestFit="1" customWidth="1"/>
    <col min="998" max="998" width="11.796875" bestFit="1" customWidth="1"/>
    <col min="999" max="999" width="12.59765625" bestFit="1" customWidth="1"/>
    <col min="1000" max="1000" width="11.296875" bestFit="1" customWidth="1"/>
    <col min="1001" max="1001" width="12.09765625" bestFit="1" customWidth="1"/>
    <col min="1002" max="1002" width="11.796875" bestFit="1" customWidth="1"/>
    <col min="1003" max="1003" width="12.5" bestFit="1" customWidth="1"/>
    <col min="1004" max="1004" width="11.3984375" bestFit="1" customWidth="1"/>
    <col min="1005" max="1006" width="12" bestFit="1" customWidth="1"/>
    <col min="1007" max="1007" width="11.796875" bestFit="1" customWidth="1"/>
    <col min="1008" max="1008" width="10.69921875" bestFit="1" customWidth="1"/>
    <col min="1009" max="1009" width="11.5" bestFit="1" customWidth="1"/>
    <col min="1010" max="1010" width="12.3984375" bestFit="1" customWidth="1"/>
    <col min="1011" max="1011" width="12.19921875" bestFit="1" customWidth="1"/>
    <col min="1012" max="1012" width="11.3984375" bestFit="1" customWidth="1"/>
    <col min="1013" max="1013" width="11.796875" bestFit="1" customWidth="1"/>
    <col min="1014" max="1014" width="11.3984375" bestFit="1" customWidth="1"/>
    <col min="1015" max="1016" width="11.796875" bestFit="1" customWidth="1"/>
    <col min="1017" max="1017" width="11.19921875" bestFit="1" customWidth="1"/>
    <col min="1018" max="1018" width="12.09765625" bestFit="1" customWidth="1"/>
    <col min="1019" max="1019" width="11.796875" bestFit="1" customWidth="1"/>
    <col min="1020" max="1020" width="12" bestFit="1" customWidth="1"/>
    <col min="1021" max="1023" width="12.296875" bestFit="1" customWidth="1"/>
    <col min="1024" max="1024" width="12.5" bestFit="1" customWidth="1"/>
    <col min="1025" max="1025" width="11.796875" bestFit="1" customWidth="1"/>
    <col min="1026" max="1026" width="12.3984375" bestFit="1" customWidth="1"/>
    <col min="1027" max="1027" width="11.5" bestFit="1" customWidth="1"/>
    <col min="1028" max="1028" width="11.3984375" bestFit="1" customWidth="1"/>
    <col min="1029" max="1029" width="11.19921875" bestFit="1" customWidth="1"/>
    <col min="1030" max="1030" width="11.3984375" bestFit="1" customWidth="1"/>
    <col min="1031" max="1031" width="11.8984375" bestFit="1" customWidth="1"/>
    <col min="1032" max="1032" width="11.296875" bestFit="1" customWidth="1"/>
    <col min="1033" max="1033" width="11.59765625" bestFit="1" customWidth="1"/>
    <col min="1034" max="1034" width="11.69921875" bestFit="1" customWidth="1"/>
    <col min="1035" max="1035" width="12.5" bestFit="1" customWidth="1"/>
    <col min="1036" max="1038" width="12.296875" bestFit="1" customWidth="1"/>
    <col min="1039" max="1039" width="11.296875" bestFit="1" customWidth="1"/>
    <col min="1040" max="1040" width="11.69921875" bestFit="1" customWidth="1"/>
    <col min="1041" max="1041" width="11.09765625" bestFit="1" customWidth="1"/>
    <col min="1042" max="1042" width="12.5" bestFit="1" customWidth="1"/>
    <col min="1043" max="1043" width="11.796875" bestFit="1" customWidth="1"/>
    <col min="1044" max="1044" width="12" bestFit="1" customWidth="1"/>
    <col min="1045" max="1045" width="10.8984375" bestFit="1" customWidth="1"/>
    <col min="1046" max="1046" width="11.69921875" bestFit="1" customWidth="1"/>
    <col min="1047" max="1047" width="12.69921875" bestFit="1" customWidth="1"/>
    <col min="1048" max="1048" width="11.3984375" bestFit="1" customWidth="1"/>
    <col min="1049" max="1049" width="11" bestFit="1" customWidth="1"/>
    <col min="1050" max="1050" width="11.59765625" bestFit="1" customWidth="1"/>
    <col min="1051" max="1051" width="11" bestFit="1" customWidth="1"/>
    <col min="1052" max="1052" width="11.59765625" bestFit="1" customWidth="1"/>
    <col min="1053" max="1053" width="10.796875" bestFit="1" customWidth="1"/>
    <col min="1054" max="1054" width="11.19921875" bestFit="1" customWidth="1"/>
    <col min="1055" max="1055" width="11.8984375" bestFit="1" customWidth="1"/>
    <col min="1056" max="1056" width="11.5" bestFit="1" customWidth="1"/>
    <col min="1057" max="1057" width="11.296875" bestFit="1" customWidth="1"/>
    <col min="1058" max="1058" width="12.796875" bestFit="1" customWidth="1"/>
    <col min="1059" max="1059" width="12.296875" bestFit="1" customWidth="1"/>
    <col min="1060" max="1060" width="11.8984375" bestFit="1" customWidth="1"/>
    <col min="1061" max="1061" width="11.3984375" bestFit="1" customWidth="1"/>
    <col min="1062" max="1062" width="11.5" bestFit="1" customWidth="1"/>
    <col min="1063" max="1064" width="11.59765625" bestFit="1" customWidth="1"/>
    <col min="1065" max="1065" width="12.09765625" bestFit="1" customWidth="1"/>
    <col min="1066" max="1066" width="12.69921875" bestFit="1" customWidth="1"/>
    <col min="1067" max="1067" width="11.3984375" bestFit="1" customWidth="1"/>
    <col min="1068" max="1068" width="12.09765625" bestFit="1" customWidth="1"/>
    <col min="1069" max="1069" width="11.59765625" bestFit="1" customWidth="1"/>
    <col min="1070" max="1070" width="11.69921875" bestFit="1" customWidth="1"/>
    <col min="1071" max="1071" width="12.5" bestFit="1" customWidth="1"/>
    <col min="1072" max="1072" width="11.5" bestFit="1" customWidth="1"/>
    <col min="1073" max="1073" width="11.296875" bestFit="1" customWidth="1"/>
    <col min="1074" max="1074" width="11" bestFit="1" customWidth="1"/>
    <col min="1075" max="1075" width="11.69921875" bestFit="1" customWidth="1"/>
    <col min="1076" max="1076" width="11.8984375" bestFit="1" customWidth="1"/>
    <col min="1077" max="1077" width="12.296875" bestFit="1" customWidth="1"/>
    <col min="1078" max="1078" width="12.09765625" bestFit="1" customWidth="1"/>
    <col min="1079" max="1079" width="12.19921875" bestFit="1" customWidth="1"/>
    <col min="1080" max="1080" width="12.5" bestFit="1" customWidth="1"/>
    <col min="1081" max="1081" width="12.59765625" bestFit="1" customWidth="1"/>
    <col min="1082" max="1082" width="12.296875" bestFit="1" customWidth="1"/>
    <col min="1083" max="1083" width="11.5" bestFit="1" customWidth="1"/>
    <col min="1084" max="1084" width="11.59765625" bestFit="1" customWidth="1"/>
    <col min="1085" max="1085" width="11" bestFit="1" customWidth="1"/>
    <col min="1086" max="1086" width="11.296875" bestFit="1" customWidth="1"/>
    <col min="1087" max="1087" width="11.796875" bestFit="1" customWidth="1"/>
    <col min="1088" max="1088" width="11.296875" bestFit="1" customWidth="1"/>
    <col min="1089" max="1089" width="12.296875" bestFit="1" customWidth="1"/>
    <col min="1090" max="1090" width="11.69921875" bestFit="1" customWidth="1"/>
    <col min="1091" max="1091" width="11.8984375" bestFit="1" customWidth="1"/>
    <col min="1092" max="1092" width="11.3984375" bestFit="1" customWidth="1"/>
    <col min="1093" max="1093" width="12.19921875" bestFit="1" customWidth="1"/>
    <col min="1094" max="1094" width="11.296875" bestFit="1" customWidth="1"/>
    <col min="1095" max="1095" width="10.8984375" bestFit="1" customWidth="1"/>
    <col min="1096" max="1096" width="11.296875" bestFit="1" customWidth="1"/>
    <col min="1097" max="1097" width="11.8984375" bestFit="1" customWidth="1"/>
    <col min="1098" max="1098" width="11.59765625" bestFit="1" customWidth="1"/>
    <col min="1099" max="1099" width="11.8984375" bestFit="1" customWidth="1"/>
    <col min="1100" max="1100" width="10.796875" bestFit="1" customWidth="1"/>
    <col min="1101" max="1101" width="11.69921875" bestFit="1" customWidth="1"/>
    <col min="1102" max="1102" width="11.5" bestFit="1" customWidth="1"/>
    <col min="1103" max="1103" width="12" bestFit="1" customWidth="1"/>
    <col min="1104" max="1104" width="12.19921875" bestFit="1" customWidth="1"/>
    <col min="1105" max="1105" width="11.19921875" bestFit="1" customWidth="1"/>
    <col min="1106" max="1106" width="11.69921875" bestFit="1" customWidth="1"/>
    <col min="1107" max="1107" width="11.5" bestFit="1" customWidth="1"/>
    <col min="1108" max="1109" width="12.296875" bestFit="1" customWidth="1"/>
    <col min="1110" max="1110" width="11.5" bestFit="1" customWidth="1"/>
    <col min="1111" max="1112" width="11.3984375" bestFit="1" customWidth="1"/>
    <col min="1113" max="1113" width="12" bestFit="1" customWidth="1"/>
    <col min="1114" max="1114" width="11.796875" bestFit="1" customWidth="1"/>
    <col min="1115" max="1115" width="12" bestFit="1" customWidth="1"/>
    <col min="1116" max="1116" width="12.296875" bestFit="1" customWidth="1"/>
    <col min="1117" max="1117" width="11.8984375" bestFit="1" customWidth="1"/>
    <col min="1118" max="1118" width="11.3984375" bestFit="1" customWidth="1"/>
    <col min="1119" max="1119" width="11.296875" bestFit="1" customWidth="1"/>
    <col min="1120" max="1120" width="12.296875" bestFit="1" customWidth="1"/>
    <col min="1121" max="1121" width="11.59765625" bestFit="1" customWidth="1"/>
    <col min="1122" max="1122" width="11.19921875" bestFit="1" customWidth="1"/>
    <col min="1123" max="1123" width="11.69921875" bestFit="1" customWidth="1"/>
    <col min="1124" max="1124" width="11.5" bestFit="1" customWidth="1"/>
    <col min="1125" max="1125" width="10.796875" bestFit="1" customWidth="1"/>
    <col min="1126" max="1126" width="11.69921875" bestFit="1" customWidth="1"/>
    <col min="1127" max="1127" width="12.19921875" bestFit="1" customWidth="1"/>
    <col min="1128" max="1128" width="11.796875" bestFit="1" customWidth="1"/>
    <col min="1129" max="1129" width="11.5" bestFit="1" customWidth="1"/>
    <col min="1130" max="1130" width="11.09765625" bestFit="1" customWidth="1"/>
    <col min="1131" max="1131" width="11.8984375" bestFit="1" customWidth="1"/>
    <col min="1132" max="1133" width="11.59765625" bestFit="1" customWidth="1"/>
    <col min="1134" max="1134" width="12.59765625" bestFit="1" customWidth="1"/>
    <col min="1135" max="1135" width="11.5" bestFit="1" customWidth="1"/>
    <col min="1136" max="1136" width="11.296875" bestFit="1" customWidth="1"/>
    <col min="1137" max="1137" width="11.8984375" bestFit="1" customWidth="1"/>
    <col min="1138" max="1138" width="12.296875" bestFit="1" customWidth="1"/>
    <col min="1139" max="1140" width="11.3984375" bestFit="1" customWidth="1"/>
    <col min="1141" max="1141" width="10.59765625" bestFit="1" customWidth="1"/>
    <col min="1142" max="1142" width="11.59765625" bestFit="1" customWidth="1"/>
    <col min="1143" max="1144" width="11.296875" bestFit="1" customWidth="1"/>
    <col min="1145" max="1145" width="12.09765625" bestFit="1" customWidth="1"/>
    <col min="1146" max="1146" width="11" bestFit="1" customWidth="1"/>
    <col min="1147" max="1147" width="12.09765625" bestFit="1" customWidth="1"/>
    <col min="1148" max="1148" width="11.3984375" bestFit="1" customWidth="1"/>
    <col min="1149" max="1149" width="11.09765625" bestFit="1" customWidth="1"/>
    <col min="1150" max="1150" width="12" bestFit="1" customWidth="1"/>
    <col min="1151" max="1151" width="11.5" bestFit="1" customWidth="1"/>
    <col min="1152" max="1152" width="11.3984375" bestFit="1" customWidth="1"/>
    <col min="1153" max="1153" width="11.69921875" bestFit="1" customWidth="1"/>
    <col min="1154" max="1154" width="11.8984375" bestFit="1" customWidth="1"/>
    <col min="1155" max="1155" width="12.09765625" bestFit="1" customWidth="1"/>
    <col min="1156" max="1156" width="12.59765625" bestFit="1" customWidth="1"/>
    <col min="1157" max="1157" width="11.5" bestFit="1" customWidth="1"/>
    <col min="1158" max="1159" width="12.09765625" bestFit="1" customWidth="1"/>
    <col min="1160" max="1160" width="11.59765625" bestFit="1" customWidth="1"/>
    <col min="1161" max="1161" width="11.8984375" bestFit="1" customWidth="1"/>
    <col min="1162" max="1162" width="11.59765625" bestFit="1" customWidth="1"/>
    <col min="1163" max="1163" width="11.69921875" bestFit="1" customWidth="1"/>
    <col min="1164" max="1164" width="11.5" bestFit="1" customWidth="1"/>
    <col min="1165" max="1165" width="11.3984375" bestFit="1" customWidth="1"/>
    <col min="1166" max="1166" width="12" bestFit="1" customWidth="1"/>
    <col min="1167" max="1167" width="11.296875" bestFit="1" customWidth="1"/>
    <col min="1168" max="1168" width="11.8984375" bestFit="1" customWidth="1"/>
    <col min="1169" max="1169" width="12" bestFit="1" customWidth="1"/>
    <col min="1170" max="1171" width="11.69921875" bestFit="1" customWidth="1"/>
    <col min="1172" max="1172" width="11.796875" bestFit="1" customWidth="1"/>
    <col min="1173" max="1173" width="11.8984375" bestFit="1" customWidth="1"/>
    <col min="1174" max="1174" width="13.3984375" bestFit="1" customWidth="1"/>
    <col min="1175" max="1175" width="12.3984375" bestFit="1" customWidth="1"/>
    <col min="1176" max="1176" width="13.3984375" bestFit="1" customWidth="1"/>
    <col min="1177" max="1177" width="11.5" bestFit="1" customWidth="1"/>
    <col min="1178" max="1178" width="11.796875" bestFit="1" customWidth="1"/>
    <col min="1179" max="1179" width="12.19921875" bestFit="1" customWidth="1"/>
    <col min="1180" max="1180" width="11.69921875" bestFit="1" customWidth="1"/>
    <col min="1181" max="1181" width="12.09765625" bestFit="1" customWidth="1"/>
    <col min="1182" max="1182" width="11.8984375" bestFit="1" customWidth="1"/>
    <col min="1183" max="1183" width="11.69921875" bestFit="1" customWidth="1"/>
    <col min="1184" max="1184" width="11.3984375" bestFit="1" customWidth="1"/>
    <col min="1185" max="1185" width="11.8984375" bestFit="1" customWidth="1"/>
    <col min="1186" max="1186" width="11.59765625" bestFit="1" customWidth="1"/>
    <col min="1187" max="1187" width="11.296875" bestFit="1" customWidth="1"/>
    <col min="1188" max="1188" width="11.69921875" bestFit="1" customWidth="1"/>
    <col min="1189" max="1190" width="11.796875" bestFit="1" customWidth="1"/>
    <col min="1191" max="1191" width="11.19921875" bestFit="1" customWidth="1"/>
    <col min="1192" max="1192" width="10.8984375" bestFit="1" customWidth="1"/>
    <col min="1193" max="1193" width="11.59765625" bestFit="1" customWidth="1"/>
    <col min="1194" max="1194" width="11.69921875" bestFit="1" customWidth="1"/>
    <col min="1195" max="1195" width="12.5" bestFit="1" customWidth="1"/>
    <col min="1196" max="1196" width="11.69921875" bestFit="1" customWidth="1"/>
    <col min="1197" max="1197" width="11.296875" bestFit="1" customWidth="1"/>
    <col min="1198" max="1198" width="11" bestFit="1" customWidth="1"/>
    <col min="1199" max="1199" width="12.796875" bestFit="1" customWidth="1"/>
    <col min="1200" max="1200" width="11.59765625" bestFit="1" customWidth="1"/>
    <col min="1201" max="1202" width="12.09765625" bestFit="1" customWidth="1"/>
    <col min="1203" max="1203" width="11.69921875" bestFit="1" customWidth="1"/>
    <col min="1204" max="1204" width="11.3984375" bestFit="1" customWidth="1"/>
    <col min="1205" max="1205" width="11.8984375" bestFit="1" customWidth="1"/>
    <col min="1206" max="1206" width="10.8984375" bestFit="1" customWidth="1"/>
    <col min="1207" max="1207" width="11.3984375" bestFit="1" customWidth="1"/>
    <col min="1208" max="1209" width="11.59765625" bestFit="1" customWidth="1"/>
    <col min="1210" max="1211" width="11.69921875" bestFit="1" customWidth="1"/>
    <col min="1212" max="1212" width="11.59765625" bestFit="1" customWidth="1"/>
    <col min="1213" max="1213" width="11.5" bestFit="1" customWidth="1"/>
    <col min="1214" max="1214" width="11.796875" bestFit="1" customWidth="1"/>
    <col min="1215" max="1215" width="11.8984375" bestFit="1" customWidth="1"/>
    <col min="1216" max="1216" width="12.09765625" bestFit="1" customWidth="1"/>
    <col min="1217" max="1217" width="12" bestFit="1" customWidth="1"/>
    <col min="1218" max="1218" width="11.296875" bestFit="1" customWidth="1"/>
    <col min="1219" max="1219" width="12.296875" bestFit="1" customWidth="1"/>
    <col min="1220" max="1221" width="11.5" bestFit="1" customWidth="1"/>
    <col min="1222" max="1222" width="11.19921875" bestFit="1" customWidth="1"/>
    <col min="1223" max="1223" width="11.69921875" bestFit="1" customWidth="1"/>
    <col min="1224" max="1224" width="11.3984375" bestFit="1" customWidth="1"/>
    <col min="1225" max="1225" width="12.296875" bestFit="1" customWidth="1"/>
    <col min="1226" max="1226" width="11.59765625" bestFit="1" customWidth="1"/>
    <col min="1227" max="1227" width="11.5" bestFit="1" customWidth="1"/>
    <col min="1228" max="1228" width="12.296875" bestFit="1" customWidth="1"/>
    <col min="1229" max="1230" width="11.59765625" bestFit="1" customWidth="1"/>
    <col min="1231" max="1232" width="11.296875" bestFit="1" customWidth="1"/>
    <col min="1233" max="1233" width="11.09765625" bestFit="1" customWidth="1"/>
    <col min="1234" max="1234" width="11.3984375" bestFit="1" customWidth="1"/>
    <col min="1235" max="1235" width="11.796875" bestFit="1" customWidth="1"/>
    <col min="1236" max="1236" width="10.59765625" bestFit="1" customWidth="1"/>
    <col min="1237" max="1237" width="12.09765625" bestFit="1" customWidth="1"/>
    <col min="1238" max="1238" width="11.69921875" bestFit="1" customWidth="1"/>
    <col min="1239" max="1239" width="12" bestFit="1" customWidth="1"/>
    <col min="1240" max="1240" width="11.296875" bestFit="1" customWidth="1"/>
    <col min="1241" max="1241" width="11.5" bestFit="1" customWidth="1"/>
    <col min="1242" max="1242" width="12.59765625" bestFit="1" customWidth="1"/>
    <col min="1243" max="1243" width="11.796875" bestFit="1" customWidth="1"/>
    <col min="1244" max="1244" width="11.69921875" bestFit="1" customWidth="1"/>
    <col min="1245" max="1245" width="12.296875" bestFit="1" customWidth="1"/>
    <col min="1246" max="1246" width="11.8984375" bestFit="1" customWidth="1"/>
    <col min="1247" max="1247" width="13.09765625" bestFit="1" customWidth="1"/>
    <col min="1248" max="1248" width="11.69921875" bestFit="1" customWidth="1"/>
    <col min="1249" max="1249" width="11.59765625" bestFit="1" customWidth="1"/>
    <col min="1250" max="1250" width="11.5" bestFit="1" customWidth="1"/>
    <col min="1251" max="1251" width="11.8984375" bestFit="1" customWidth="1"/>
    <col min="1252" max="1252" width="11.296875" bestFit="1" customWidth="1"/>
    <col min="1253" max="1253" width="12" bestFit="1" customWidth="1"/>
    <col min="1254" max="1254" width="12.296875" bestFit="1" customWidth="1"/>
    <col min="1255" max="1255" width="12.59765625" bestFit="1" customWidth="1"/>
    <col min="1256" max="1256" width="11.8984375" bestFit="1" customWidth="1"/>
    <col min="1257" max="1257" width="12.09765625" bestFit="1" customWidth="1"/>
    <col min="1258" max="1258" width="11.59765625" bestFit="1" customWidth="1"/>
    <col min="1259" max="1259" width="11.296875" bestFit="1" customWidth="1"/>
    <col min="1260" max="1260" width="11.5" bestFit="1" customWidth="1"/>
    <col min="1261" max="1261" width="11.19921875" bestFit="1" customWidth="1"/>
    <col min="1262" max="1262" width="11.09765625" bestFit="1" customWidth="1"/>
    <col min="1263" max="1263" width="11.5" bestFit="1" customWidth="1"/>
    <col min="1264" max="1264" width="11.796875" bestFit="1" customWidth="1"/>
    <col min="1265" max="1265" width="11.19921875" bestFit="1" customWidth="1"/>
    <col min="1266" max="1266" width="11.8984375" bestFit="1" customWidth="1"/>
    <col min="1267" max="1268" width="11.69921875" bestFit="1" customWidth="1"/>
    <col min="1269" max="1269" width="12.19921875" bestFit="1" customWidth="1"/>
    <col min="1270" max="1270" width="11.3984375" bestFit="1" customWidth="1"/>
    <col min="1271" max="1271" width="12.296875" bestFit="1" customWidth="1"/>
    <col min="1272" max="1272" width="12.19921875" bestFit="1" customWidth="1"/>
    <col min="1273" max="1273" width="11.5" bestFit="1" customWidth="1"/>
    <col min="1274" max="1274" width="10.8984375" bestFit="1" customWidth="1"/>
    <col min="1275" max="1275" width="11.8984375" bestFit="1" customWidth="1"/>
    <col min="1276" max="1276" width="13.296875" bestFit="1" customWidth="1"/>
    <col min="1277" max="1277" width="12.3984375" bestFit="1" customWidth="1"/>
    <col min="1278" max="1278" width="12.296875" bestFit="1" customWidth="1"/>
    <col min="1279" max="1279" width="12.19921875" bestFit="1" customWidth="1"/>
    <col min="1280" max="1280" width="11.5" bestFit="1" customWidth="1"/>
    <col min="1281" max="1281" width="11.69921875" bestFit="1" customWidth="1"/>
    <col min="1282" max="1282" width="12.296875" bestFit="1" customWidth="1"/>
    <col min="1283" max="1283" width="12" bestFit="1" customWidth="1"/>
    <col min="1284" max="1284" width="11.796875" bestFit="1" customWidth="1"/>
    <col min="1285" max="1285" width="12.19921875" bestFit="1" customWidth="1"/>
    <col min="1286" max="1286" width="11.296875" bestFit="1" customWidth="1"/>
    <col min="1287" max="1287" width="12.19921875" bestFit="1" customWidth="1"/>
    <col min="1288" max="1288" width="11.5" bestFit="1" customWidth="1"/>
    <col min="1289" max="1289" width="12" bestFit="1" customWidth="1"/>
    <col min="1290" max="1290" width="11.69921875" bestFit="1" customWidth="1"/>
    <col min="1291" max="1291" width="11.59765625" bestFit="1" customWidth="1"/>
    <col min="1292" max="1292" width="12.59765625" bestFit="1" customWidth="1"/>
    <col min="1293" max="1293" width="12.69921875" bestFit="1" customWidth="1"/>
    <col min="1294" max="1294" width="12.09765625" bestFit="1" customWidth="1"/>
    <col min="1295" max="1295" width="11.796875" bestFit="1" customWidth="1"/>
    <col min="1296" max="1296" width="12.09765625" bestFit="1" customWidth="1"/>
    <col min="1297" max="1297" width="12.59765625" bestFit="1" customWidth="1"/>
    <col min="1298" max="1298" width="13" bestFit="1" customWidth="1"/>
    <col min="1299" max="1299" width="11.3984375" bestFit="1" customWidth="1"/>
    <col min="1300" max="1300" width="11" bestFit="1" customWidth="1"/>
    <col min="1301" max="1301" width="11.796875" bestFit="1" customWidth="1"/>
    <col min="1302" max="1302" width="11.5" bestFit="1" customWidth="1"/>
    <col min="1303" max="1303" width="11.59765625" bestFit="1" customWidth="1"/>
    <col min="1304" max="1304" width="11.69921875" bestFit="1" customWidth="1"/>
    <col min="1305" max="1305" width="12.296875" bestFit="1" customWidth="1"/>
    <col min="1306" max="1306" width="12.19921875" bestFit="1" customWidth="1"/>
    <col min="1307" max="1307" width="12.69921875" bestFit="1" customWidth="1"/>
    <col min="1308" max="1308" width="12.3984375" bestFit="1" customWidth="1"/>
    <col min="1309" max="1309" width="13" bestFit="1" customWidth="1"/>
    <col min="1310" max="1310" width="12.296875" bestFit="1" customWidth="1"/>
    <col min="1311" max="1312" width="11.59765625" bestFit="1" customWidth="1"/>
    <col min="1313" max="1313" width="12.3984375" bestFit="1" customWidth="1"/>
    <col min="1314" max="1314" width="11" bestFit="1" customWidth="1"/>
    <col min="1315" max="1315" width="11.3984375" bestFit="1" customWidth="1"/>
    <col min="1316" max="1316" width="12.296875" bestFit="1" customWidth="1"/>
    <col min="1317" max="1317" width="11.3984375" bestFit="1" customWidth="1"/>
    <col min="1318" max="1318" width="11.5" bestFit="1" customWidth="1"/>
    <col min="1319" max="1319" width="11.59765625" bestFit="1" customWidth="1"/>
    <col min="1320" max="1320" width="11.69921875" bestFit="1" customWidth="1"/>
    <col min="1321" max="1321" width="11.8984375" bestFit="1" customWidth="1"/>
    <col min="1322" max="1322" width="11.796875" bestFit="1" customWidth="1"/>
    <col min="1323" max="1324" width="12.296875" bestFit="1" customWidth="1"/>
    <col min="1325" max="1325" width="12.09765625" bestFit="1" customWidth="1"/>
    <col min="1326" max="1326" width="12.59765625" bestFit="1" customWidth="1"/>
    <col min="1327" max="1328" width="12.5" bestFit="1" customWidth="1"/>
    <col min="1329" max="1329" width="11.69921875" bestFit="1" customWidth="1"/>
    <col min="1330" max="1330" width="12.796875" bestFit="1" customWidth="1"/>
    <col min="1331" max="1331" width="13.296875" bestFit="1" customWidth="1"/>
    <col min="1332" max="1332" width="11.796875" bestFit="1" customWidth="1"/>
    <col min="1333" max="1333" width="12" bestFit="1" customWidth="1"/>
    <col min="1334" max="1334" width="12.59765625" bestFit="1" customWidth="1"/>
    <col min="1335" max="1335" width="12.19921875" bestFit="1" customWidth="1"/>
    <col min="1336" max="1336" width="11.796875" bestFit="1" customWidth="1"/>
    <col min="1337" max="1337" width="11.8984375" bestFit="1" customWidth="1"/>
    <col min="1338" max="1339" width="12.19921875" bestFit="1" customWidth="1"/>
    <col min="1340" max="1340" width="11.796875" bestFit="1" customWidth="1"/>
    <col min="1341" max="1341" width="12.09765625" bestFit="1" customWidth="1"/>
    <col min="1342" max="1342" width="11.69921875" bestFit="1" customWidth="1"/>
    <col min="1343" max="1343" width="12.296875" bestFit="1" customWidth="1"/>
    <col min="1344" max="1344" width="11.296875" bestFit="1" customWidth="1"/>
    <col min="1345" max="1346" width="11.69921875" bestFit="1" customWidth="1"/>
    <col min="1347" max="1347" width="12.19921875" bestFit="1" customWidth="1"/>
    <col min="1348" max="1348" width="11.69921875" bestFit="1" customWidth="1"/>
    <col min="1349" max="1349" width="11" bestFit="1" customWidth="1"/>
    <col min="1350" max="1350" width="11.59765625" bestFit="1" customWidth="1"/>
    <col min="1351" max="1352" width="11.5" bestFit="1" customWidth="1"/>
    <col min="1353" max="1353" width="10.5" bestFit="1" customWidth="1"/>
  </cols>
  <sheetData>
    <row r="3" spans="1:5" x14ac:dyDescent="0.3">
      <c r="B3" s="15" t="s">
        <v>13081</v>
      </c>
    </row>
    <row r="4" spans="1:5" x14ac:dyDescent="0.3">
      <c r="B4" t="s">
        <v>13086</v>
      </c>
      <c r="C4" t="s">
        <v>13085</v>
      </c>
      <c r="D4" t="s">
        <v>13087</v>
      </c>
      <c r="E4" t="s">
        <v>13074</v>
      </c>
    </row>
    <row r="5" spans="1:5" x14ac:dyDescent="0.3">
      <c r="A5" t="s">
        <v>13098</v>
      </c>
      <c r="B5" s="13">
        <v>151</v>
      </c>
      <c r="C5" s="13">
        <v>1165</v>
      </c>
      <c r="D5" s="13">
        <v>35</v>
      </c>
      <c r="E5" s="13">
        <v>1351</v>
      </c>
    </row>
    <row r="23" spans="4:4" x14ac:dyDescent="0.3">
      <c r="D23" t="s">
        <v>13088</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834928-0C22-47F1-8A48-92A203C43042}">
  <sheetPr>
    <tabColor rgb="FF92D050"/>
  </sheetPr>
  <dimension ref="A1:AB7"/>
  <sheetViews>
    <sheetView zoomScale="90" zoomScaleNormal="90" workbookViewId="0">
      <selection activeCell="P6" sqref="P6"/>
    </sheetView>
  </sheetViews>
  <sheetFormatPr defaultRowHeight="15.6" x14ac:dyDescent="0.3"/>
  <cols>
    <col min="1" max="1" width="12.3984375" bestFit="1" customWidth="1"/>
    <col min="2" max="2" width="14.796875" bestFit="1" customWidth="1"/>
    <col min="3" max="5" width="10.296875" bestFit="1" customWidth="1"/>
    <col min="6" max="6" width="11.296875" bestFit="1" customWidth="1"/>
    <col min="7" max="8" width="10.5" bestFit="1" customWidth="1"/>
    <col min="9" max="13" width="10.59765625" customWidth="1"/>
    <col min="14" max="28" width="6.69921875" customWidth="1"/>
  </cols>
  <sheetData>
    <row r="1" spans="1:28" x14ac:dyDescent="0.3">
      <c r="A1" s="15" t="s">
        <v>13073</v>
      </c>
      <c r="B1" s="13" t="s">
        <v>13079</v>
      </c>
      <c r="H1" s="14" t="s">
        <v>13073</v>
      </c>
      <c r="I1" s="16" t="s">
        <v>13091</v>
      </c>
      <c r="J1" s="16" t="s">
        <v>13095</v>
      </c>
      <c r="K1" s="16" t="s">
        <v>13092</v>
      </c>
      <c r="L1" s="16" t="s">
        <v>13093</v>
      </c>
      <c r="M1" s="16" t="s">
        <v>13094</v>
      </c>
    </row>
    <row r="2" spans="1:28" x14ac:dyDescent="0.3">
      <c r="A2" s="16" t="s">
        <v>13091</v>
      </c>
      <c r="B2" s="27">
        <v>4.1494444444444465</v>
      </c>
      <c r="H2" s="36" t="s">
        <v>13079</v>
      </c>
      <c r="I2" s="27">
        <v>4.1494444444444465</v>
      </c>
      <c r="J2" s="27">
        <v>4.126331360946744</v>
      </c>
      <c r="K2" s="27">
        <v>4.0793307086614172</v>
      </c>
      <c r="L2" s="27">
        <v>4.0760526315789463</v>
      </c>
      <c r="M2" s="27">
        <v>3.9762711864406772</v>
      </c>
    </row>
    <row r="3" spans="1:28" s="25" customFormat="1" x14ac:dyDescent="0.3">
      <c r="A3" s="16" t="s">
        <v>13095</v>
      </c>
      <c r="B3" s="27">
        <v>4.126331360946744</v>
      </c>
      <c r="C3"/>
      <c r="D3"/>
      <c r="E3"/>
      <c r="F3"/>
      <c r="G3"/>
      <c r="H3" s="16"/>
      <c r="I3" s="27"/>
      <c r="J3" s="13"/>
      <c r="K3" s="13"/>
      <c r="L3" s="13"/>
      <c r="M3" s="13"/>
      <c r="N3" s="13"/>
      <c r="O3" s="13"/>
      <c r="P3" s="13"/>
      <c r="Q3" s="13"/>
      <c r="R3" s="13"/>
      <c r="S3" s="13"/>
      <c r="T3" s="13"/>
      <c r="U3" s="13"/>
      <c r="V3" s="13"/>
      <c r="W3" s="13"/>
      <c r="X3" s="13"/>
      <c r="Y3" s="13"/>
      <c r="Z3" s="13"/>
      <c r="AA3" s="13"/>
      <c r="AB3" s="13"/>
    </row>
    <row r="4" spans="1:28" x14ac:dyDescent="0.3">
      <c r="A4" s="16" t="s">
        <v>13092</v>
      </c>
      <c r="B4" s="27">
        <v>4.0793307086614172</v>
      </c>
      <c r="H4" s="16"/>
      <c r="I4" s="27"/>
    </row>
    <row r="5" spans="1:28" x14ac:dyDescent="0.3">
      <c r="A5" s="16" t="s">
        <v>13093</v>
      </c>
      <c r="B5" s="27">
        <v>4.0760526315789463</v>
      </c>
      <c r="H5" s="16"/>
      <c r="I5" s="27"/>
    </row>
    <row r="6" spans="1:28" x14ac:dyDescent="0.3">
      <c r="A6" s="16" t="s">
        <v>13094</v>
      </c>
      <c r="B6" s="27">
        <v>3.9762711864406772</v>
      </c>
      <c r="H6" s="16"/>
      <c r="I6" s="27"/>
    </row>
    <row r="7" spans="1:28" x14ac:dyDescent="0.3">
      <c r="A7" s="16" t="s">
        <v>13074</v>
      </c>
      <c r="B7" s="27">
        <v>4.0937883959044363</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7B194E-61C9-4B6B-9504-2D6EFD8197E2}">
  <sheetPr>
    <tabColor rgb="FF92D050"/>
  </sheetPr>
  <dimension ref="A1:D1466"/>
  <sheetViews>
    <sheetView workbookViewId="0">
      <selection activeCell="F23" sqref="F23"/>
    </sheetView>
  </sheetViews>
  <sheetFormatPr defaultColWidth="11.59765625" defaultRowHeight="15.6" x14ac:dyDescent="0.3"/>
  <cols>
    <col min="1" max="1" width="14.69921875" style="11" customWidth="1"/>
    <col min="2" max="2" width="18.796875" style="12" customWidth="1"/>
    <col min="3" max="3" width="32.19921875" style="11" customWidth="1"/>
    <col min="4" max="4" width="29.09765625" style="11" customWidth="1"/>
    <col min="5" max="16384" width="11.59765625" style="11"/>
  </cols>
  <sheetData>
    <row r="1" spans="1:4" customFormat="1" x14ac:dyDescent="0.3">
      <c r="A1" s="11" t="s">
        <v>0</v>
      </c>
      <c r="B1" s="12" t="s">
        <v>7</v>
      </c>
      <c r="C1" t="s">
        <v>14241</v>
      </c>
      <c r="D1" t="s">
        <v>14242</v>
      </c>
    </row>
    <row r="2" spans="1:4" customFormat="1" x14ac:dyDescent="0.3">
      <c r="A2" s="11" t="s">
        <v>8153</v>
      </c>
      <c r="B2" s="12">
        <v>3344</v>
      </c>
      <c r="C2">
        <f>COUNTIF(B2:B1466,"&lt;1000")</f>
        <v>326</v>
      </c>
      <c r="D2">
        <f>COUNTIF(B2:B1466,"&gt;1000")</f>
        <v>1137</v>
      </c>
    </row>
    <row r="3" spans="1:4" customFormat="1" x14ac:dyDescent="0.3">
      <c r="A3" s="11" t="s">
        <v>8337</v>
      </c>
      <c r="B3" s="12">
        <v>13572</v>
      </c>
    </row>
    <row r="4" spans="1:4" customFormat="1" x14ac:dyDescent="0.3">
      <c r="A4" s="11" t="s">
        <v>5056</v>
      </c>
      <c r="B4" s="12">
        <v>5792</v>
      </c>
    </row>
    <row r="5" spans="1:4" customFormat="1" x14ac:dyDescent="0.3">
      <c r="A5" s="11" t="s">
        <v>5827</v>
      </c>
      <c r="B5" s="12">
        <v>5958</v>
      </c>
    </row>
    <row r="6" spans="1:4" customFormat="1" x14ac:dyDescent="0.3">
      <c r="A6" s="11" t="s">
        <v>6742</v>
      </c>
      <c r="B6" s="12">
        <v>1269</v>
      </c>
    </row>
    <row r="7" spans="1:4" customFormat="1" x14ac:dyDescent="0.3">
      <c r="A7" s="11" t="s">
        <v>10002</v>
      </c>
      <c r="B7" s="12">
        <v>97</v>
      </c>
    </row>
    <row r="8" spans="1:4" customFormat="1" x14ac:dyDescent="0.3">
      <c r="A8" s="11" t="s">
        <v>9282</v>
      </c>
      <c r="B8" s="12">
        <v>19621</v>
      </c>
    </row>
    <row r="9" spans="1:4" customFormat="1" x14ac:dyDescent="0.3">
      <c r="A9" s="11" t="s">
        <v>6470</v>
      </c>
      <c r="B9" s="12">
        <v>241</v>
      </c>
    </row>
    <row r="10" spans="1:4" customFormat="1" x14ac:dyDescent="0.3">
      <c r="A10" s="11" t="s">
        <v>6710</v>
      </c>
      <c r="B10" s="12">
        <v>388</v>
      </c>
    </row>
    <row r="11" spans="1:4" customFormat="1" x14ac:dyDescent="0.3">
      <c r="A11" s="11" t="s">
        <v>7111</v>
      </c>
      <c r="B11" s="12">
        <v>5036</v>
      </c>
    </row>
    <row r="12" spans="1:4" customFormat="1" x14ac:dyDescent="0.3">
      <c r="A12" s="11" t="s">
        <v>7335</v>
      </c>
      <c r="B12" s="12">
        <v>3061</v>
      </c>
    </row>
    <row r="13" spans="1:4" customFormat="1" x14ac:dyDescent="0.3">
      <c r="A13" s="11" t="s">
        <v>6230</v>
      </c>
      <c r="B13" s="12">
        <v>3095</v>
      </c>
    </row>
    <row r="14" spans="1:4" customFormat="1" x14ac:dyDescent="0.3">
      <c r="A14" s="11" t="s">
        <v>8296</v>
      </c>
      <c r="B14" s="12">
        <v>6199</v>
      </c>
    </row>
    <row r="15" spans="1:4" customFormat="1" x14ac:dyDescent="0.3">
      <c r="A15" s="11" t="s">
        <v>7470</v>
      </c>
      <c r="B15" s="12">
        <v>10718</v>
      </c>
    </row>
    <row r="16" spans="1:4" customFormat="1" x14ac:dyDescent="0.3">
      <c r="A16" s="11" t="s">
        <v>7087</v>
      </c>
      <c r="B16" s="12">
        <v>4308</v>
      </c>
    </row>
    <row r="17" spans="1:2" customFormat="1" x14ac:dyDescent="0.3">
      <c r="A17" s="11" t="s">
        <v>8377</v>
      </c>
      <c r="B17" s="12">
        <v>4951</v>
      </c>
    </row>
    <row r="18" spans="1:2" customFormat="1" x14ac:dyDescent="0.3">
      <c r="A18" s="11" t="s">
        <v>7077</v>
      </c>
      <c r="B18" s="12">
        <v>8938</v>
      </c>
    </row>
    <row r="19" spans="1:2" customFormat="1" x14ac:dyDescent="0.3">
      <c r="A19" s="11" t="s">
        <v>4448</v>
      </c>
      <c r="B19" s="12">
        <v>10833</v>
      </c>
    </row>
    <row r="20" spans="1:2" customFormat="1" x14ac:dyDescent="0.3">
      <c r="A20" s="11" t="s">
        <v>4448</v>
      </c>
      <c r="B20" s="12">
        <v>10833</v>
      </c>
    </row>
    <row r="21" spans="1:2" customFormat="1" x14ac:dyDescent="0.3">
      <c r="A21" s="11" t="s">
        <v>7732</v>
      </c>
      <c r="B21" s="12">
        <v>15867</v>
      </c>
    </row>
    <row r="22" spans="1:2" customFormat="1" x14ac:dyDescent="0.3">
      <c r="A22" s="11" t="s">
        <v>7242</v>
      </c>
      <c r="B22" s="12">
        <v>4428</v>
      </c>
    </row>
    <row r="23" spans="1:2" customFormat="1" x14ac:dyDescent="0.3">
      <c r="A23" s="11" t="s">
        <v>5952</v>
      </c>
      <c r="B23" s="12">
        <v>6537</v>
      </c>
    </row>
    <row r="24" spans="1:2" customFormat="1" x14ac:dyDescent="0.3">
      <c r="A24" s="11" t="s">
        <v>5621</v>
      </c>
      <c r="B24" s="12">
        <v>8618</v>
      </c>
    </row>
    <row r="25" spans="1:2" customFormat="1" x14ac:dyDescent="0.3">
      <c r="A25" s="11" t="s">
        <v>8122</v>
      </c>
      <c r="B25" s="12">
        <v>1674</v>
      </c>
    </row>
    <row r="26" spans="1:2" customFormat="1" x14ac:dyDescent="0.3">
      <c r="A26" s="11" t="s">
        <v>5067</v>
      </c>
      <c r="B26" s="12">
        <v>14778</v>
      </c>
    </row>
    <row r="27" spans="1:2" customFormat="1" x14ac:dyDescent="0.3">
      <c r="A27" s="11" t="s">
        <v>3673</v>
      </c>
      <c r="B27" s="12">
        <v>11339</v>
      </c>
    </row>
    <row r="28" spans="1:2" customFormat="1" x14ac:dyDescent="0.3">
      <c r="A28" s="11" t="s">
        <v>6865</v>
      </c>
      <c r="B28" s="12">
        <v>7429</v>
      </c>
    </row>
    <row r="29" spans="1:2" customFormat="1" x14ac:dyDescent="0.3">
      <c r="A29" s="11" t="s">
        <v>5324</v>
      </c>
      <c r="B29" s="12">
        <v>644</v>
      </c>
    </row>
    <row r="30" spans="1:2" customFormat="1" x14ac:dyDescent="0.3">
      <c r="A30" s="11" t="s">
        <v>6158</v>
      </c>
      <c r="B30" s="12">
        <v>989</v>
      </c>
    </row>
    <row r="31" spans="1:2" customFormat="1" x14ac:dyDescent="0.3">
      <c r="A31" s="11" t="s">
        <v>6420</v>
      </c>
      <c r="B31" s="12">
        <v>8053</v>
      </c>
    </row>
    <row r="32" spans="1:2" customFormat="1" x14ac:dyDescent="0.3">
      <c r="A32" s="11" t="s">
        <v>233</v>
      </c>
      <c r="B32" s="12">
        <v>9377</v>
      </c>
    </row>
    <row r="33" spans="1:2" customFormat="1" x14ac:dyDescent="0.3">
      <c r="A33" s="11" t="s">
        <v>233</v>
      </c>
      <c r="B33" s="12">
        <v>9377</v>
      </c>
    </row>
    <row r="34" spans="1:2" customFormat="1" x14ac:dyDescent="0.3">
      <c r="A34" s="11" t="s">
        <v>233</v>
      </c>
      <c r="B34" s="12">
        <v>9378</v>
      </c>
    </row>
    <row r="35" spans="1:2" customFormat="1" x14ac:dyDescent="0.3">
      <c r="A35" s="11" t="s">
        <v>12320</v>
      </c>
      <c r="B35" s="12">
        <v>212</v>
      </c>
    </row>
    <row r="36" spans="1:2" customFormat="1" x14ac:dyDescent="0.3">
      <c r="A36" s="11" t="s">
        <v>9498</v>
      </c>
      <c r="B36" s="12">
        <v>3688</v>
      </c>
    </row>
    <row r="37" spans="1:2" customFormat="1" x14ac:dyDescent="0.3">
      <c r="A37" s="11" t="s">
        <v>1581</v>
      </c>
      <c r="B37" s="12">
        <v>9378</v>
      </c>
    </row>
    <row r="38" spans="1:2" customFormat="1" x14ac:dyDescent="0.3">
      <c r="A38" s="11" t="s">
        <v>430</v>
      </c>
      <c r="B38" s="12">
        <v>9378</v>
      </c>
    </row>
    <row r="39" spans="1:2" customFormat="1" x14ac:dyDescent="0.3">
      <c r="A39" s="11" t="s">
        <v>7539</v>
      </c>
      <c r="B39" s="12">
        <v>357</v>
      </c>
    </row>
    <row r="40" spans="1:2" customFormat="1" x14ac:dyDescent="0.3">
      <c r="A40" s="11" t="s">
        <v>7629</v>
      </c>
      <c r="B40" s="12">
        <v>485</v>
      </c>
    </row>
    <row r="41" spans="1:2" customFormat="1" x14ac:dyDescent="0.3">
      <c r="A41" s="11" t="s">
        <v>7142</v>
      </c>
      <c r="B41" s="12">
        <v>2450</v>
      </c>
    </row>
    <row r="42" spans="1:2" customFormat="1" x14ac:dyDescent="0.3">
      <c r="A42" s="11" t="s">
        <v>6282</v>
      </c>
      <c r="B42" s="12">
        <v>2866</v>
      </c>
    </row>
    <row r="43" spans="1:2" customFormat="1" x14ac:dyDescent="0.3">
      <c r="A43" s="11" t="s">
        <v>5345</v>
      </c>
      <c r="B43" s="12">
        <v>7203</v>
      </c>
    </row>
    <row r="44" spans="1:2" customFormat="1" x14ac:dyDescent="0.3">
      <c r="A44" s="11" t="s">
        <v>8407</v>
      </c>
      <c r="B44" s="12">
        <v>4798</v>
      </c>
    </row>
    <row r="45" spans="1:2" customFormat="1" x14ac:dyDescent="0.3">
      <c r="A45" s="11" t="s">
        <v>7549</v>
      </c>
      <c r="B45" s="12">
        <v>10170</v>
      </c>
    </row>
    <row r="46" spans="1:2" customFormat="1" x14ac:dyDescent="0.3">
      <c r="A46" s="11" t="s">
        <v>8229</v>
      </c>
      <c r="B46" s="12">
        <v>9427</v>
      </c>
    </row>
    <row r="47" spans="1:2" customFormat="1" x14ac:dyDescent="0.3">
      <c r="A47" s="11" t="s">
        <v>4854</v>
      </c>
      <c r="B47" s="12">
        <v>7354</v>
      </c>
    </row>
    <row r="48" spans="1:2" customFormat="1" x14ac:dyDescent="0.3">
      <c r="A48" s="11" t="s">
        <v>10580</v>
      </c>
      <c r="B48" s="12">
        <v>7</v>
      </c>
    </row>
    <row r="49" spans="1:2" customFormat="1" x14ac:dyDescent="0.3">
      <c r="A49" s="11" t="s">
        <v>12723</v>
      </c>
      <c r="B49" s="12">
        <v>1108</v>
      </c>
    </row>
    <row r="50" spans="1:2" customFormat="1" x14ac:dyDescent="0.3">
      <c r="A50" s="11" t="s">
        <v>7122</v>
      </c>
      <c r="B50" s="12">
        <v>5057</v>
      </c>
    </row>
    <row r="51" spans="1:2" customFormat="1" x14ac:dyDescent="0.3">
      <c r="A51" s="11" t="s">
        <v>4050</v>
      </c>
      <c r="B51" s="12">
        <v>9377</v>
      </c>
    </row>
    <row r="52" spans="1:2" customFormat="1" x14ac:dyDescent="0.3">
      <c r="A52" s="11" t="s">
        <v>1724</v>
      </c>
      <c r="B52" s="12">
        <v>9378</v>
      </c>
    </row>
    <row r="53" spans="1:2" customFormat="1" x14ac:dyDescent="0.3">
      <c r="A53" s="11" t="s">
        <v>762</v>
      </c>
      <c r="B53" s="12">
        <v>9378</v>
      </c>
    </row>
    <row r="54" spans="1:2" customFormat="1" x14ac:dyDescent="0.3">
      <c r="A54" s="11" t="s">
        <v>7459</v>
      </c>
      <c r="B54" s="12">
        <v>2628</v>
      </c>
    </row>
    <row r="55" spans="1:2" customFormat="1" x14ac:dyDescent="0.3">
      <c r="A55" s="11" t="s">
        <v>6971</v>
      </c>
      <c r="B55" s="12">
        <v>13971</v>
      </c>
    </row>
    <row r="56" spans="1:2" customFormat="1" x14ac:dyDescent="0.3">
      <c r="A56" s="11" t="s">
        <v>5529</v>
      </c>
      <c r="B56" s="12">
        <v>26556</v>
      </c>
    </row>
    <row r="57" spans="1:2" customFormat="1" x14ac:dyDescent="0.3">
      <c r="A57" s="11" t="s">
        <v>12613</v>
      </c>
      <c r="B57" s="12">
        <v>490</v>
      </c>
    </row>
    <row r="58" spans="1:2" customFormat="1" x14ac:dyDescent="0.3">
      <c r="A58" s="11" t="s">
        <v>3636</v>
      </c>
      <c r="B58" s="12">
        <v>5999</v>
      </c>
    </row>
    <row r="59" spans="1:2" customFormat="1" x14ac:dyDescent="0.3">
      <c r="A59" s="11" t="s">
        <v>3636</v>
      </c>
      <c r="B59" s="12">
        <v>5999</v>
      </c>
    </row>
    <row r="60" spans="1:2" customFormat="1" x14ac:dyDescent="0.3">
      <c r="A60" s="11" t="s">
        <v>86</v>
      </c>
      <c r="B60" s="12">
        <v>30411</v>
      </c>
    </row>
    <row r="61" spans="1:2" customFormat="1" x14ac:dyDescent="0.3">
      <c r="A61" s="11" t="s">
        <v>86</v>
      </c>
      <c r="B61" s="12">
        <v>30411</v>
      </c>
    </row>
    <row r="62" spans="1:2" customFormat="1" x14ac:dyDescent="0.3">
      <c r="A62" s="11" t="s">
        <v>86</v>
      </c>
      <c r="B62" s="12">
        <v>30411</v>
      </c>
    </row>
    <row r="63" spans="1:2" customFormat="1" x14ac:dyDescent="0.3">
      <c r="A63" s="11" t="s">
        <v>107</v>
      </c>
      <c r="B63" s="12">
        <v>43994</v>
      </c>
    </row>
    <row r="64" spans="1:2" customFormat="1" x14ac:dyDescent="0.3">
      <c r="A64" s="11" t="s">
        <v>107</v>
      </c>
      <c r="B64" s="12">
        <v>43994</v>
      </c>
    </row>
    <row r="65" spans="1:2" customFormat="1" x14ac:dyDescent="0.3">
      <c r="A65" s="11" t="s">
        <v>2432</v>
      </c>
      <c r="B65" s="12">
        <v>51</v>
      </c>
    </row>
    <row r="66" spans="1:2" customFormat="1" x14ac:dyDescent="0.3">
      <c r="A66" s="11" t="s">
        <v>1202</v>
      </c>
      <c r="B66" s="12">
        <v>81</v>
      </c>
    </row>
    <row r="67" spans="1:2" customFormat="1" x14ac:dyDescent="0.3">
      <c r="A67" s="11" t="s">
        <v>6615</v>
      </c>
      <c r="B67" s="12">
        <v>255</v>
      </c>
    </row>
    <row r="68" spans="1:2" customFormat="1" x14ac:dyDescent="0.3">
      <c r="A68" s="11" t="s">
        <v>9873</v>
      </c>
      <c r="B68" s="12">
        <v>1660</v>
      </c>
    </row>
    <row r="69" spans="1:2" customFormat="1" x14ac:dyDescent="0.3">
      <c r="A69" s="11" t="s">
        <v>10325</v>
      </c>
      <c r="B69" s="12">
        <v>2737</v>
      </c>
    </row>
    <row r="70" spans="1:2" customFormat="1" x14ac:dyDescent="0.3">
      <c r="A70" s="11" t="s">
        <v>9621</v>
      </c>
      <c r="B70" s="12">
        <v>2781</v>
      </c>
    </row>
    <row r="71" spans="1:2" customFormat="1" x14ac:dyDescent="0.3">
      <c r="A71" s="11" t="s">
        <v>5493</v>
      </c>
      <c r="B71" s="12">
        <v>3044</v>
      </c>
    </row>
    <row r="72" spans="1:2" customFormat="1" x14ac:dyDescent="0.3">
      <c r="A72" s="11" t="s">
        <v>5561</v>
      </c>
      <c r="B72" s="12">
        <v>5176</v>
      </c>
    </row>
    <row r="73" spans="1:2" customFormat="1" x14ac:dyDescent="0.3">
      <c r="A73" s="11" t="s">
        <v>1570</v>
      </c>
      <c r="B73" s="12">
        <v>9378</v>
      </c>
    </row>
    <row r="74" spans="1:2" customFormat="1" x14ac:dyDescent="0.3">
      <c r="A74" s="11" t="s">
        <v>5273</v>
      </c>
      <c r="B74" s="12">
        <v>15233</v>
      </c>
    </row>
    <row r="75" spans="1:2" customFormat="1" x14ac:dyDescent="0.3">
      <c r="A75" s="11" t="s">
        <v>11926</v>
      </c>
      <c r="B75" s="12">
        <v>24</v>
      </c>
    </row>
    <row r="76" spans="1:2" customFormat="1" x14ac:dyDescent="0.3">
      <c r="A76" s="11" t="s">
        <v>7952</v>
      </c>
      <c r="B76" s="12">
        <v>419</v>
      </c>
    </row>
    <row r="77" spans="1:2" customFormat="1" x14ac:dyDescent="0.3">
      <c r="A77" s="11" t="s">
        <v>12461</v>
      </c>
      <c r="B77" s="12">
        <v>4074</v>
      </c>
    </row>
    <row r="78" spans="1:2" customFormat="1" x14ac:dyDescent="0.3">
      <c r="A78" s="11" t="s">
        <v>7407</v>
      </c>
      <c r="B78" s="12">
        <v>5882</v>
      </c>
    </row>
    <row r="79" spans="1:2" customFormat="1" x14ac:dyDescent="0.3">
      <c r="A79" s="11" t="s">
        <v>6271</v>
      </c>
      <c r="B79" s="12">
        <v>3785</v>
      </c>
    </row>
    <row r="80" spans="1:2" customFormat="1" x14ac:dyDescent="0.3">
      <c r="A80" s="11" t="s">
        <v>5796</v>
      </c>
      <c r="B80" s="12">
        <v>17810</v>
      </c>
    </row>
    <row r="81" spans="1:2" customFormat="1" x14ac:dyDescent="0.3">
      <c r="A81" s="11" t="s">
        <v>5045</v>
      </c>
      <c r="B81" s="12">
        <v>28030</v>
      </c>
    </row>
    <row r="82" spans="1:2" customFormat="1" x14ac:dyDescent="0.3">
      <c r="A82" s="11" t="s">
        <v>7680</v>
      </c>
      <c r="B82" s="12">
        <v>3686</v>
      </c>
    </row>
    <row r="83" spans="1:2" customFormat="1" x14ac:dyDescent="0.3">
      <c r="A83" s="11" t="s">
        <v>112</v>
      </c>
      <c r="B83" s="12">
        <v>13391</v>
      </c>
    </row>
    <row r="84" spans="1:2" customFormat="1" x14ac:dyDescent="0.3">
      <c r="A84" s="11" t="s">
        <v>112</v>
      </c>
      <c r="B84" s="12">
        <v>13391</v>
      </c>
    </row>
    <row r="85" spans="1:2" customFormat="1" x14ac:dyDescent="0.3">
      <c r="A85" s="11" t="s">
        <v>112</v>
      </c>
      <c r="B85" s="12">
        <v>13391</v>
      </c>
    </row>
    <row r="86" spans="1:2" customFormat="1" x14ac:dyDescent="0.3">
      <c r="A86" s="11" t="s">
        <v>516</v>
      </c>
      <c r="B86" s="12">
        <v>314</v>
      </c>
    </row>
    <row r="87" spans="1:2" customFormat="1" x14ac:dyDescent="0.3">
      <c r="A87" s="11" t="s">
        <v>516</v>
      </c>
      <c r="B87" s="12">
        <v>314</v>
      </c>
    </row>
    <row r="88" spans="1:2" customFormat="1" x14ac:dyDescent="0.3">
      <c r="A88" s="11" t="s">
        <v>556</v>
      </c>
      <c r="B88" s="12">
        <v>7064</v>
      </c>
    </row>
    <row r="89" spans="1:2" customFormat="1" x14ac:dyDescent="0.3">
      <c r="A89" s="11" t="s">
        <v>556</v>
      </c>
      <c r="B89" s="12">
        <v>7064</v>
      </c>
    </row>
    <row r="90" spans="1:2" customFormat="1" x14ac:dyDescent="0.3">
      <c r="A90" s="11" t="s">
        <v>27</v>
      </c>
      <c r="B90" s="12">
        <v>43993</v>
      </c>
    </row>
    <row r="91" spans="1:2" customFormat="1" x14ac:dyDescent="0.3">
      <c r="A91" s="11" t="s">
        <v>27</v>
      </c>
      <c r="B91" s="12">
        <v>43994</v>
      </c>
    </row>
    <row r="92" spans="1:2" customFormat="1" x14ac:dyDescent="0.3">
      <c r="A92" s="11" t="s">
        <v>27</v>
      </c>
      <c r="B92" s="12">
        <v>43994</v>
      </c>
    </row>
    <row r="93" spans="1:2" customFormat="1" x14ac:dyDescent="0.3">
      <c r="A93" s="11" t="s">
        <v>867</v>
      </c>
      <c r="B93" s="12">
        <v>1977</v>
      </c>
    </row>
    <row r="94" spans="1:2" customFormat="1" x14ac:dyDescent="0.3">
      <c r="A94" s="11" t="s">
        <v>10244</v>
      </c>
      <c r="B94" s="12">
        <v>13127</v>
      </c>
    </row>
    <row r="95" spans="1:2" customFormat="1" x14ac:dyDescent="0.3">
      <c r="A95" s="11" t="s">
        <v>5937</v>
      </c>
      <c r="B95" s="12">
        <v>31534</v>
      </c>
    </row>
    <row r="96" spans="1:2" customFormat="1" x14ac:dyDescent="0.3">
      <c r="A96" s="11" t="s">
        <v>12481</v>
      </c>
      <c r="B96" s="12">
        <v>3739</v>
      </c>
    </row>
    <row r="97" spans="1:2" customFormat="1" x14ac:dyDescent="0.3">
      <c r="A97" s="11" t="s">
        <v>471</v>
      </c>
      <c r="B97" s="12">
        <v>92595</v>
      </c>
    </row>
    <row r="98" spans="1:2" customFormat="1" x14ac:dyDescent="0.3">
      <c r="A98" s="11" t="s">
        <v>471</v>
      </c>
      <c r="B98" s="12">
        <v>92595</v>
      </c>
    </row>
    <row r="99" spans="1:2" customFormat="1" x14ac:dyDescent="0.3">
      <c r="A99" s="11" t="s">
        <v>2157</v>
      </c>
      <c r="B99" s="12">
        <v>1335</v>
      </c>
    </row>
    <row r="100" spans="1:2" customFormat="1" x14ac:dyDescent="0.3">
      <c r="A100" s="11" t="s">
        <v>2600</v>
      </c>
      <c r="B100" s="12">
        <v>1335</v>
      </c>
    </row>
    <row r="101" spans="1:2" customFormat="1" x14ac:dyDescent="0.3">
      <c r="A101" s="11" t="s">
        <v>717</v>
      </c>
      <c r="B101" s="12">
        <v>1423</v>
      </c>
    </row>
    <row r="102" spans="1:2" customFormat="1" x14ac:dyDescent="0.3">
      <c r="A102" s="11" t="s">
        <v>717</v>
      </c>
      <c r="B102" s="12">
        <v>1423</v>
      </c>
    </row>
    <row r="103" spans="1:2" customFormat="1" x14ac:dyDescent="0.3">
      <c r="A103" s="11" t="s">
        <v>717</v>
      </c>
      <c r="B103" s="12">
        <v>1423</v>
      </c>
    </row>
    <row r="104" spans="1:2" customFormat="1" x14ac:dyDescent="0.3">
      <c r="A104" s="11" t="s">
        <v>272</v>
      </c>
      <c r="B104" s="12">
        <v>2766</v>
      </c>
    </row>
    <row r="105" spans="1:2" customFormat="1" x14ac:dyDescent="0.3">
      <c r="A105" s="11" t="s">
        <v>272</v>
      </c>
      <c r="B105" s="12">
        <v>2766</v>
      </c>
    </row>
    <row r="106" spans="1:2" customFormat="1" x14ac:dyDescent="0.3">
      <c r="A106" s="11" t="s">
        <v>148</v>
      </c>
      <c r="B106" s="12">
        <v>4768</v>
      </c>
    </row>
    <row r="107" spans="1:2" customFormat="1" x14ac:dyDescent="0.3">
      <c r="A107" s="11" t="s">
        <v>148</v>
      </c>
      <c r="B107" s="12">
        <v>4768</v>
      </c>
    </row>
    <row r="108" spans="1:2" customFormat="1" x14ac:dyDescent="0.3">
      <c r="A108" s="11" t="s">
        <v>148</v>
      </c>
      <c r="B108" s="12">
        <v>4768</v>
      </c>
    </row>
    <row r="109" spans="1:2" customFormat="1" x14ac:dyDescent="0.3">
      <c r="A109" s="11" t="s">
        <v>57</v>
      </c>
      <c r="B109" s="12">
        <v>16905</v>
      </c>
    </row>
    <row r="110" spans="1:2" customFormat="1" x14ac:dyDescent="0.3">
      <c r="A110" s="11" t="s">
        <v>57</v>
      </c>
      <c r="B110" s="12">
        <v>16905</v>
      </c>
    </row>
    <row r="111" spans="1:2" customFormat="1" x14ac:dyDescent="0.3">
      <c r="A111" s="11" t="s">
        <v>57</v>
      </c>
      <c r="B111" s="12">
        <v>16905</v>
      </c>
    </row>
    <row r="112" spans="1:2" customFormat="1" x14ac:dyDescent="0.3">
      <c r="A112" s="11" t="s">
        <v>157</v>
      </c>
      <c r="B112" s="12">
        <v>18757</v>
      </c>
    </row>
    <row r="113" spans="1:2" customFormat="1" x14ac:dyDescent="0.3">
      <c r="A113" s="11" t="s">
        <v>157</v>
      </c>
      <c r="B113" s="12">
        <v>18757</v>
      </c>
    </row>
    <row r="114" spans="1:2" customFormat="1" x14ac:dyDescent="0.3">
      <c r="A114" s="11" t="s">
        <v>157</v>
      </c>
      <c r="B114" s="12">
        <v>18757</v>
      </c>
    </row>
    <row r="115" spans="1:2" customFormat="1" x14ac:dyDescent="0.3">
      <c r="A115" s="11" t="s">
        <v>178</v>
      </c>
      <c r="B115" s="12">
        <v>43994</v>
      </c>
    </row>
    <row r="116" spans="1:2" customFormat="1" x14ac:dyDescent="0.3">
      <c r="A116" s="11" t="s">
        <v>178</v>
      </c>
      <c r="B116" s="12">
        <v>43994</v>
      </c>
    </row>
    <row r="117" spans="1:2" customFormat="1" x14ac:dyDescent="0.3">
      <c r="A117" s="11" t="s">
        <v>11446</v>
      </c>
      <c r="B117" s="12">
        <v>37</v>
      </c>
    </row>
    <row r="118" spans="1:2" customFormat="1" x14ac:dyDescent="0.3">
      <c r="A118" s="11" t="s">
        <v>1457</v>
      </c>
      <c r="B118" s="12">
        <v>57</v>
      </c>
    </row>
    <row r="119" spans="1:2" customFormat="1" x14ac:dyDescent="0.3">
      <c r="A119" s="11" t="s">
        <v>2792</v>
      </c>
      <c r="B119" s="12">
        <v>200</v>
      </c>
    </row>
    <row r="120" spans="1:2" customFormat="1" x14ac:dyDescent="0.3">
      <c r="A120" s="11" t="s">
        <v>12853</v>
      </c>
      <c r="B120" s="12">
        <v>451</v>
      </c>
    </row>
    <row r="121" spans="1:2" customFormat="1" x14ac:dyDescent="0.3">
      <c r="A121" s="11" t="s">
        <v>1535</v>
      </c>
      <c r="B121" s="12">
        <v>1423</v>
      </c>
    </row>
    <row r="122" spans="1:2" customFormat="1" x14ac:dyDescent="0.3">
      <c r="A122" s="11" t="s">
        <v>2139</v>
      </c>
      <c r="B122" s="12">
        <v>1423</v>
      </c>
    </row>
    <row r="123" spans="1:2" customFormat="1" x14ac:dyDescent="0.3">
      <c r="A123" s="11" t="s">
        <v>6081</v>
      </c>
      <c r="B123" s="12">
        <v>1540</v>
      </c>
    </row>
    <row r="124" spans="1:2" customFormat="1" x14ac:dyDescent="0.3">
      <c r="A124" s="11" t="s">
        <v>1041</v>
      </c>
      <c r="B124" s="12">
        <v>1717</v>
      </c>
    </row>
    <row r="125" spans="1:2" customFormat="1" x14ac:dyDescent="0.3">
      <c r="A125" s="11" t="s">
        <v>2246</v>
      </c>
      <c r="B125" s="12">
        <v>1796</v>
      </c>
    </row>
    <row r="126" spans="1:2" customFormat="1" x14ac:dyDescent="0.3">
      <c r="A126" s="11" t="s">
        <v>1247</v>
      </c>
      <c r="B126" s="12">
        <v>1951</v>
      </c>
    </row>
    <row r="127" spans="1:2" customFormat="1" x14ac:dyDescent="0.3">
      <c r="A127" s="11" t="s">
        <v>7035</v>
      </c>
      <c r="B127" s="12">
        <v>3441</v>
      </c>
    </row>
    <row r="128" spans="1:2" customFormat="1" x14ac:dyDescent="0.3">
      <c r="A128" s="11" t="s">
        <v>1377</v>
      </c>
      <c r="B128" s="12">
        <v>4642</v>
      </c>
    </row>
    <row r="129" spans="1:2" customFormat="1" x14ac:dyDescent="0.3">
      <c r="A129" s="11" t="s">
        <v>1511</v>
      </c>
      <c r="B129" s="12">
        <v>6558</v>
      </c>
    </row>
    <row r="130" spans="1:2" customFormat="1" x14ac:dyDescent="0.3">
      <c r="A130" s="11" t="s">
        <v>12290</v>
      </c>
      <c r="B130" s="12">
        <v>7945</v>
      </c>
    </row>
    <row r="131" spans="1:2" customFormat="1" x14ac:dyDescent="0.3">
      <c r="A131" s="11" t="s">
        <v>4910</v>
      </c>
      <c r="B131" s="12">
        <v>21764</v>
      </c>
    </row>
    <row r="132" spans="1:2" customFormat="1" x14ac:dyDescent="0.3">
      <c r="A132" s="11" t="s">
        <v>5482</v>
      </c>
      <c r="B132" s="12">
        <v>33735</v>
      </c>
    </row>
    <row r="133" spans="1:2" customFormat="1" x14ac:dyDescent="0.3">
      <c r="A133" s="11" t="s">
        <v>12089</v>
      </c>
      <c r="B133" s="12">
        <v>693</v>
      </c>
    </row>
    <row r="134" spans="1:2" customFormat="1" x14ac:dyDescent="0.3">
      <c r="A134" s="11" t="s">
        <v>12772</v>
      </c>
      <c r="B134" s="12">
        <v>1379</v>
      </c>
    </row>
    <row r="135" spans="1:2" customFormat="1" x14ac:dyDescent="0.3">
      <c r="A135" s="11" t="s">
        <v>8463</v>
      </c>
      <c r="B135" s="12">
        <v>2111</v>
      </c>
    </row>
    <row r="136" spans="1:2" customFormat="1" x14ac:dyDescent="0.3">
      <c r="A136" s="11" t="s">
        <v>7055</v>
      </c>
      <c r="B136" s="12">
        <v>40895</v>
      </c>
    </row>
    <row r="137" spans="1:2" customFormat="1" x14ac:dyDescent="0.3">
      <c r="A137" s="11" t="s">
        <v>5571</v>
      </c>
      <c r="B137" s="12">
        <v>8614</v>
      </c>
    </row>
    <row r="138" spans="1:2" customFormat="1" x14ac:dyDescent="0.3">
      <c r="A138" s="11" t="s">
        <v>8397</v>
      </c>
      <c r="B138" s="12">
        <v>1926</v>
      </c>
    </row>
    <row r="139" spans="1:2" customFormat="1" x14ac:dyDescent="0.3">
      <c r="A139" s="11" t="s">
        <v>6058</v>
      </c>
      <c r="B139" s="12">
        <v>8610</v>
      </c>
    </row>
    <row r="140" spans="1:2" customFormat="1" x14ac:dyDescent="0.3">
      <c r="A140" s="11" t="s">
        <v>2632</v>
      </c>
      <c r="B140" s="12">
        <v>41</v>
      </c>
    </row>
    <row r="141" spans="1:2" customFormat="1" x14ac:dyDescent="0.3">
      <c r="A141" s="11" t="s">
        <v>5142</v>
      </c>
      <c r="B141" s="12">
        <v>11827</v>
      </c>
    </row>
    <row r="142" spans="1:2" customFormat="1" x14ac:dyDescent="0.3">
      <c r="A142" s="11" t="s">
        <v>7995</v>
      </c>
      <c r="B142" s="12">
        <v>2493</v>
      </c>
    </row>
    <row r="143" spans="1:2" customFormat="1" x14ac:dyDescent="0.3">
      <c r="A143" s="11" t="s">
        <v>12572</v>
      </c>
      <c r="B143" s="12">
        <v>4971</v>
      </c>
    </row>
    <row r="144" spans="1:2" customFormat="1" x14ac:dyDescent="0.3">
      <c r="A144" s="11" t="s">
        <v>6950</v>
      </c>
      <c r="B144" s="12">
        <v>18656</v>
      </c>
    </row>
    <row r="145" spans="1:2" customFormat="1" x14ac:dyDescent="0.3">
      <c r="A145" s="11" t="s">
        <v>455</v>
      </c>
      <c r="B145" s="12">
        <v>426973</v>
      </c>
    </row>
    <row r="146" spans="1:2" customFormat="1" x14ac:dyDescent="0.3">
      <c r="A146" s="11" t="s">
        <v>1641</v>
      </c>
      <c r="B146" s="12">
        <v>10911</v>
      </c>
    </row>
    <row r="147" spans="1:2" customFormat="1" x14ac:dyDescent="0.3">
      <c r="A147" s="11" t="s">
        <v>3273</v>
      </c>
      <c r="B147" s="12">
        <v>14185</v>
      </c>
    </row>
    <row r="148" spans="1:2" customFormat="1" x14ac:dyDescent="0.3">
      <c r="A148" s="11" t="s">
        <v>8604</v>
      </c>
      <c r="B148" s="12">
        <v>270563</v>
      </c>
    </row>
    <row r="149" spans="1:2" customFormat="1" x14ac:dyDescent="0.3">
      <c r="A149" s="11" t="s">
        <v>736</v>
      </c>
      <c r="B149" s="12">
        <v>536</v>
      </c>
    </row>
    <row r="150" spans="1:2" customFormat="1" x14ac:dyDescent="0.3">
      <c r="A150" s="11" t="s">
        <v>736</v>
      </c>
      <c r="B150" s="12">
        <v>536</v>
      </c>
    </row>
    <row r="151" spans="1:2" customFormat="1" x14ac:dyDescent="0.3">
      <c r="A151" s="11" t="s">
        <v>707</v>
      </c>
      <c r="B151" s="12">
        <v>602</v>
      </c>
    </row>
    <row r="152" spans="1:2" customFormat="1" x14ac:dyDescent="0.3">
      <c r="A152" s="11" t="s">
        <v>707</v>
      </c>
      <c r="B152" s="12">
        <v>602</v>
      </c>
    </row>
    <row r="153" spans="1:2" customFormat="1" x14ac:dyDescent="0.3">
      <c r="A153" s="11" t="s">
        <v>707</v>
      </c>
      <c r="B153" s="12">
        <v>602</v>
      </c>
    </row>
    <row r="154" spans="1:2" customFormat="1" x14ac:dyDescent="0.3">
      <c r="A154" s="11" t="s">
        <v>312</v>
      </c>
      <c r="B154" s="12">
        <v>1933</v>
      </c>
    </row>
    <row r="155" spans="1:2" customFormat="1" x14ac:dyDescent="0.3">
      <c r="A155" s="11" t="s">
        <v>312</v>
      </c>
      <c r="B155" s="12">
        <v>1934</v>
      </c>
    </row>
    <row r="156" spans="1:2" customFormat="1" x14ac:dyDescent="0.3">
      <c r="A156" s="11" t="s">
        <v>4040</v>
      </c>
      <c r="B156" s="12">
        <v>1949</v>
      </c>
    </row>
    <row r="157" spans="1:2" customFormat="1" x14ac:dyDescent="0.3">
      <c r="A157" s="11" t="s">
        <v>4040</v>
      </c>
      <c r="B157" s="12">
        <v>1949</v>
      </c>
    </row>
    <row r="158" spans="1:2" customFormat="1" x14ac:dyDescent="0.3">
      <c r="A158" s="11" t="s">
        <v>687</v>
      </c>
      <c r="B158" s="12">
        <v>7732</v>
      </c>
    </row>
    <row r="159" spans="1:2" customFormat="1" x14ac:dyDescent="0.3">
      <c r="A159" s="11" t="s">
        <v>687</v>
      </c>
      <c r="B159" s="12">
        <v>7732</v>
      </c>
    </row>
    <row r="160" spans="1:2" customFormat="1" x14ac:dyDescent="0.3">
      <c r="A160" s="11" t="s">
        <v>687</v>
      </c>
      <c r="B160" s="12">
        <v>7732</v>
      </c>
    </row>
    <row r="161" spans="1:2" customFormat="1" x14ac:dyDescent="0.3">
      <c r="A161" s="11" t="s">
        <v>213</v>
      </c>
      <c r="B161" s="12">
        <v>10962</v>
      </c>
    </row>
    <row r="162" spans="1:2" customFormat="1" x14ac:dyDescent="0.3">
      <c r="A162" s="11" t="s">
        <v>213</v>
      </c>
      <c r="B162" s="12">
        <v>10962</v>
      </c>
    </row>
    <row r="163" spans="1:2" customFormat="1" x14ac:dyDescent="0.3">
      <c r="A163" s="11" t="s">
        <v>183</v>
      </c>
      <c r="B163" s="12">
        <v>13045</v>
      </c>
    </row>
    <row r="164" spans="1:2" customFormat="1" x14ac:dyDescent="0.3">
      <c r="A164" s="11" t="s">
        <v>183</v>
      </c>
      <c r="B164" s="12">
        <v>13045</v>
      </c>
    </row>
    <row r="165" spans="1:2" customFormat="1" x14ac:dyDescent="0.3">
      <c r="A165" s="11" t="s">
        <v>76</v>
      </c>
      <c r="B165" s="12">
        <v>15188</v>
      </c>
    </row>
    <row r="166" spans="1:2" customFormat="1" x14ac:dyDescent="0.3">
      <c r="A166" s="11" t="s">
        <v>76</v>
      </c>
      <c r="B166" s="12">
        <v>15189</v>
      </c>
    </row>
    <row r="167" spans="1:2" customFormat="1" x14ac:dyDescent="0.3">
      <c r="A167" s="11" t="s">
        <v>76</v>
      </c>
      <c r="B167" s="12">
        <v>15189</v>
      </c>
    </row>
    <row r="168" spans="1:2" customFormat="1" x14ac:dyDescent="0.3">
      <c r="A168" s="11" t="s">
        <v>9734</v>
      </c>
      <c r="B168" s="12">
        <v>12</v>
      </c>
    </row>
    <row r="169" spans="1:2" customFormat="1" x14ac:dyDescent="0.3">
      <c r="A169" s="11" t="s">
        <v>4735</v>
      </c>
      <c r="B169" s="12">
        <v>14</v>
      </c>
    </row>
    <row r="170" spans="1:2" customFormat="1" x14ac:dyDescent="0.3">
      <c r="A170" s="11" t="s">
        <v>7264</v>
      </c>
      <c r="B170" s="12">
        <v>21</v>
      </c>
    </row>
    <row r="171" spans="1:2" customFormat="1" x14ac:dyDescent="0.3">
      <c r="A171" s="11" t="s">
        <v>2647</v>
      </c>
      <c r="B171" s="12">
        <v>25</v>
      </c>
    </row>
    <row r="172" spans="1:2" customFormat="1" x14ac:dyDescent="0.3">
      <c r="A172" s="11" t="s">
        <v>10367</v>
      </c>
      <c r="B172" s="12">
        <v>28</v>
      </c>
    </row>
    <row r="173" spans="1:2" customFormat="1" x14ac:dyDescent="0.3">
      <c r="A173" s="11" t="s">
        <v>4358</v>
      </c>
      <c r="B173" s="12">
        <v>104</v>
      </c>
    </row>
    <row r="174" spans="1:2" customFormat="1" x14ac:dyDescent="0.3">
      <c r="A174" s="11" t="s">
        <v>2491</v>
      </c>
      <c r="B174" s="12">
        <v>121</v>
      </c>
    </row>
    <row r="175" spans="1:2" customFormat="1" x14ac:dyDescent="0.3">
      <c r="A175" s="11" t="s">
        <v>2896</v>
      </c>
      <c r="B175" s="12">
        <v>136</v>
      </c>
    </row>
    <row r="176" spans="1:2" customFormat="1" x14ac:dyDescent="0.3">
      <c r="A176" s="11" t="s">
        <v>11062</v>
      </c>
      <c r="B176" s="12">
        <v>185</v>
      </c>
    </row>
    <row r="177" spans="1:2" customFormat="1" x14ac:dyDescent="0.3">
      <c r="A177" s="11" t="s">
        <v>1994</v>
      </c>
      <c r="B177" s="12">
        <v>246</v>
      </c>
    </row>
    <row r="178" spans="1:2" customFormat="1" x14ac:dyDescent="0.3">
      <c r="A178" s="11" t="s">
        <v>10124</v>
      </c>
      <c r="B178" s="12">
        <v>290</v>
      </c>
    </row>
    <row r="179" spans="1:2" customFormat="1" x14ac:dyDescent="0.3">
      <c r="A179" s="11" t="s">
        <v>1596</v>
      </c>
      <c r="B179" s="12">
        <v>313</v>
      </c>
    </row>
    <row r="180" spans="1:2" customFormat="1" x14ac:dyDescent="0.3">
      <c r="A180" s="11" t="s">
        <v>11394</v>
      </c>
      <c r="B180" s="12">
        <v>330</v>
      </c>
    </row>
    <row r="181" spans="1:2" customFormat="1" x14ac:dyDescent="0.3">
      <c r="A181" s="11" t="s">
        <v>2004</v>
      </c>
      <c r="B181" s="12">
        <v>479</v>
      </c>
    </row>
    <row r="182" spans="1:2" customFormat="1" x14ac:dyDescent="0.3">
      <c r="A182" s="11" t="s">
        <v>2811</v>
      </c>
      <c r="B182" s="12">
        <v>538</v>
      </c>
    </row>
    <row r="183" spans="1:2" customFormat="1" x14ac:dyDescent="0.3">
      <c r="A183" s="11" t="s">
        <v>1560</v>
      </c>
      <c r="B183" s="12">
        <v>612</v>
      </c>
    </row>
    <row r="184" spans="1:2" customFormat="1" x14ac:dyDescent="0.3">
      <c r="A184" s="11" t="s">
        <v>1744</v>
      </c>
      <c r="B184" s="12">
        <v>789</v>
      </c>
    </row>
    <row r="185" spans="1:2" customFormat="1" x14ac:dyDescent="0.3">
      <c r="A185" s="11" t="s">
        <v>11093</v>
      </c>
      <c r="B185" s="12">
        <v>1015</v>
      </c>
    </row>
    <row r="186" spans="1:2" customFormat="1" x14ac:dyDescent="0.3">
      <c r="A186" s="11" t="s">
        <v>1302</v>
      </c>
      <c r="B186" s="12">
        <v>1383</v>
      </c>
    </row>
    <row r="187" spans="1:2" customFormat="1" x14ac:dyDescent="0.3">
      <c r="A187" s="11" t="s">
        <v>12048</v>
      </c>
      <c r="B187" s="12">
        <v>1456</v>
      </c>
    </row>
    <row r="188" spans="1:2" customFormat="1" x14ac:dyDescent="0.3">
      <c r="A188" s="11" t="s">
        <v>1974</v>
      </c>
      <c r="B188" s="12">
        <v>1508</v>
      </c>
    </row>
    <row r="189" spans="1:2" customFormat="1" x14ac:dyDescent="0.3">
      <c r="A189" s="11" t="s">
        <v>3554</v>
      </c>
      <c r="B189" s="12">
        <v>1786</v>
      </c>
    </row>
    <row r="190" spans="1:2" customFormat="1" x14ac:dyDescent="0.3">
      <c r="A190" s="11" t="s">
        <v>4293</v>
      </c>
      <c r="B190" s="12">
        <v>1949</v>
      </c>
    </row>
    <row r="191" spans="1:2" customFormat="1" x14ac:dyDescent="0.3">
      <c r="A191" s="11" t="s">
        <v>10214</v>
      </c>
      <c r="B191" s="12">
        <v>1996</v>
      </c>
    </row>
    <row r="192" spans="1:2" customFormat="1" x14ac:dyDescent="0.3">
      <c r="A192" s="11" t="s">
        <v>4312</v>
      </c>
      <c r="B192" s="12">
        <v>2451</v>
      </c>
    </row>
    <row r="193" spans="1:2" customFormat="1" x14ac:dyDescent="0.3">
      <c r="A193" s="11" t="s">
        <v>6379</v>
      </c>
      <c r="B193" s="12">
        <v>2451</v>
      </c>
    </row>
    <row r="194" spans="1:2" customFormat="1" x14ac:dyDescent="0.3">
      <c r="A194" s="11" t="s">
        <v>6980</v>
      </c>
      <c r="B194" s="12">
        <v>2492</v>
      </c>
    </row>
    <row r="195" spans="1:2" customFormat="1" x14ac:dyDescent="0.3">
      <c r="A195" s="11" t="s">
        <v>6360</v>
      </c>
      <c r="B195" s="12">
        <v>2804</v>
      </c>
    </row>
    <row r="196" spans="1:2" customFormat="1" x14ac:dyDescent="0.3">
      <c r="A196" s="11" t="s">
        <v>526</v>
      </c>
      <c r="B196" s="12">
        <v>2960</v>
      </c>
    </row>
    <row r="197" spans="1:2" customFormat="1" x14ac:dyDescent="0.3">
      <c r="A197" s="11" t="s">
        <v>9610</v>
      </c>
      <c r="B197" s="12">
        <v>4238</v>
      </c>
    </row>
    <row r="198" spans="1:2" customFormat="1" x14ac:dyDescent="0.3">
      <c r="A198" s="11" t="s">
        <v>9843</v>
      </c>
      <c r="B198" s="12">
        <v>4584</v>
      </c>
    </row>
    <row r="199" spans="1:2" customFormat="1" x14ac:dyDescent="0.3">
      <c r="A199" s="11" t="s">
        <v>4794</v>
      </c>
      <c r="B199" s="12">
        <v>4971</v>
      </c>
    </row>
    <row r="200" spans="1:2" customFormat="1" x14ac:dyDescent="0.3">
      <c r="A200" s="11" t="s">
        <v>1452</v>
      </c>
      <c r="B200" s="12">
        <v>7732</v>
      </c>
    </row>
    <row r="201" spans="1:2" customFormat="1" x14ac:dyDescent="0.3">
      <c r="A201" s="11" t="s">
        <v>6937</v>
      </c>
      <c r="B201" s="12">
        <v>8076</v>
      </c>
    </row>
    <row r="202" spans="1:2" customFormat="1" x14ac:dyDescent="0.3">
      <c r="A202" s="11" t="s">
        <v>8686</v>
      </c>
      <c r="B202" s="12">
        <v>8427</v>
      </c>
    </row>
    <row r="203" spans="1:2" customFormat="1" x14ac:dyDescent="0.3">
      <c r="A203" s="11" t="s">
        <v>7649</v>
      </c>
      <c r="B203" s="12">
        <v>8566</v>
      </c>
    </row>
    <row r="204" spans="1:2" customFormat="1" x14ac:dyDescent="0.3">
      <c r="A204" s="11" t="s">
        <v>6101</v>
      </c>
      <c r="B204" s="12">
        <v>9385</v>
      </c>
    </row>
    <row r="205" spans="1:2" customFormat="1" x14ac:dyDescent="0.3">
      <c r="A205" s="11" t="s">
        <v>5472</v>
      </c>
      <c r="B205" s="12">
        <v>9638</v>
      </c>
    </row>
    <row r="206" spans="1:2" customFormat="1" x14ac:dyDescent="0.3">
      <c r="A206" s="11" t="s">
        <v>7172</v>
      </c>
      <c r="B206" s="12">
        <v>9998</v>
      </c>
    </row>
    <row r="207" spans="1:2" customFormat="1" x14ac:dyDescent="0.3">
      <c r="A207" s="11" t="s">
        <v>6906</v>
      </c>
      <c r="B207" s="12">
        <v>10174</v>
      </c>
    </row>
    <row r="208" spans="1:2" customFormat="1" x14ac:dyDescent="0.3">
      <c r="A208" s="11" t="s">
        <v>10346</v>
      </c>
      <c r="B208" s="12">
        <v>10234</v>
      </c>
    </row>
    <row r="209" spans="1:2" customFormat="1" x14ac:dyDescent="0.3">
      <c r="A209" s="11" t="s">
        <v>5963</v>
      </c>
      <c r="B209" s="12">
        <v>21010</v>
      </c>
    </row>
    <row r="210" spans="1:2" customFormat="1" x14ac:dyDescent="0.3">
      <c r="A210" s="11" t="s">
        <v>8327</v>
      </c>
      <c r="B210" s="12">
        <v>22860</v>
      </c>
    </row>
    <row r="211" spans="1:2" customFormat="1" x14ac:dyDescent="0.3">
      <c r="A211" s="11" t="s">
        <v>5923</v>
      </c>
      <c r="B211" s="12">
        <v>27201</v>
      </c>
    </row>
    <row r="212" spans="1:2" customFormat="1" x14ac:dyDescent="0.3">
      <c r="A212" s="11" t="s">
        <v>3912</v>
      </c>
      <c r="B212" s="12">
        <v>31539</v>
      </c>
    </row>
    <row r="213" spans="1:2" customFormat="1" x14ac:dyDescent="0.3">
      <c r="A213" s="11" t="s">
        <v>3493</v>
      </c>
      <c r="B213" s="12">
        <v>42641</v>
      </c>
    </row>
    <row r="214" spans="1:2" customFormat="1" x14ac:dyDescent="0.3">
      <c r="A214" s="11" t="s">
        <v>8594</v>
      </c>
      <c r="B214" s="12">
        <v>44994</v>
      </c>
    </row>
    <row r="215" spans="1:2" customFormat="1" x14ac:dyDescent="0.3">
      <c r="A215" s="11" t="s">
        <v>9518</v>
      </c>
      <c r="B215" s="12">
        <v>478</v>
      </c>
    </row>
    <row r="216" spans="1:2" customFormat="1" x14ac:dyDescent="0.3">
      <c r="A216" s="11" t="s">
        <v>4765</v>
      </c>
      <c r="B216" s="12">
        <v>9340</v>
      </c>
    </row>
    <row r="217" spans="1:2" customFormat="1" x14ac:dyDescent="0.3">
      <c r="A217" s="11" t="s">
        <v>6502</v>
      </c>
      <c r="B217" s="12">
        <v>15032</v>
      </c>
    </row>
    <row r="218" spans="1:2" customFormat="1" x14ac:dyDescent="0.3">
      <c r="A218" s="11" t="s">
        <v>5881</v>
      </c>
      <c r="B218" s="12">
        <v>24432</v>
      </c>
    </row>
    <row r="219" spans="1:2" customFormat="1" x14ac:dyDescent="0.3">
      <c r="A219" s="11" t="s">
        <v>6658</v>
      </c>
      <c r="B219" s="12">
        <v>25607</v>
      </c>
    </row>
    <row r="220" spans="1:2" customFormat="1" x14ac:dyDescent="0.3">
      <c r="A220" s="11" t="s">
        <v>491</v>
      </c>
      <c r="B220" s="12">
        <v>92595</v>
      </c>
    </row>
    <row r="221" spans="1:2" customFormat="1" x14ac:dyDescent="0.3">
      <c r="A221" s="11" t="s">
        <v>12812</v>
      </c>
      <c r="B221" s="12">
        <v>2664</v>
      </c>
    </row>
    <row r="222" spans="1:2" customFormat="1" x14ac:dyDescent="0.3">
      <c r="A222" s="11" t="s">
        <v>12038</v>
      </c>
      <c r="B222" s="12">
        <v>3195</v>
      </c>
    </row>
    <row r="223" spans="1:2" customFormat="1" x14ac:dyDescent="0.3">
      <c r="A223" s="11" t="s">
        <v>7972</v>
      </c>
      <c r="B223" s="12">
        <v>4426</v>
      </c>
    </row>
    <row r="224" spans="1:2" customFormat="1" x14ac:dyDescent="0.3">
      <c r="A224" s="11" t="s">
        <v>2085</v>
      </c>
      <c r="B224" s="12">
        <v>61</v>
      </c>
    </row>
    <row r="225" spans="1:2" customFormat="1" x14ac:dyDescent="0.3">
      <c r="A225" s="11" t="s">
        <v>1714</v>
      </c>
      <c r="B225" s="12">
        <v>61</v>
      </c>
    </row>
    <row r="226" spans="1:2" customFormat="1" x14ac:dyDescent="0.3">
      <c r="A226" s="11" t="s">
        <v>5334</v>
      </c>
      <c r="B226" s="12">
        <v>18139</v>
      </c>
    </row>
    <row r="227" spans="1:2" customFormat="1" x14ac:dyDescent="0.3">
      <c r="A227" s="11" t="s">
        <v>5764</v>
      </c>
      <c r="B227" s="12">
        <v>4875</v>
      </c>
    </row>
    <row r="228" spans="1:2" customFormat="1" x14ac:dyDescent="0.3">
      <c r="A228" s="11" t="s">
        <v>5400</v>
      </c>
      <c r="B228" s="12">
        <v>12179</v>
      </c>
    </row>
    <row r="229" spans="1:2" customFormat="1" x14ac:dyDescent="0.3">
      <c r="A229" s="11" t="s">
        <v>6823</v>
      </c>
      <c r="B229" s="12">
        <v>33434</v>
      </c>
    </row>
    <row r="230" spans="1:2" customFormat="1" x14ac:dyDescent="0.3">
      <c r="A230" s="11" t="s">
        <v>6545</v>
      </c>
      <c r="B230" s="12">
        <v>25886</v>
      </c>
    </row>
    <row r="231" spans="1:2" customFormat="1" x14ac:dyDescent="0.3">
      <c r="A231" s="11" t="s">
        <v>11525</v>
      </c>
      <c r="B231" s="12">
        <v>314</v>
      </c>
    </row>
    <row r="232" spans="1:2" customFormat="1" x14ac:dyDescent="0.3">
      <c r="A232" s="11" t="s">
        <v>1141</v>
      </c>
      <c r="B232" s="12">
        <v>12835</v>
      </c>
    </row>
    <row r="233" spans="1:2" customFormat="1" x14ac:dyDescent="0.3">
      <c r="A233" s="11" t="s">
        <v>2034</v>
      </c>
      <c r="B233" s="12">
        <v>14184</v>
      </c>
    </row>
    <row r="234" spans="1:2" customFormat="1" x14ac:dyDescent="0.3">
      <c r="A234" s="11" t="s">
        <v>672</v>
      </c>
      <c r="B234" s="12">
        <v>210</v>
      </c>
    </row>
    <row r="235" spans="1:2" customFormat="1" x14ac:dyDescent="0.3">
      <c r="A235" s="11" t="s">
        <v>672</v>
      </c>
      <c r="B235" s="12">
        <v>210</v>
      </c>
    </row>
    <row r="236" spans="1:2" customFormat="1" x14ac:dyDescent="0.3">
      <c r="A236" s="11" t="s">
        <v>330</v>
      </c>
      <c r="B236" s="12">
        <v>355</v>
      </c>
    </row>
    <row r="237" spans="1:2" customFormat="1" x14ac:dyDescent="0.3">
      <c r="A237" s="11" t="s">
        <v>330</v>
      </c>
      <c r="B237" s="12">
        <v>355</v>
      </c>
    </row>
    <row r="238" spans="1:2" customFormat="1" x14ac:dyDescent="0.3">
      <c r="A238" s="11" t="s">
        <v>12622</v>
      </c>
      <c r="B238" s="12">
        <v>82</v>
      </c>
    </row>
    <row r="239" spans="1:2" customFormat="1" x14ac:dyDescent="0.3">
      <c r="A239" s="11" t="s">
        <v>2821</v>
      </c>
      <c r="B239" s="12">
        <v>171</v>
      </c>
    </row>
    <row r="240" spans="1:2" customFormat="1" x14ac:dyDescent="0.3">
      <c r="A240" s="11" t="s">
        <v>1863</v>
      </c>
      <c r="B240" s="12">
        <v>197</v>
      </c>
    </row>
    <row r="241" spans="1:2" customFormat="1" x14ac:dyDescent="0.3">
      <c r="A241" s="11" t="s">
        <v>2752</v>
      </c>
      <c r="B241" s="12">
        <v>265</v>
      </c>
    </row>
    <row r="242" spans="1:2" customFormat="1" x14ac:dyDescent="0.3">
      <c r="A242" s="11" t="s">
        <v>1161</v>
      </c>
      <c r="B242" s="12">
        <v>284</v>
      </c>
    </row>
    <row r="243" spans="1:2" customFormat="1" x14ac:dyDescent="0.3">
      <c r="A243" s="11" t="s">
        <v>1843</v>
      </c>
      <c r="B243" s="12">
        <v>339</v>
      </c>
    </row>
    <row r="244" spans="1:2" customFormat="1" x14ac:dyDescent="0.3">
      <c r="A244" s="11" t="s">
        <v>1704</v>
      </c>
      <c r="B244" s="12">
        <v>491</v>
      </c>
    </row>
    <row r="245" spans="1:2" customFormat="1" x14ac:dyDescent="0.3">
      <c r="A245" s="11" t="s">
        <v>2447</v>
      </c>
      <c r="B245" s="12">
        <v>708</v>
      </c>
    </row>
    <row r="246" spans="1:2" customFormat="1" x14ac:dyDescent="0.3">
      <c r="A246" s="11" t="s">
        <v>4645</v>
      </c>
      <c r="B246" s="12">
        <v>714</v>
      </c>
    </row>
    <row r="247" spans="1:2" customFormat="1" x14ac:dyDescent="0.3">
      <c r="A247" s="11" t="s">
        <v>12099</v>
      </c>
      <c r="B247" s="12">
        <v>1306</v>
      </c>
    </row>
    <row r="248" spans="1:2" customFormat="1" x14ac:dyDescent="0.3">
      <c r="A248" s="11" t="s">
        <v>12300</v>
      </c>
      <c r="B248" s="12">
        <v>1367</v>
      </c>
    </row>
    <row r="249" spans="1:2" customFormat="1" x14ac:dyDescent="0.3">
      <c r="A249" s="11" t="s">
        <v>4980</v>
      </c>
      <c r="B249" s="12">
        <v>1597</v>
      </c>
    </row>
    <row r="250" spans="1:2" customFormat="1" x14ac:dyDescent="0.3">
      <c r="A250" s="11" t="s">
        <v>12008</v>
      </c>
      <c r="B250" s="12">
        <v>1644</v>
      </c>
    </row>
    <row r="251" spans="1:2" customFormat="1" x14ac:dyDescent="0.3">
      <c r="A251" s="11" t="s">
        <v>4668</v>
      </c>
      <c r="B251" s="12">
        <v>2147</v>
      </c>
    </row>
    <row r="252" spans="1:2" customFormat="1" x14ac:dyDescent="0.3">
      <c r="A252" s="11" t="s">
        <v>4273</v>
      </c>
      <c r="B252" s="12">
        <v>2147</v>
      </c>
    </row>
    <row r="253" spans="1:2" customFormat="1" x14ac:dyDescent="0.3">
      <c r="A253" s="11" t="s">
        <v>4064</v>
      </c>
      <c r="B253" s="12">
        <v>2351</v>
      </c>
    </row>
    <row r="254" spans="1:2" customFormat="1" x14ac:dyDescent="0.3">
      <c r="A254" s="11" t="s">
        <v>5591</v>
      </c>
      <c r="B254" s="12">
        <v>3066</v>
      </c>
    </row>
    <row r="255" spans="1:2" customFormat="1" x14ac:dyDescent="0.3">
      <c r="A255" s="11" t="s">
        <v>1804</v>
      </c>
      <c r="B255" s="12">
        <v>3231</v>
      </c>
    </row>
    <row r="256" spans="1:2" customFormat="1" x14ac:dyDescent="0.3">
      <c r="A256" s="11" t="s">
        <v>4531</v>
      </c>
      <c r="B256" s="12">
        <v>4674</v>
      </c>
    </row>
    <row r="257" spans="1:2" customFormat="1" x14ac:dyDescent="0.3">
      <c r="A257" s="11" t="s">
        <v>1823</v>
      </c>
      <c r="B257" s="12">
        <v>8314</v>
      </c>
    </row>
    <row r="258" spans="1:2" customFormat="1" x14ac:dyDescent="0.3">
      <c r="A258" s="11" t="s">
        <v>2241</v>
      </c>
      <c r="B258" s="12">
        <v>9378</v>
      </c>
    </row>
    <row r="259" spans="1:2" customFormat="1" x14ac:dyDescent="0.3">
      <c r="A259" s="11" t="s">
        <v>5645</v>
      </c>
      <c r="B259" s="12">
        <v>11687</v>
      </c>
    </row>
    <row r="260" spans="1:2" customFormat="1" x14ac:dyDescent="0.3">
      <c r="A260" s="11" t="s">
        <v>5367</v>
      </c>
      <c r="B260" s="12">
        <v>13568</v>
      </c>
    </row>
    <row r="261" spans="1:2" customFormat="1" x14ac:dyDescent="0.3">
      <c r="A261" s="11" t="s">
        <v>4026</v>
      </c>
      <c r="B261" s="12">
        <v>21916</v>
      </c>
    </row>
    <row r="262" spans="1:2" customFormat="1" x14ac:dyDescent="0.3">
      <c r="A262" s="11" t="s">
        <v>6875</v>
      </c>
      <c r="B262" s="12">
        <v>26423</v>
      </c>
    </row>
    <row r="263" spans="1:2" customFormat="1" x14ac:dyDescent="0.3">
      <c r="A263" s="11" t="s">
        <v>1331</v>
      </c>
      <c r="B263" s="12">
        <v>30023</v>
      </c>
    </row>
    <row r="264" spans="1:2" customFormat="1" x14ac:dyDescent="0.3">
      <c r="A264" s="11" t="s">
        <v>1794</v>
      </c>
      <c r="B264" s="12">
        <v>44054</v>
      </c>
    </row>
    <row r="265" spans="1:2" customFormat="1" x14ac:dyDescent="0.3">
      <c r="A265" s="11" t="s">
        <v>5463</v>
      </c>
      <c r="B265" s="12">
        <v>119466</v>
      </c>
    </row>
    <row r="266" spans="1:2" customFormat="1" x14ac:dyDescent="0.3">
      <c r="A266" s="11" t="s">
        <v>8217</v>
      </c>
      <c r="B266" s="12">
        <v>5985</v>
      </c>
    </row>
    <row r="267" spans="1:2" customFormat="1" x14ac:dyDescent="0.3">
      <c r="A267" s="11" t="s">
        <v>2772</v>
      </c>
      <c r="B267" s="12">
        <v>143</v>
      </c>
    </row>
    <row r="268" spans="1:2" customFormat="1" x14ac:dyDescent="0.3">
      <c r="A268" s="11" t="s">
        <v>6803</v>
      </c>
      <c r="B268" s="12">
        <v>1208</v>
      </c>
    </row>
    <row r="269" spans="1:2" customFormat="1" x14ac:dyDescent="0.3">
      <c r="A269" s="11" t="s">
        <v>6312</v>
      </c>
      <c r="B269" s="12">
        <v>5719</v>
      </c>
    </row>
    <row r="270" spans="1:2" customFormat="1" x14ac:dyDescent="0.3">
      <c r="A270" s="11" t="s">
        <v>9631</v>
      </c>
      <c r="B270" s="12">
        <v>10907</v>
      </c>
    </row>
    <row r="271" spans="1:2" customFormat="1" x14ac:dyDescent="0.3">
      <c r="A271" s="11" t="s">
        <v>1928</v>
      </c>
      <c r="B271" s="12">
        <v>18872</v>
      </c>
    </row>
    <row r="272" spans="1:2" customFormat="1" x14ac:dyDescent="0.3">
      <c r="A272" s="11" t="s">
        <v>9365</v>
      </c>
      <c r="B272" s="12">
        <v>5355</v>
      </c>
    </row>
    <row r="273" spans="1:2" customFormat="1" x14ac:dyDescent="0.3">
      <c r="A273" s="11" t="s">
        <v>11404</v>
      </c>
      <c r="B273" s="12">
        <v>4570</v>
      </c>
    </row>
    <row r="274" spans="1:2" customFormat="1" x14ac:dyDescent="0.3">
      <c r="A274" s="11" t="s">
        <v>11012</v>
      </c>
      <c r="B274" s="12">
        <v>2593</v>
      </c>
    </row>
    <row r="275" spans="1:2" customFormat="1" x14ac:dyDescent="0.3">
      <c r="A275" s="11" t="s">
        <v>10631</v>
      </c>
      <c r="B275" s="12">
        <v>7229</v>
      </c>
    </row>
    <row r="276" spans="1:2" customFormat="1" x14ac:dyDescent="0.3">
      <c r="A276" s="11" t="s">
        <v>3663</v>
      </c>
      <c r="B276" s="12">
        <v>14404</v>
      </c>
    </row>
    <row r="277" spans="1:2" customFormat="1" x14ac:dyDescent="0.3">
      <c r="A277" s="11" t="s">
        <v>4970</v>
      </c>
      <c r="B277" s="12">
        <v>54315</v>
      </c>
    </row>
    <row r="278" spans="1:2" customFormat="1" x14ac:dyDescent="0.3">
      <c r="A278" s="11" t="s">
        <v>5022</v>
      </c>
      <c r="B278" s="12">
        <v>33176</v>
      </c>
    </row>
    <row r="279" spans="1:2" customFormat="1" x14ac:dyDescent="0.3">
      <c r="A279" s="11" t="s">
        <v>2345</v>
      </c>
      <c r="B279" s="12">
        <v>35877</v>
      </c>
    </row>
    <row r="280" spans="1:2" customFormat="1" x14ac:dyDescent="0.3">
      <c r="A280" s="11" t="s">
        <v>4832</v>
      </c>
      <c r="B280" s="12">
        <v>253105</v>
      </c>
    </row>
    <row r="281" spans="1:2" customFormat="1" x14ac:dyDescent="0.3">
      <c r="A281" s="11" t="s">
        <v>350</v>
      </c>
      <c r="B281" s="12">
        <v>24870</v>
      </c>
    </row>
    <row r="282" spans="1:2" customFormat="1" x14ac:dyDescent="0.3">
      <c r="A282" s="11" t="s">
        <v>350</v>
      </c>
      <c r="B282" s="12">
        <v>24871</v>
      </c>
    </row>
    <row r="283" spans="1:2" customFormat="1" x14ac:dyDescent="0.3">
      <c r="A283" s="11" t="s">
        <v>2467</v>
      </c>
      <c r="B283" s="12">
        <v>523</v>
      </c>
    </row>
    <row r="284" spans="1:2" customFormat="1" x14ac:dyDescent="0.3">
      <c r="A284" s="11" t="s">
        <v>11436</v>
      </c>
      <c r="B284" s="12">
        <v>7786</v>
      </c>
    </row>
    <row r="285" spans="1:2" customFormat="1" x14ac:dyDescent="0.3">
      <c r="A285" s="11" t="s">
        <v>396</v>
      </c>
      <c r="B285" s="12">
        <v>107686</v>
      </c>
    </row>
    <row r="286" spans="1:2" customFormat="1" x14ac:dyDescent="0.3">
      <c r="A286" s="11" t="s">
        <v>396</v>
      </c>
      <c r="B286" s="12">
        <v>107687</v>
      </c>
    </row>
    <row r="287" spans="1:2" customFormat="1" x14ac:dyDescent="0.3">
      <c r="A287" s="11" t="s">
        <v>621</v>
      </c>
      <c r="B287" s="12">
        <v>450</v>
      </c>
    </row>
    <row r="288" spans="1:2" customFormat="1" x14ac:dyDescent="0.3">
      <c r="A288" s="11" t="s">
        <v>621</v>
      </c>
      <c r="B288" s="12">
        <v>450</v>
      </c>
    </row>
    <row r="289" spans="1:2" customFormat="1" x14ac:dyDescent="0.3">
      <c r="A289" s="11" t="s">
        <v>252</v>
      </c>
      <c r="B289" s="12">
        <v>12153</v>
      </c>
    </row>
    <row r="290" spans="1:2" customFormat="1" x14ac:dyDescent="0.3">
      <c r="A290" s="11" t="s">
        <v>252</v>
      </c>
      <c r="B290" s="12">
        <v>12153</v>
      </c>
    </row>
    <row r="291" spans="1:2" customFormat="1" x14ac:dyDescent="0.3">
      <c r="A291" s="11" t="s">
        <v>47</v>
      </c>
      <c r="B291" s="12">
        <v>94363</v>
      </c>
    </row>
    <row r="292" spans="1:2" customFormat="1" x14ac:dyDescent="0.3">
      <c r="A292" s="11" t="s">
        <v>47</v>
      </c>
      <c r="B292" s="12">
        <v>94364</v>
      </c>
    </row>
    <row r="293" spans="1:2" customFormat="1" x14ac:dyDescent="0.3">
      <c r="A293" s="11" t="s">
        <v>47</v>
      </c>
      <c r="B293" s="12">
        <v>94364</v>
      </c>
    </row>
    <row r="294" spans="1:2" customFormat="1" x14ac:dyDescent="0.3">
      <c r="A294" s="11" t="s">
        <v>10690</v>
      </c>
      <c r="B294" s="12">
        <v>74</v>
      </c>
    </row>
    <row r="295" spans="1:2" customFormat="1" x14ac:dyDescent="0.3">
      <c r="A295" s="11" t="s">
        <v>7045</v>
      </c>
      <c r="B295" s="12">
        <v>93</v>
      </c>
    </row>
    <row r="296" spans="1:2" customFormat="1" x14ac:dyDescent="0.3">
      <c r="A296" s="11" t="s">
        <v>12863</v>
      </c>
      <c r="B296" s="12">
        <v>159</v>
      </c>
    </row>
    <row r="297" spans="1:2" customFormat="1" x14ac:dyDescent="0.3">
      <c r="A297" s="11" t="s">
        <v>2602</v>
      </c>
      <c r="B297" s="12">
        <v>214</v>
      </c>
    </row>
    <row r="298" spans="1:2" customFormat="1" x14ac:dyDescent="0.3">
      <c r="A298" s="11" t="s">
        <v>1342</v>
      </c>
      <c r="B298" s="12">
        <v>387</v>
      </c>
    </row>
    <row r="299" spans="1:2" customFormat="1" x14ac:dyDescent="0.3">
      <c r="A299" s="11" t="s">
        <v>4874</v>
      </c>
      <c r="B299" s="12">
        <v>690</v>
      </c>
    </row>
    <row r="300" spans="1:2" customFormat="1" x14ac:dyDescent="0.3">
      <c r="A300" s="11" t="s">
        <v>9673</v>
      </c>
      <c r="B300" s="12">
        <v>1240</v>
      </c>
    </row>
    <row r="301" spans="1:2" customFormat="1" x14ac:dyDescent="0.3">
      <c r="A301" s="11" t="s">
        <v>2841</v>
      </c>
      <c r="B301" s="12">
        <v>1454</v>
      </c>
    </row>
    <row r="302" spans="1:2" customFormat="1" x14ac:dyDescent="0.3">
      <c r="A302" s="11" t="s">
        <v>12119</v>
      </c>
      <c r="B302" s="12">
        <v>2326</v>
      </c>
    </row>
    <row r="303" spans="1:2" customFormat="1" x14ac:dyDescent="0.3">
      <c r="A303" s="11" t="s">
        <v>1764</v>
      </c>
      <c r="B303" s="12">
        <v>2399</v>
      </c>
    </row>
    <row r="304" spans="1:2" customFormat="1" x14ac:dyDescent="0.3">
      <c r="A304" s="11" t="s">
        <v>1774</v>
      </c>
      <c r="B304" s="12">
        <v>2640</v>
      </c>
    </row>
    <row r="305" spans="1:2" customFormat="1" x14ac:dyDescent="0.3">
      <c r="A305" s="11" t="s">
        <v>1606</v>
      </c>
      <c r="B305" s="12">
        <v>2957</v>
      </c>
    </row>
    <row r="306" spans="1:2" customFormat="1" x14ac:dyDescent="0.3">
      <c r="A306" s="11" t="s">
        <v>10092</v>
      </c>
      <c r="B306" s="12">
        <v>3160</v>
      </c>
    </row>
    <row r="307" spans="1:2" customFormat="1" x14ac:dyDescent="0.3">
      <c r="A307" s="11" t="s">
        <v>6117</v>
      </c>
      <c r="B307" s="12">
        <v>3454</v>
      </c>
    </row>
    <row r="308" spans="1:2" customFormat="1" x14ac:dyDescent="0.3">
      <c r="A308" s="11" t="s">
        <v>3876</v>
      </c>
      <c r="B308" s="12">
        <v>4969</v>
      </c>
    </row>
    <row r="309" spans="1:2" customFormat="1" x14ac:dyDescent="0.3">
      <c r="A309" s="11" t="s">
        <v>6338</v>
      </c>
      <c r="B309" s="12">
        <v>8372</v>
      </c>
    </row>
    <row r="310" spans="1:2" customFormat="1" x14ac:dyDescent="0.3">
      <c r="A310" s="11" t="s">
        <v>3725</v>
      </c>
      <c r="B310" s="12">
        <v>16685</v>
      </c>
    </row>
    <row r="311" spans="1:2" customFormat="1" x14ac:dyDescent="0.3">
      <c r="A311" s="11" t="s">
        <v>5861</v>
      </c>
      <c r="B311" s="12">
        <v>17348</v>
      </c>
    </row>
    <row r="312" spans="1:2" customFormat="1" x14ac:dyDescent="0.3">
      <c r="A312" s="11" t="s">
        <v>6635</v>
      </c>
      <c r="B312" s="12">
        <v>20218</v>
      </c>
    </row>
    <row r="313" spans="1:2" customFormat="1" x14ac:dyDescent="0.3">
      <c r="A313" s="11" t="s">
        <v>1257</v>
      </c>
      <c r="B313" s="12">
        <v>20850</v>
      </c>
    </row>
    <row r="314" spans="1:2" customFormat="1" x14ac:dyDescent="0.3">
      <c r="A314" s="11" t="s">
        <v>3388</v>
      </c>
      <c r="B314" s="12">
        <v>37817</v>
      </c>
    </row>
    <row r="315" spans="1:2" customFormat="1" x14ac:dyDescent="0.3">
      <c r="A315" s="11" t="s">
        <v>843</v>
      </c>
      <c r="B315" s="12">
        <v>94363</v>
      </c>
    </row>
    <row r="316" spans="1:2" customFormat="1" x14ac:dyDescent="0.3">
      <c r="A316" s="11" t="s">
        <v>652</v>
      </c>
      <c r="B316" s="12">
        <v>20052</v>
      </c>
    </row>
    <row r="317" spans="1:2" customFormat="1" x14ac:dyDescent="0.3">
      <c r="A317" s="11" t="s">
        <v>652</v>
      </c>
      <c r="B317" s="12">
        <v>20053</v>
      </c>
    </row>
    <row r="318" spans="1:2" customFormat="1" x14ac:dyDescent="0.3">
      <c r="A318" s="11" t="s">
        <v>652</v>
      </c>
      <c r="B318" s="12">
        <v>20053</v>
      </c>
    </row>
    <row r="319" spans="1:2" customFormat="1" x14ac:dyDescent="0.3">
      <c r="A319" s="11" t="s">
        <v>127</v>
      </c>
      <c r="B319" s="12">
        <v>426972</v>
      </c>
    </row>
    <row r="320" spans="1:2" customFormat="1" x14ac:dyDescent="0.3">
      <c r="A320" s="11" t="s">
        <v>127</v>
      </c>
      <c r="B320" s="12">
        <v>426973</v>
      </c>
    </row>
    <row r="321" spans="1:2" customFormat="1" x14ac:dyDescent="0.3">
      <c r="A321" s="11" t="s">
        <v>8241</v>
      </c>
      <c r="B321" s="12">
        <v>2301</v>
      </c>
    </row>
    <row r="322" spans="1:2" customFormat="1" x14ac:dyDescent="0.3">
      <c r="A322" s="11" t="s">
        <v>2289</v>
      </c>
      <c r="B322" s="12">
        <v>8714</v>
      </c>
    </row>
    <row r="323" spans="1:2" customFormat="1" x14ac:dyDescent="0.3">
      <c r="A323" s="11" t="s">
        <v>3201</v>
      </c>
      <c r="B323" s="12">
        <v>67259</v>
      </c>
    </row>
    <row r="324" spans="1:2" customFormat="1" x14ac:dyDescent="0.3">
      <c r="A324" s="11" t="s">
        <v>6535</v>
      </c>
      <c r="B324" s="12">
        <v>3182</v>
      </c>
    </row>
    <row r="325" spans="1:2" customFormat="1" x14ac:dyDescent="0.3">
      <c r="A325" s="11" t="s">
        <v>8842</v>
      </c>
      <c r="B325" s="12">
        <v>36017</v>
      </c>
    </row>
    <row r="326" spans="1:2" customFormat="1" x14ac:dyDescent="0.3">
      <c r="A326" s="11" t="s">
        <v>7593</v>
      </c>
      <c r="B326" s="12">
        <v>3219</v>
      </c>
    </row>
    <row r="327" spans="1:2" customFormat="1" x14ac:dyDescent="0.3">
      <c r="A327" s="11" t="s">
        <v>11946</v>
      </c>
      <c r="B327" s="12">
        <v>2280</v>
      </c>
    </row>
    <row r="328" spans="1:2" customFormat="1" x14ac:dyDescent="0.3">
      <c r="A328" s="11" t="s">
        <v>9539</v>
      </c>
      <c r="B328" s="12">
        <v>124</v>
      </c>
    </row>
    <row r="329" spans="1:2" customFormat="1" x14ac:dyDescent="0.3">
      <c r="A329" s="11" t="s">
        <v>302</v>
      </c>
      <c r="B329" s="12">
        <v>74976</v>
      </c>
    </row>
    <row r="330" spans="1:2" customFormat="1" x14ac:dyDescent="0.3">
      <c r="A330" s="11" t="s">
        <v>302</v>
      </c>
      <c r="B330" s="12">
        <v>74976</v>
      </c>
    </row>
    <row r="331" spans="1:2" customFormat="1" x14ac:dyDescent="0.3">
      <c r="A331" s="11" t="s">
        <v>2260</v>
      </c>
      <c r="B331" s="12">
        <v>4296</v>
      </c>
    </row>
    <row r="332" spans="1:2" customFormat="1" x14ac:dyDescent="0.3">
      <c r="A332" s="11" t="s">
        <v>5260</v>
      </c>
      <c r="B332" s="12">
        <v>7199</v>
      </c>
    </row>
    <row r="333" spans="1:2" customFormat="1" x14ac:dyDescent="0.3">
      <c r="A333" s="11" t="s">
        <v>7815</v>
      </c>
      <c r="B333" s="12">
        <v>74</v>
      </c>
    </row>
    <row r="334" spans="1:2" customFormat="1" x14ac:dyDescent="0.3">
      <c r="A334" s="11" t="s">
        <v>8792</v>
      </c>
      <c r="B334" s="12">
        <v>24247</v>
      </c>
    </row>
    <row r="335" spans="1:2" customFormat="1" x14ac:dyDescent="0.3">
      <c r="A335" s="11" t="s">
        <v>5717</v>
      </c>
      <c r="B335" s="12">
        <v>13797</v>
      </c>
    </row>
    <row r="336" spans="1:2" customFormat="1" x14ac:dyDescent="0.3">
      <c r="A336" s="11" t="s">
        <v>2128</v>
      </c>
      <c r="B336" s="12">
        <v>12091</v>
      </c>
    </row>
    <row r="337" spans="1:2" customFormat="1" x14ac:dyDescent="0.3">
      <c r="A337" s="11" t="s">
        <v>2177</v>
      </c>
      <c r="B337" s="12">
        <v>28791</v>
      </c>
    </row>
    <row r="338" spans="1:2" customFormat="1" x14ac:dyDescent="0.3">
      <c r="A338" s="11" t="s">
        <v>122</v>
      </c>
      <c r="B338" s="12">
        <v>94363</v>
      </c>
    </row>
    <row r="339" spans="1:2" customFormat="1" x14ac:dyDescent="0.3">
      <c r="A339" s="11" t="s">
        <v>122</v>
      </c>
      <c r="B339" s="12">
        <v>94364</v>
      </c>
    </row>
    <row r="340" spans="1:2" customFormat="1" x14ac:dyDescent="0.3">
      <c r="A340" s="11" t="s">
        <v>1387</v>
      </c>
      <c r="B340" s="12">
        <v>12</v>
      </c>
    </row>
    <row r="341" spans="1:2" customFormat="1" x14ac:dyDescent="0.3">
      <c r="A341" s="11" t="s">
        <v>12451</v>
      </c>
      <c r="B341" s="12">
        <v>101</v>
      </c>
    </row>
    <row r="342" spans="1:2" customFormat="1" x14ac:dyDescent="0.3">
      <c r="A342" s="11" t="s">
        <v>9883</v>
      </c>
      <c r="B342" s="12">
        <v>132</v>
      </c>
    </row>
    <row r="343" spans="1:2" customFormat="1" x14ac:dyDescent="0.3">
      <c r="A343" s="11" t="s">
        <v>2782</v>
      </c>
      <c r="B343" s="12">
        <v>151</v>
      </c>
    </row>
    <row r="344" spans="1:2" customFormat="1" x14ac:dyDescent="0.3">
      <c r="A344" s="11" t="s">
        <v>12823</v>
      </c>
      <c r="B344" s="12">
        <v>212</v>
      </c>
    </row>
    <row r="345" spans="1:2" customFormat="1" x14ac:dyDescent="0.3">
      <c r="A345" s="11" t="s">
        <v>12541</v>
      </c>
      <c r="B345" s="12">
        <v>287</v>
      </c>
    </row>
    <row r="346" spans="1:2" customFormat="1" x14ac:dyDescent="0.3">
      <c r="A346" s="11" t="s">
        <v>2211</v>
      </c>
      <c r="B346" s="12">
        <v>323</v>
      </c>
    </row>
    <row r="347" spans="1:2" customFormat="1" x14ac:dyDescent="0.3">
      <c r="A347" s="11" t="s">
        <v>877</v>
      </c>
      <c r="B347" s="12">
        <v>1079</v>
      </c>
    </row>
    <row r="348" spans="1:2" customFormat="1" x14ac:dyDescent="0.3">
      <c r="A348" s="11" t="s">
        <v>1964</v>
      </c>
      <c r="B348" s="12">
        <v>1161</v>
      </c>
    </row>
    <row r="349" spans="1:2" customFormat="1" x14ac:dyDescent="0.3">
      <c r="A349" s="11" t="s">
        <v>12843</v>
      </c>
      <c r="B349" s="12">
        <v>1868</v>
      </c>
    </row>
    <row r="350" spans="1:2" customFormat="1" x14ac:dyDescent="0.3">
      <c r="A350" s="11" t="s">
        <v>2936</v>
      </c>
      <c r="B350" s="12">
        <v>1902</v>
      </c>
    </row>
    <row r="351" spans="1:2" customFormat="1" x14ac:dyDescent="0.3">
      <c r="A351" s="11" t="s">
        <v>2231</v>
      </c>
      <c r="B351" s="12">
        <v>2117</v>
      </c>
    </row>
    <row r="352" spans="1:2" customFormat="1" x14ac:dyDescent="0.3">
      <c r="A352" s="11" t="s">
        <v>6585</v>
      </c>
      <c r="B352" s="12">
        <v>2125</v>
      </c>
    </row>
    <row r="353" spans="1:2" customFormat="1" x14ac:dyDescent="0.3">
      <c r="A353" s="11" t="s">
        <v>566</v>
      </c>
      <c r="B353" s="12">
        <v>2201</v>
      </c>
    </row>
    <row r="354" spans="1:2" customFormat="1" x14ac:dyDescent="0.3">
      <c r="A354" s="11" t="s">
        <v>2118</v>
      </c>
      <c r="B354" s="12">
        <v>2905</v>
      </c>
    </row>
    <row r="355" spans="1:2" customFormat="1" x14ac:dyDescent="0.3">
      <c r="A355" s="11" t="s">
        <v>8038</v>
      </c>
      <c r="B355" s="12">
        <v>10773</v>
      </c>
    </row>
    <row r="356" spans="1:2" customFormat="1" x14ac:dyDescent="0.3">
      <c r="A356" s="11" t="s">
        <v>6127</v>
      </c>
      <c r="B356" s="12">
        <v>15790</v>
      </c>
    </row>
    <row r="357" spans="1:2" customFormat="1" x14ac:dyDescent="0.3">
      <c r="A357" s="11" t="s">
        <v>778</v>
      </c>
      <c r="B357" s="12">
        <v>28791</v>
      </c>
    </row>
    <row r="358" spans="1:2" customFormat="1" x14ac:dyDescent="0.3">
      <c r="A358" s="11" t="s">
        <v>2274</v>
      </c>
      <c r="B358" s="12">
        <v>94363</v>
      </c>
    </row>
    <row r="359" spans="1:2" customFormat="1" x14ac:dyDescent="0.3">
      <c r="A359" s="11" t="s">
        <v>10113</v>
      </c>
      <c r="B359" s="12">
        <v>3846</v>
      </c>
    </row>
    <row r="360" spans="1:2" customFormat="1" x14ac:dyDescent="0.3">
      <c r="A360" s="11" t="s">
        <v>6792</v>
      </c>
      <c r="B360" s="12">
        <v>6742</v>
      </c>
    </row>
    <row r="361" spans="1:2" customFormat="1" x14ac:dyDescent="0.3">
      <c r="A361" s="11" t="s">
        <v>8418</v>
      </c>
      <c r="B361" s="12">
        <v>7333</v>
      </c>
    </row>
    <row r="362" spans="1:2" customFormat="1" x14ac:dyDescent="0.3">
      <c r="A362" s="11" t="s">
        <v>828</v>
      </c>
      <c r="B362" s="12">
        <v>10134</v>
      </c>
    </row>
    <row r="363" spans="1:2" customFormat="1" x14ac:dyDescent="0.3">
      <c r="A363" s="11" t="s">
        <v>828</v>
      </c>
      <c r="B363" s="12">
        <v>10134</v>
      </c>
    </row>
    <row r="364" spans="1:2" customFormat="1" x14ac:dyDescent="0.3">
      <c r="A364" s="11" t="s">
        <v>2181</v>
      </c>
      <c r="B364" s="12">
        <v>1075</v>
      </c>
    </row>
    <row r="365" spans="1:2" customFormat="1" x14ac:dyDescent="0.3">
      <c r="A365" s="11" t="s">
        <v>2501</v>
      </c>
      <c r="B365" s="12">
        <v>1075</v>
      </c>
    </row>
    <row r="366" spans="1:2" customFormat="1" x14ac:dyDescent="0.3">
      <c r="A366" s="11" t="s">
        <v>5753</v>
      </c>
      <c r="B366" s="12">
        <v>9344</v>
      </c>
    </row>
    <row r="367" spans="1:2" customFormat="1" x14ac:dyDescent="0.3">
      <c r="A367" s="11" t="s">
        <v>995</v>
      </c>
      <c r="B367" s="12">
        <v>24871</v>
      </c>
    </row>
    <row r="368" spans="1:2" customFormat="1" x14ac:dyDescent="0.3">
      <c r="A368" s="11" t="s">
        <v>1873</v>
      </c>
      <c r="B368" s="12">
        <v>74977</v>
      </c>
    </row>
    <row r="369" spans="1:2" customFormat="1" x14ac:dyDescent="0.3">
      <c r="A369" s="11" t="s">
        <v>6513</v>
      </c>
      <c r="B369" s="12">
        <v>69585</v>
      </c>
    </row>
    <row r="370" spans="1:2" customFormat="1" x14ac:dyDescent="0.3">
      <c r="A370" s="11" t="s">
        <v>11916</v>
      </c>
      <c r="B370" s="12">
        <v>3246</v>
      </c>
    </row>
    <row r="371" spans="1:2" customFormat="1" x14ac:dyDescent="0.3">
      <c r="A371" s="11" t="s">
        <v>9744</v>
      </c>
      <c r="B371" s="12">
        <v>13165</v>
      </c>
    </row>
    <row r="372" spans="1:2" customFormat="1" x14ac:dyDescent="0.3">
      <c r="A372" s="11" t="s">
        <v>596</v>
      </c>
      <c r="B372" s="12">
        <v>29746</v>
      </c>
    </row>
    <row r="373" spans="1:2" customFormat="1" x14ac:dyDescent="0.3">
      <c r="A373" s="11" t="s">
        <v>596</v>
      </c>
      <c r="B373" s="12">
        <v>29746</v>
      </c>
    </row>
    <row r="374" spans="1:2" customFormat="1" x14ac:dyDescent="0.3">
      <c r="A374" s="11" t="s">
        <v>2089</v>
      </c>
      <c r="B374" s="12">
        <v>474</v>
      </c>
    </row>
    <row r="375" spans="1:2" customFormat="1" x14ac:dyDescent="0.3">
      <c r="A375" s="11" t="s">
        <v>1466</v>
      </c>
      <c r="B375" s="12">
        <v>577</v>
      </c>
    </row>
    <row r="376" spans="1:2" customFormat="1" x14ac:dyDescent="0.3">
      <c r="A376" s="11" t="s">
        <v>11737</v>
      </c>
      <c r="B376" s="12">
        <v>1106</v>
      </c>
    </row>
    <row r="377" spans="1:2" customFormat="1" x14ac:dyDescent="0.3">
      <c r="A377" s="11" t="s">
        <v>5707</v>
      </c>
      <c r="B377" s="12">
        <v>4567</v>
      </c>
    </row>
    <row r="378" spans="1:2" customFormat="1" x14ac:dyDescent="0.3">
      <c r="A378" s="11" t="s">
        <v>9110</v>
      </c>
      <c r="B378" s="12">
        <v>46647</v>
      </c>
    </row>
    <row r="379" spans="1:2" customFormat="1" x14ac:dyDescent="0.3">
      <c r="A379" s="11" t="s">
        <v>4843</v>
      </c>
      <c r="B379" s="12">
        <v>61314</v>
      </c>
    </row>
    <row r="380" spans="1:2" customFormat="1" x14ac:dyDescent="0.3">
      <c r="A380" s="11" t="s">
        <v>662</v>
      </c>
      <c r="B380" s="12">
        <v>149</v>
      </c>
    </row>
    <row r="381" spans="1:2" customFormat="1" x14ac:dyDescent="0.3">
      <c r="A381" s="11" t="s">
        <v>662</v>
      </c>
      <c r="B381" s="12">
        <v>149</v>
      </c>
    </row>
    <row r="382" spans="1:2" customFormat="1" x14ac:dyDescent="0.3">
      <c r="A382" s="11" t="s">
        <v>138</v>
      </c>
      <c r="B382" s="12">
        <v>2262</v>
      </c>
    </row>
    <row r="383" spans="1:2" customFormat="1" x14ac:dyDescent="0.3">
      <c r="A383" s="11" t="s">
        <v>138</v>
      </c>
      <c r="B383" s="12">
        <v>2262</v>
      </c>
    </row>
    <row r="384" spans="1:2" customFormat="1" x14ac:dyDescent="0.3">
      <c r="A384" s="11" t="s">
        <v>138</v>
      </c>
      <c r="B384" s="12">
        <v>2263</v>
      </c>
    </row>
    <row r="385" spans="1:2" customFormat="1" x14ac:dyDescent="0.3">
      <c r="A385" s="11" t="s">
        <v>1076</v>
      </c>
      <c r="B385" s="12">
        <v>132</v>
      </c>
    </row>
    <row r="386" spans="1:2" customFormat="1" x14ac:dyDescent="0.3">
      <c r="A386" s="11" t="s">
        <v>2221</v>
      </c>
      <c r="B386" s="12">
        <v>185</v>
      </c>
    </row>
    <row r="387" spans="1:2" customFormat="1" x14ac:dyDescent="0.3">
      <c r="A387" s="11" t="s">
        <v>1423</v>
      </c>
      <c r="B387" s="12">
        <v>254</v>
      </c>
    </row>
    <row r="388" spans="1:2" customFormat="1" x14ac:dyDescent="0.3">
      <c r="A388" s="11" t="s">
        <v>11052</v>
      </c>
      <c r="B388" s="12">
        <v>296</v>
      </c>
    </row>
    <row r="389" spans="1:2" customFormat="1" x14ac:dyDescent="0.3">
      <c r="A389" s="11" t="s">
        <v>1954</v>
      </c>
      <c r="B389" s="12">
        <v>425</v>
      </c>
    </row>
    <row r="390" spans="1:2" customFormat="1" x14ac:dyDescent="0.3">
      <c r="A390" s="11" t="s">
        <v>2098</v>
      </c>
      <c r="B390" s="12">
        <v>431</v>
      </c>
    </row>
    <row r="391" spans="1:2" customFormat="1" x14ac:dyDescent="0.3">
      <c r="A391" s="11" t="s">
        <v>1321</v>
      </c>
      <c r="B391" s="12">
        <v>919</v>
      </c>
    </row>
    <row r="392" spans="1:2" customFormat="1" x14ac:dyDescent="0.3">
      <c r="A392" s="11" t="s">
        <v>9304</v>
      </c>
      <c r="B392" s="12">
        <v>1051</v>
      </c>
    </row>
    <row r="393" spans="1:2" customFormat="1" x14ac:dyDescent="0.3">
      <c r="A393" s="11" t="s">
        <v>935</v>
      </c>
      <c r="B393" s="12">
        <v>1588</v>
      </c>
    </row>
    <row r="394" spans="1:2" customFormat="1" x14ac:dyDescent="0.3">
      <c r="A394" s="11" t="s">
        <v>7753</v>
      </c>
      <c r="B394" s="12">
        <v>3025</v>
      </c>
    </row>
    <row r="395" spans="1:2" customFormat="1" x14ac:dyDescent="0.3">
      <c r="A395" s="11" t="s">
        <v>5635</v>
      </c>
      <c r="B395" s="12">
        <v>4018</v>
      </c>
    </row>
    <row r="396" spans="1:2" customFormat="1" x14ac:dyDescent="0.3">
      <c r="A396" s="11" t="s">
        <v>7367</v>
      </c>
      <c r="B396" s="12">
        <v>4219</v>
      </c>
    </row>
    <row r="397" spans="1:2" customFormat="1" x14ac:dyDescent="0.3">
      <c r="A397" s="11" t="s">
        <v>2580</v>
      </c>
      <c r="B397" s="12">
        <v>14896</v>
      </c>
    </row>
    <row r="398" spans="1:2" customFormat="1" x14ac:dyDescent="0.3">
      <c r="A398" s="11" t="s">
        <v>9406</v>
      </c>
      <c r="B398" s="12">
        <v>18462</v>
      </c>
    </row>
    <row r="399" spans="1:2" customFormat="1" x14ac:dyDescent="0.3">
      <c r="A399" s="11" t="s">
        <v>5667</v>
      </c>
      <c r="B399" s="12">
        <v>95116</v>
      </c>
    </row>
    <row r="400" spans="1:2" customFormat="1" x14ac:dyDescent="0.3">
      <c r="A400" s="11" t="s">
        <v>2677</v>
      </c>
      <c r="B400" s="12">
        <v>2165</v>
      </c>
    </row>
    <row r="401" spans="1:2" customFormat="1" x14ac:dyDescent="0.3">
      <c r="A401" s="11" t="s">
        <v>12973</v>
      </c>
      <c r="B401" s="12">
        <v>1090</v>
      </c>
    </row>
    <row r="402" spans="1:2" customFormat="1" x14ac:dyDescent="0.3">
      <c r="A402" s="11" t="s">
        <v>1232</v>
      </c>
      <c r="B402" s="12">
        <v>1075</v>
      </c>
    </row>
    <row r="403" spans="1:2" customFormat="1" x14ac:dyDescent="0.3">
      <c r="A403" s="11" t="s">
        <v>9973</v>
      </c>
      <c r="B403" s="12">
        <v>3036</v>
      </c>
    </row>
    <row r="404" spans="1:2" customFormat="1" x14ac:dyDescent="0.3">
      <c r="A404" s="11" t="s">
        <v>11695</v>
      </c>
      <c r="B404" s="12">
        <v>6055</v>
      </c>
    </row>
    <row r="405" spans="1:2" customFormat="1" x14ac:dyDescent="0.3">
      <c r="A405" s="11" t="s">
        <v>11384</v>
      </c>
      <c r="B405" s="12">
        <v>7223</v>
      </c>
    </row>
    <row r="406" spans="1:2" customFormat="1" x14ac:dyDescent="0.3">
      <c r="A406" s="11" t="s">
        <v>11042</v>
      </c>
      <c r="B406" s="12">
        <v>4740</v>
      </c>
    </row>
    <row r="407" spans="1:2" customFormat="1" x14ac:dyDescent="0.3">
      <c r="A407" s="11" t="s">
        <v>7305</v>
      </c>
      <c r="B407" s="12">
        <v>2453</v>
      </c>
    </row>
    <row r="408" spans="1:2" customFormat="1" x14ac:dyDescent="0.3">
      <c r="A408" s="11" t="s">
        <v>9160</v>
      </c>
      <c r="B408" s="12">
        <v>16166</v>
      </c>
    </row>
    <row r="409" spans="1:2" customFormat="1" x14ac:dyDescent="0.3">
      <c r="A409" s="11" t="s">
        <v>6927</v>
      </c>
      <c r="B409" s="12">
        <v>6676</v>
      </c>
    </row>
    <row r="410" spans="1:2" customFormat="1" x14ac:dyDescent="0.3">
      <c r="A410" s="11" t="s">
        <v>5242</v>
      </c>
      <c r="B410" s="12">
        <v>21372</v>
      </c>
    </row>
    <row r="411" spans="1:2" customFormat="1" x14ac:dyDescent="0.3">
      <c r="A411" s="11" t="s">
        <v>2186</v>
      </c>
      <c r="B411" s="12">
        <v>29746</v>
      </c>
    </row>
    <row r="412" spans="1:2" customFormat="1" x14ac:dyDescent="0.3">
      <c r="A412" s="11" t="s">
        <v>6016</v>
      </c>
      <c r="B412" s="12">
        <v>54405</v>
      </c>
    </row>
    <row r="413" spans="1:2" customFormat="1" x14ac:dyDescent="0.3">
      <c r="A413" s="11" t="s">
        <v>813</v>
      </c>
      <c r="B413" s="12">
        <v>127</v>
      </c>
    </row>
    <row r="414" spans="1:2" customFormat="1" x14ac:dyDescent="0.3">
      <c r="A414" s="11" t="s">
        <v>813</v>
      </c>
      <c r="B414" s="12">
        <v>127</v>
      </c>
    </row>
    <row r="415" spans="1:2" customFormat="1" x14ac:dyDescent="0.3">
      <c r="A415" s="11" t="s">
        <v>366</v>
      </c>
      <c r="B415" s="12">
        <v>575</v>
      </c>
    </row>
    <row r="416" spans="1:2" customFormat="1" x14ac:dyDescent="0.3">
      <c r="A416" s="11" t="s">
        <v>366</v>
      </c>
      <c r="B416" s="12">
        <v>576</v>
      </c>
    </row>
    <row r="417" spans="1:2" customFormat="1" x14ac:dyDescent="0.3">
      <c r="A417" s="11" t="s">
        <v>340</v>
      </c>
      <c r="B417" s="12">
        <v>1075</v>
      </c>
    </row>
    <row r="418" spans="1:2" customFormat="1" x14ac:dyDescent="0.3">
      <c r="A418" s="11" t="s">
        <v>340</v>
      </c>
      <c r="B418" s="12">
        <v>1075</v>
      </c>
    </row>
    <row r="419" spans="1:2" customFormat="1" x14ac:dyDescent="0.3">
      <c r="A419" s="11" t="s">
        <v>586</v>
      </c>
      <c r="B419" s="12">
        <v>1313</v>
      </c>
    </row>
    <row r="420" spans="1:2" customFormat="1" x14ac:dyDescent="0.3">
      <c r="A420" s="11" t="s">
        <v>586</v>
      </c>
      <c r="B420" s="12">
        <v>1313</v>
      </c>
    </row>
    <row r="421" spans="1:2" customFormat="1" x14ac:dyDescent="0.3">
      <c r="A421" s="11" t="s">
        <v>3517</v>
      </c>
      <c r="B421" s="12">
        <v>1396</v>
      </c>
    </row>
    <row r="422" spans="1:2" customFormat="1" x14ac:dyDescent="0.3">
      <c r="A422" s="11" t="s">
        <v>3517</v>
      </c>
      <c r="B422" s="12">
        <v>1396</v>
      </c>
    </row>
    <row r="423" spans="1:2" customFormat="1" x14ac:dyDescent="0.3">
      <c r="A423" s="11" t="s">
        <v>697</v>
      </c>
      <c r="B423" s="12">
        <v>1780</v>
      </c>
    </row>
    <row r="424" spans="1:2" customFormat="1" x14ac:dyDescent="0.3">
      <c r="A424" s="11" t="s">
        <v>697</v>
      </c>
      <c r="B424" s="12">
        <v>1780</v>
      </c>
    </row>
    <row r="425" spans="1:2" customFormat="1" x14ac:dyDescent="0.3">
      <c r="A425" s="11" t="s">
        <v>4571</v>
      </c>
      <c r="B425" s="12">
        <v>6491</v>
      </c>
    </row>
    <row r="426" spans="1:2" customFormat="1" x14ac:dyDescent="0.3">
      <c r="A426" s="11" t="s">
        <v>4571</v>
      </c>
      <c r="B426" s="12">
        <v>6491</v>
      </c>
    </row>
    <row r="427" spans="1:2" customFormat="1" x14ac:dyDescent="0.3">
      <c r="A427" s="11" t="s">
        <v>37</v>
      </c>
      <c r="B427" s="12">
        <v>7928</v>
      </c>
    </row>
    <row r="428" spans="1:2" customFormat="1" x14ac:dyDescent="0.3">
      <c r="A428" s="11" t="s">
        <v>37</v>
      </c>
      <c r="B428" s="12">
        <v>7928</v>
      </c>
    </row>
    <row r="429" spans="1:2" customFormat="1" x14ac:dyDescent="0.3">
      <c r="A429" s="11" t="s">
        <v>435</v>
      </c>
      <c r="B429" s="12">
        <v>9792</v>
      </c>
    </row>
    <row r="430" spans="1:2" customFormat="1" x14ac:dyDescent="0.3">
      <c r="A430" s="11" t="s">
        <v>435</v>
      </c>
      <c r="B430" s="12">
        <v>9792</v>
      </c>
    </row>
    <row r="431" spans="1:2" customFormat="1" x14ac:dyDescent="0.3">
      <c r="A431" s="11" t="s">
        <v>4009</v>
      </c>
      <c r="B431" s="12">
        <v>16557</v>
      </c>
    </row>
    <row r="432" spans="1:2" customFormat="1" x14ac:dyDescent="0.3">
      <c r="A432" s="11" t="s">
        <v>4009</v>
      </c>
      <c r="B432" s="12">
        <v>16557</v>
      </c>
    </row>
    <row r="433" spans="1:2" customFormat="1" x14ac:dyDescent="0.3">
      <c r="A433" s="11" t="s">
        <v>292</v>
      </c>
      <c r="B433" s="12">
        <v>20850</v>
      </c>
    </row>
    <row r="434" spans="1:2" customFormat="1" x14ac:dyDescent="0.3">
      <c r="A434" s="11" t="s">
        <v>292</v>
      </c>
      <c r="B434" s="12">
        <v>20850</v>
      </c>
    </row>
    <row r="435" spans="1:2" customFormat="1" x14ac:dyDescent="0.3">
      <c r="A435" s="11" t="s">
        <v>292</v>
      </c>
      <c r="B435" s="12">
        <v>20850</v>
      </c>
    </row>
    <row r="436" spans="1:2" customFormat="1" x14ac:dyDescent="0.3">
      <c r="A436" s="11" t="s">
        <v>3064</v>
      </c>
      <c r="B436" s="12">
        <v>192587</v>
      </c>
    </row>
    <row r="437" spans="1:2" customFormat="1" x14ac:dyDescent="0.3">
      <c r="A437" s="11" t="s">
        <v>3064</v>
      </c>
      <c r="B437" s="12">
        <v>192590</v>
      </c>
    </row>
    <row r="438" spans="1:2" customFormat="1" x14ac:dyDescent="0.3">
      <c r="A438" s="11" t="s">
        <v>12963</v>
      </c>
      <c r="B438" s="12">
        <v>2</v>
      </c>
    </row>
    <row r="439" spans="1:2" customFormat="1" x14ac:dyDescent="0.3">
      <c r="A439" s="11" t="s">
        <v>12220</v>
      </c>
      <c r="B439" s="12">
        <v>4</v>
      </c>
    </row>
    <row r="440" spans="1:2" customFormat="1" x14ac:dyDescent="0.3">
      <c r="A440" s="11" t="s">
        <v>12109</v>
      </c>
      <c r="B440" s="12">
        <v>8</v>
      </c>
    </row>
    <row r="441" spans="1:2" customFormat="1" x14ac:dyDescent="0.3">
      <c r="A441" s="11" t="s">
        <v>2417</v>
      </c>
      <c r="B441" s="12">
        <v>23</v>
      </c>
    </row>
    <row r="442" spans="1:2" customFormat="1" x14ac:dyDescent="0.3">
      <c r="A442" s="11" t="s">
        <v>4521</v>
      </c>
      <c r="B442" s="12">
        <v>38</v>
      </c>
    </row>
    <row r="443" spans="1:2" customFormat="1" x14ac:dyDescent="0.3">
      <c r="A443" s="11" t="s">
        <v>10295</v>
      </c>
      <c r="B443" s="12">
        <v>43</v>
      </c>
    </row>
    <row r="444" spans="1:2" customFormat="1" x14ac:dyDescent="0.3">
      <c r="A444" s="11" t="s">
        <v>10194</v>
      </c>
      <c r="B444" s="12">
        <v>49</v>
      </c>
    </row>
    <row r="445" spans="1:2" customFormat="1" x14ac:dyDescent="0.3">
      <c r="A445" s="11" t="s">
        <v>10519</v>
      </c>
      <c r="B445" s="12">
        <v>79</v>
      </c>
    </row>
    <row r="446" spans="1:2" customFormat="1" x14ac:dyDescent="0.3">
      <c r="A446" s="11" t="s">
        <v>2335</v>
      </c>
      <c r="B446" s="12">
        <v>85</v>
      </c>
    </row>
    <row r="447" spans="1:2" customFormat="1" x14ac:dyDescent="0.3">
      <c r="A447" s="11" t="s">
        <v>2667</v>
      </c>
      <c r="B447" s="12">
        <v>87</v>
      </c>
    </row>
    <row r="448" spans="1:2" customFormat="1" x14ac:dyDescent="0.3">
      <c r="A448" s="11" t="s">
        <v>2516</v>
      </c>
      <c r="B448" s="12">
        <v>112</v>
      </c>
    </row>
    <row r="449" spans="1:2" customFormat="1" x14ac:dyDescent="0.3">
      <c r="A449" s="11" t="s">
        <v>2657</v>
      </c>
      <c r="B449" s="12">
        <v>163</v>
      </c>
    </row>
    <row r="450" spans="1:2" customFormat="1" x14ac:dyDescent="0.3">
      <c r="A450" s="11" t="s">
        <v>12893</v>
      </c>
      <c r="B450" s="12">
        <v>222</v>
      </c>
    </row>
    <row r="451" spans="1:2" customFormat="1" x14ac:dyDescent="0.3">
      <c r="A451" s="11" t="s">
        <v>11565</v>
      </c>
      <c r="B451" s="12">
        <v>227</v>
      </c>
    </row>
    <row r="452" spans="1:2" customFormat="1" x14ac:dyDescent="0.3">
      <c r="A452" s="11" t="s">
        <v>12582</v>
      </c>
      <c r="B452" s="12">
        <v>229</v>
      </c>
    </row>
    <row r="453" spans="1:2" customFormat="1" x14ac:dyDescent="0.3">
      <c r="A453" s="11" t="s">
        <v>6091</v>
      </c>
      <c r="B453" s="12">
        <v>401</v>
      </c>
    </row>
    <row r="454" spans="1:2" customFormat="1" x14ac:dyDescent="0.3">
      <c r="A454" s="11" t="s">
        <v>847</v>
      </c>
      <c r="B454" s="12">
        <v>425</v>
      </c>
    </row>
    <row r="455" spans="1:2" customFormat="1" x14ac:dyDescent="0.3">
      <c r="A455" s="11" t="s">
        <v>4677</v>
      </c>
      <c r="B455" s="12">
        <v>465</v>
      </c>
    </row>
    <row r="456" spans="1:2" customFormat="1" x14ac:dyDescent="0.3">
      <c r="A456" s="11" t="s">
        <v>5356</v>
      </c>
      <c r="B456" s="12">
        <v>491</v>
      </c>
    </row>
    <row r="457" spans="1:2" customFormat="1" x14ac:dyDescent="0.3">
      <c r="A457" s="11" t="s">
        <v>460</v>
      </c>
      <c r="B457" s="12">
        <v>493</v>
      </c>
    </row>
    <row r="458" spans="1:2" customFormat="1" x14ac:dyDescent="0.3">
      <c r="A458" s="11" t="s">
        <v>2382</v>
      </c>
      <c r="B458" s="12">
        <v>513</v>
      </c>
    </row>
    <row r="459" spans="1:2" customFormat="1" x14ac:dyDescent="0.3">
      <c r="A459" s="11" t="s">
        <v>9774</v>
      </c>
      <c r="B459" s="12">
        <v>610</v>
      </c>
    </row>
    <row r="460" spans="1:2" customFormat="1" x14ac:dyDescent="0.3">
      <c r="A460" s="11" t="s">
        <v>11515</v>
      </c>
      <c r="B460" s="12">
        <v>617</v>
      </c>
    </row>
    <row r="461" spans="1:2" customFormat="1" x14ac:dyDescent="0.3">
      <c r="A461" s="11" t="s">
        <v>975</v>
      </c>
      <c r="B461" s="12">
        <v>766</v>
      </c>
    </row>
    <row r="462" spans="1:2" customFormat="1" x14ac:dyDescent="0.3">
      <c r="A462" s="11" t="s">
        <v>2891</v>
      </c>
      <c r="B462" s="12">
        <v>838</v>
      </c>
    </row>
    <row r="463" spans="1:2" customFormat="1" x14ac:dyDescent="0.3">
      <c r="A463" s="11" t="s">
        <v>2762</v>
      </c>
      <c r="B463" s="12">
        <v>838</v>
      </c>
    </row>
    <row r="464" spans="1:2" customFormat="1" x14ac:dyDescent="0.3">
      <c r="A464" s="11" t="s">
        <v>1784</v>
      </c>
      <c r="B464" s="12">
        <v>839</v>
      </c>
    </row>
    <row r="465" spans="1:2" customFormat="1" x14ac:dyDescent="0.3">
      <c r="A465" s="11" t="s">
        <v>1888</v>
      </c>
      <c r="B465" s="12">
        <v>928</v>
      </c>
    </row>
    <row r="466" spans="1:2" customFormat="1" x14ac:dyDescent="0.3">
      <c r="A466" s="11" t="s">
        <v>11344</v>
      </c>
      <c r="B466" s="12">
        <v>1021</v>
      </c>
    </row>
    <row r="467" spans="1:2" customFormat="1" x14ac:dyDescent="0.3">
      <c r="A467" s="11" t="s">
        <v>6772</v>
      </c>
      <c r="B467" s="12">
        <v>1030</v>
      </c>
    </row>
    <row r="468" spans="1:2" customFormat="1" x14ac:dyDescent="0.3">
      <c r="A468" s="11" t="s">
        <v>887</v>
      </c>
      <c r="B468" s="12">
        <v>1097</v>
      </c>
    </row>
    <row r="469" spans="1:2" customFormat="1" x14ac:dyDescent="0.3">
      <c r="A469" s="11" t="s">
        <v>1061</v>
      </c>
      <c r="B469" s="12">
        <v>1121</v>
      </c>
    </row>
    <row r="470" spans="1:2" customFormat="1" x14ac:dyDescent="0.3">
      <c r="A470" s="11" t="s">
        <v>2147</v>
      </c>
      <c r="B470" s="12">
        <v>1236</v>
      </c>
    </row>
    <row r="471" spans="1:2" customFormat="1" x14ac:dyDescent="0.3">
      <c r="A471" s="11" t="s">
        <v>1918</v>
      </c>
      <c r="B471" s="12">
        <v>1237</v>
      </c>
    </row>
    <row r="472" spans="1:2" customFormat="1" x14ac:dyDescent="0.3">
      <c r="A472" s="11" t="s">
        <v>1071</v>
      </c>
      <c r="B472" s="12">
        <v>1313</v>
      </c>
    </row>
    <row r="473" spans="1:2" customFormat="1" x14ac:dyDescent="0.3">
      <c r="A473" s="11" t="s">
        <v>12310</v>
      </c>
      <c r="B473" s="12">
        <v>1313</v>
      </c>
    </row>
    <row r="474" spans="1:2" customFormat="1" x14ac:dyDescent="0.3">
      <c r="A474" s="11" t="s">
        <v>3624</v>
      </c>
      <c r="B474" s="12">
        <v>1315</v>
      </c>
    </row>
    <row r="475" spans="1:2" customFormat="1" x14ac:dyDescent="0.3">
      <c r="A475" s="11" t="s">
        <v>12069</v>
      </c>
      <c r="B475" s="12">
        <v>1436</v>
      </c>
    </row>
    <row r="476" spans="1:2" customFormat="1" x14ac:dyDescent="0.3">
      <c r="A476" s="11" t="s">
        <v>6492</v>
      </c>
      <c r="B476" s="12">
        <v>1528</v>
      </c>
    </row>
    <row r="477" spans="1:2" customFormat="1" x14ac:dyDescent="0.3">
      <c r="A477" s="11" t="s">
        <v>8519</v>
      </c>
      <c r="B477" s="12">
        <v>1552</v>
      </c>
    </row>
    <row r="478" spans="1:2" customFormat="1" x14ac:dyDescent="0.3">
      <c r="A478" s="11" t="s">
        <v>6700</v>
      </c>
      <c r="B478" s="12">
        <v>1779</v>
      </c>
    </row>
    <row r="479" spans="1:2" customFormat="1" x14ac:dyDescent="0.3">
      <c r="A479" s="11" t="s">
        <v>1026</v>
      </c>
      <c r="B479" s="12">
        <v>1780</v>
      </c>
    </row>
    <row r="480" spans="1:2" customFormat="1" x14ac:dyDescent="0.3">
      <c r="A480" s="11" t="s">
        <v>11635</v>
      </c>
      <c r="B480" s="12">
        <v>1988</v>
      </c>
    </row>
    <row r="481" spans="1:2" customFormat="1" x14ac:dyDescent="0.3">
      <c r="A481" s="11" t="s">
        <v>5600</v>
      </c>
      <c r="B481" s="12">
        <v>2102</v>
      </c>
    </row>
    <row r="482" spans="1:2" customFormat="1" x14ac:dyDescent="0.3">
      <c r="A482" s="11" t="s">
        <v>1833</v>
      </c>
      <c r="B482" s="12">
        <v>2249</v>
      </c>
    </row>
    <row r="483" spans="1:2" customFormat="1" x14ac:dyDescent="0.3">
      <c r="A483" s="11" t="s">
        <v>6994</v>
      </c>
      <c r="B483" s="12">
        <v>2523</v>
      </c>
    </row>
    <row r="484" spans="1:2" customFormat="1" x14ac:dyDescent="0.3">
      <c r="A484" s="11" t="s">
        <v>2270</v>
      </c>
      <c r="B484" s="12">
        <v>2651</v>
      </c>
    </row>
    <row r="485" spans="1:2" customFormat="1" x14ac:dyDescent="0.3">
      <c r="A485" s="11" t="s">
        <v>1540</v>
      </c>
      <c r="B485" s="12">
        <v>2651</v>
      </c>
    </row>
    <row r="486" spans="1:2" customFormat="1" x14ac:dyDescent="0.3">
      <c r="A486" s="11" t="s">
        <v>961</v>
      </c>
      <c r="B486" s="12">
        <v>2806</v>
      </c>
    </row>
    <row r="487" spans="1:2" customFormat="1" x14ac:dyDescent="0.3">
      <c r="A487" s="11" t="s">
        <v>1186</v>
      </c>
      <c r="B487" s="12">
        <v>2806</v>
      </c>
    </row>
    <row r="488" spans="1:2" customFormat="1" x14ac:dyDescent="0.3">
      <c r="A488" s="11" t="s">
        <v>9028</v>
      </c>
      <c r="B488" s="12">
        <v>3096</v>
      </c>
    </row>
    <row r="489" spans="1:2" customFormat="1" x14ac:dyDescent="0.3">
      <c r="A489" s="11" t="s">
        <v>6178</v>
      </c>
      <c r="B489" s="12">
        <v>3201</v>
      </c>
    </row>
    <row r="490" spans="1:2" customFormat="1" x14ac:dyDescent="0.3">
      <c r="A490" s="11" t="s">
        <v>3938</v>
      </c>
      <c r="B490" s="12">
        <v>3234</v>
      </c>
    </row>
    <row r="491" spans="1:2" customFormat="1" x14ac:dyDescent="0.3">
      <c r="A491" s="11" t="s">
        <v>4188</v>
      </c>
      <c r="B491" s="12">
        <v>3492</v>
      </c>
    </row>
    <row r="492" spans="1:2" customFormat="1" x14ac:dyDescent="0.3">
      <c r="A492" s="11" t="s">
        <v>8572</v>
      </c>
      <c r="B492" s="12">
        <v>3578</v>
      </c>
    </row>
    <row r="493" spans="1:2" customFormat="1" x14ac:dyDescent="0.3">
      <c r="A493" s="11" t="s">
        <v>8666</v>
      </c>
      <c r="B493" s="12">
        <v>4859</v>
      </c>
    </row>
    <row r="494" spans="1:2" customFormat="1" x14ac:dyDescent="0.3">
      <c r="A494" s="11" t="s">
        <v>8884</v>
      </c>
      <c r="B494" s="12">
        <v>5380</v>
      </c>
    </row>
    <row r="495" spans="1:2" customFormat="1" x14ac:dyDescent="0.3">
      <c r="A495" s="11" t="s">
        <v>7254</v>
      </c>
      <c r="B495" s="12">
        <v>5692</v>
      </c>
    </row>
    <row r="496" spans="1:2" customFormat="1" x14ac:dyDescent="0.3">
      <c r="A496" s="11" t="s">
        <v>1443</v>
      </c>
      <c r="B496" s="12">
        <v>6255</v>
      </c>
    </row>
    <row r="497" spans="1:2" customFormat="1" x14ac:dyDescent="0.3">
      <c r="A497" s="11" t="s">
        <v>2143</v>
      </c>
      <c r="B497" s="12">
        <v>6255</v>
      </c>
    </row>
    <row r="498" spans="1:2" customFormat="1" x14ac:dyDescent="0.3">
      <c r="A498" s="11" t="s">
        <v>1616</v>
      </c>
      <c r="B498" s="12">
        <v>6736</v>
      </c>
    </row>
    <row r="499" spans="1:2" customFormat="1" x14ac:dyDescent="0.3">
      <c r="A499" s="11" t="s">
        <v>7355</v>
      </c>
      <c r="B499" s="12">
        <v>7601</v>
      </c>
    </row>
    <row r="500" spans="1:2" customFormat="1" x14ac:dyDescent="0.3">
      <c r="A500" s="11" t="s">
        <v>4949</v>
      </c>
      <c r="B500" s="12">
        <v>8751</v>
      </c>
    </row>
    <row r="501" spans="1:2" customFormat="1" x14ac:dyDescent="0.3">
      <c r="A501" s="11" t="s">
        <v>4348</v>
      </c>
      <c r="B501" s="12">
        <v>8891</v>
      </c>
    </row>
    <row r="502" spans="1:2" customFormat="1" x14ac:dyDescent="0.3">
      <c r="A502" s="11" t="s">
        <v>7722</v>
      </c>
      <c r="B502" s="12">
        <v>9701</v>
      </c>
    </row>
    <row r="503" spans="1:2" customFormat="1" x14ac:dyDescent="0.3">
      <c r="A503" s="11" t="s">
        <v>6198</v>
      </c>
      <c r="B503" s="12">
        <v>9940</v>
      </c>
    </row>
    <row r="504" spans="1:2" customFormat="1" x14ac:dyDescent="0.3">
      <c r="A504" s="11" t="s">
        <v>6595</v>
      </c>
      <c r="B504" s="12">
        <v>11330</v>
      </c>
    </row>
    <row r="505" spans="1:2" customFormat="1" x14ac:dyDescent="0.3">
      <c r="A505" s="11" t="s">
        <v>2642</v>
      </c>
      <c r="B505" s="12">
        <v>12153</v>
      </c>
    </row>
    <row r="506" spans="1:2" customFormat="1" x14ac:dyDescent="0.3">
      <c r="A506" s="11" t="s">
        <v>951</v>
      </c>
      <c r="B506" s="12">
        <v>13120</v>
      </c>
    </row>
    <row r="507" spans="1:2" customFormat="1" x14ac:dyDescent="0.3">
      <c r="A507" s="11" t="s">
        <v>8051</v>
      </c>
      <c r="B507" s="12">
        <v>13944</v>
      </c>
    </row>
    <row r="508" spans="1:2" customFormat="1" x14ac:dyDescent="0.3">
      <c r="A508" s="11" t="s">
        <v>5154</v>
      </c>
      <c r="B508" s="12">
        <v>15295</v>
      </c>
    </row>
    <row r="509" spans="1:2" customFormat="1" x14ac:dyDescent="0.3">
      <c r="A509" s="11" t="s">
        <v>9221</v>
      </c>
      <c r="B509" s="12">
        <v>15646</v>
      </c>
    </row>
    <row r="510" spans="1:2" customFormat="1" x14ac:dyDescent="0.3">
      <c r="A510" s="11" t="s">
        <v>4021</v>
      </c>
      <c r="B510" s="12">
        <v>16557</v>
      </c>
    </row>
    <row r="511" spans="1:2" customFormat="1" x14ac:dyDescent="0.3">
      <c r="A511" s="11" t="s">
        <v>4102</v>
      </c>
      <c r="B511" s="12">
        <v>18654</v>
      </c>
    </row>
    <row r="512" spans="1:2" customFormat="1" x14ac:dyDescent="0.3">
      <c r="A512" s="11" t="s">
        <v>1011</v>
      </c>
      <c r="B512" s="12">
        <v>20850</v>
      </c>
    </row>
    <row r="513" spans="1:2" customFormat="1" x14ac:dyDescent="0.3">
      <c r="A513" s="11" t="s">
        <v>4307</v>
      </c>
      <c r="B513" s="12">
        <v>31539</v>
      </c>
    </row>
    <row r="514" spans="1:2" customFormat="1" x14ac:dyDescent="0.3">
      <c r="A514" s="11" t="s">
        <v>5838</v>
      </c>
      <c r="B514" s="12">
        <v>38221</v>
      </c>
    </row>
    <row r="515" spans="1:2" customFormat="1" x14ac:dyDescent="0.3">
      <c r="A515" s="11" t="s">
        <v>3149</v>
      </c>
      <c r="B515" s="12">
        <v>46399</v>
      </c>
    </row>
    <row r="516" spans="1:2" customFormat="1" x14ac:dyDescent="0.3">
      <c r="A516" s="11" t="s">
        <v>5848</v>
      </c>
      <c r="B516" s="12">
        <v>64705</v>
      </c>
    </row>
    <row r="517" spans="1:2" customFormat="1" x14ac:dyDescent="0.3">
      <c r="A517" s="11" t="s">
        <v>4994</v>
      </c>
      <c r="B517" s="12">
        <v>77027</v>
      </c>
    </row>
    <row r="518" spans="1:2" customFormat="1" x14ac:dyDescent="0.3">
      <c r="A518" s="11" t="s">
        <v>4939</v>
      </c>
      <c r="B518" s="12">
        <v>92995</v>
      </c>
    </row>
    <row r="519" spans="1:2" customFormat="1" x14ac:dyDescent="0.3">
      <c r="A519" s="11" t="s">
        <v>96</v>
      </c>
      <c r="B519" s="12">
        <v>179691</v>
      </c>
    </row>
    <row r="520" spans="1:2" customFormat="1" x14ac:dyDescent="0.3">
      <c r="A520" s="11" t="s">
        <v>6261</v>
      </c>
      <c r="B520" s="12">
        <v>273189</v>
      </c>
    </row>
    <row r="521" spans="1:2" customFormat="1" x14ac:dyDescent="0.3">
      <c r="A521" s="11" t="s">
        <v>4814</v>
      </c>
      <c r="B521" s="12">
        <v>363711</v>
      </c>
    </row>
    <row r="522" spans="1:2" customFormat="1" x14ac:dyDescent="0.3">
      <c r="A522" s="11" t="s">
        <v>3116</v>
      </c>
      <c r="B522" s="12">
        <v>363713</v>
      </c>
    </row>
    <row r="523" spans="1:2" customFormat="1" x14ac:dyDescent="0.3">
      <c r="A523" s="11" t="s">
        <v>3466</v>
      </c>
      <c r="B523" s="12">
        <v>363713</v>
      </c>
    </row>
    <row r="524" spans="1:2" customFormat="1" x14ac:dyDescent="0.3">
      <c r="A524" s="11" t="s">
        <v>2477</v>
      </c>
      <c r="B524" s="12"/>
    </row>
    <row r="525" spans="1:2" customFormat="1" x14ac:dyDescent="0.3">
      <c r="A525" s="11" t="s">
        <v>2861</v>
      </c>
      <c r="B525" s="12"/>
    </row>
    <row r="526" spans="1:2" customFormat="1" x14ac:dyDescent="0.3">
      <c r="A526" s="11" t="s">
        <v>4609</v>
      </c>
      <c r="B526" s="12">
        <v>305</v>
      </c>
    </row>
    <row r="527" spans="1:2" customFormat="1" x14ac:dyDescent="0.3">
      <c r="A527" s="11" t="s">
        <v>7192</v>
      </c>
      <c r="B527" s="12">
        <v>362</v>
      </c>
    </row>
    <row r="528" spans="1:2" customFormat="1" x14ac:dyDescent="0.3">
      <c r="A528" s="11" t="s">
        <v>7690</v>
      </c>
      <c r="B528" s="12">
        <v>594</v>
      </c>
    </row>
    <row r="529" spans="1:2" customFormat="1" x14ac:dyDescent="0.3">
      <c r="A529" s="11" t="s">
        <v>7513</v>
      </c>
      <c r="B529" s="12">
        <v>817</v>
      </c>
    </row>
    <row r="530" spans="1:2" customFormat="1" x14ac:dyDescent="0.3">
      <c r="A530" s="11" t="s">
        <v>6679</v>
      </c>
      <c r="B530" s="12">
        <v>2581</v>
      </c>
    </row>
    <row r="531" spans="1:2" customFormat="1" x14ac:dyDescent="0.3">
      <c r="A531" s="11" t="s">
        <v>7569</v>
      </c>
      <c r="B531" s="12">
        <v>7222</v>
      </c>
    </row>
    <row r="532" spans="1:2" customFormat="1" x14ac:dyDescent="0.3">
      <c r="A532" s="11" t="s">
        <v>6209</v>
      </c>
      <c r="B532" s="12">
        <v>7758</v>
      </c>
    </row>
    <row r="533" spans="1:2" customFormat="1" x14ac:dyDescent="0.3">
      <c r="A533" s="11" t="s">
        <v>66</v>
      </c>
      <c r="B533" s="12">
        <v>24870</v>
      </c>
    </row>
    <row r="534" spans="1:2" customFormat="1" x14ac:dyDescent="0.3">
      <c r="A534" s="11" t="s">
        <v>66</v>
      </c>
      <c r="B534" s="12">
        <v>24870</v>
      </c>
    </row>
    <row r="535" spans="1:2" customFormat="1" x14ac:dyDescent="0.3">
      <c r="A535" s="11" t="s">
        <v>66</v>
      </c>
      <c r="B535" s="12">
        <v>24871</v>
      </c>
    </row>
    <row r="536" spans="1:2" customFormat="1" x14ac:dyDescent="0.3">
      <c r="A536" s="11" t="s">
        <v>3022</v>
      </c>
      <c r="B536" s="12">
        <v>67259</v>
      </c>
    </row>
    <row r="537" spans="1:2" customFormat="1" x14ac:dyDescent="0.3">
      <c r="A537" s="11" t="s">
        <v>3022</v>
      </c>
      <c r="B537" s="12">
        <v>67262</v>
      </c>
    </row>
    <row r="538" spans="1:2" customFormat="1" x14ac:dyDescent="0.3">
      <c r="A538" s="11" t="s">
        <v>6388</v>
      </c>
      <c r="B538" s="12">
        <v>23</v>
      </c>
    </row>
    <row r="539" spans="1:2" customFormat="1" x14ac:dyDescent="0.3">
      <c r="A539" s="11" t="s">
        <v>2191</v>
      </c>
      <c r="B539" s="12">
        <v>295</v>
      </c>
    </row>
    <row r="540" spans="1:2" customFormat="1" x14ac:dyDescent="0.3">
      <c r="A540" s="11" t="s">
        <v>8812</v>
      </c>
      <c r="B540" s="12">
        <v>1074</v>
      </c>
    </row>
    <row r="541" spans="1:2" customFormat="1" x14ac:dyDescent="0.3">
      <c r="A541" s="11" t="s">
        <v>9863</v>
      </c>
      <c r="B541" s="12">
        <v>1559</v>
      </c>
    </row>
    <row r="542" spans="1:2" customFormat="1" x14ac:dyDescent="0.3">
      <c r="A542" s="11" t="s">
        <v>11002</v>
      </c>
      <c r="B542" s="12">
        <v>7619</v>
      </c>
    </row>
    <row r="543" spans="1:2" customFormat="1" x14ac:dyDescent="0.3">
      <c r="A543" s="11" t="s">
        <v>11545</v>
      </c>
      <c r="B543" s="12">
        <v>17325</v>
      </c>
    </row>
    <row r="544" spans="1:2" customFormat="1" x14ac:dyDescent="0.3">
      <c r="A544" s="11" t="s">
        <v>9375</v>
      </c>
      <c r="B544" s="12">
        <v>3366</v>
      </c>
    </row>
    <row r="545" spans="1:2" customFormat="1" x14ac:dyDescent="0.3">
      <c r="A545" s="11" t="s">
        <v>11755</v>
      </c>
      <c r="B545" s="12">
        <v>5059</v>
      </c>
    </row>
    <row r="546" spans="1:2" customFormat="1" x14ac:dyDescent="0.3">
      <c r="A546" s="11" t="s">
        <v>2696</v>
      </c>
      <c r="B546" s="12">
        <v>106</v>
      </c>
    </row>
    <row r="547" spans="1:2" customFormat="1" x14ac:dyDescent="0.3">
      <c r="A547" s="11" t="s">
        <v>10920</v>
      </c>
      <c r="B547" s="12">
        <v>9275</v>
      </c>
    </row>
    <row r="548" spans="1:2" customFormat="1" x14ac:dyDescent="0.3">
      <c r="A548" s="11" t="s">
        <v>8284</v>
      </c>
      <c r="B548" s="12">
        <v>3482</v>
      </c>
    </row>
    <row r="549" spans="1:2" customFormat="1" x14ac:dyDescent="0.3">
      <c r="A549" s="11" t="s">
        <v>9070</v>
      </c>
      <c r="B549" s="12">
        <v>13029</v>
      </c>
    </row>
    <row r="550" spans="1:2" customFormat="1" x14ac:dyDescent="0.3">
      <c r="A550" s="11" t="s">
        <v>320</v>
      </c>
      <c r="B550" s="12">
        <v>974</v>
      </c>
    </row>
    <row r="551" spans="1:2" customFormat="1" x14ac:dyDescent="0.3">
      <c r="A551" s="11" t="s">
        <v>320</v>
      </c>
      <c r="B551" s="12">
        <v>974</v>
      </c>
    </row>
    <row r="552" spans="1:2" customFormat="1" x14ac:dyDescent="0.3">
      <c r="A552" s="11" t="s">
        <v>16</v>
      </c>
      <c r="B552" s="12">
        <v>24269</v>
      </c>
    </row>
    <row r="553" spans="1:2" customFormat="1" x14ac:dyDescent="0.3">
      <c r="A553" s="11" t="s">
        <v>16</v>
      </c>
      <c r="B553" s="12">
        <v>24269</v>
      </c>
    </row>
    <row r="554" spans="1:2" customFormat="1" x14ac:dyDescent="0.3">
      <c r="A554" s="11" t="s">
        <v>16</v>
      </c>
      <c r="B554" s="12">
        <v>24270</v>
      </c>
    </row>
    <row r="555" spans="1:2" customFormat="1" x14ac:dyDescent="0.3">
      <c r="A555" s="11" t="s">
        <v>2108</v>
      </c>
      <c r="B555" s="12">
        <v>242</v>
      </c>
    </row>
    <row r="556" spans="1:2" customFormat="1" x14ac:dyDescent="0.3">
      <c r="A556" s="11" t="s">
        <v>1277</v>
      </c>
      <c r="B556" s="12">
        <v>285</v>
      </c>
    </row>
    <row r="557" spans="1:2" customFormat="1" x14ac:dyDescent="0.3">
      <c r="A557" s="11" t="s">
        <v>1362</v>
      </c>
      <c r="B557" s="12">
        <v>974</v>
      </c>
    </row>
    <row r="558" spans="1:2" customFormat="1" x14ac:dyDescent="0.3">
      <c r="A558" s="11" t="s">
        <v>7985</v>
      </c>
      <c r="B558" s="12">
        <v>1092</v>
      </c>
    </row>
    <row r="559" spans="1:2" customFormat="1" x14ac:dyDescent="0.3">
      <c r="A559" s="11" t="s">
        <v>10819</v>
      </c>
      <c r="B559" s="12">
        <v>1470</v>
      </c>
    </row>
    <row r="560" spans="1:2" customFormat="1" x14ac:dyDescent="0.3">
      <c r="A560" s="11" t="s">
        <v>1262</v>
      </c>
      <c r="B560" s="12">
        <v>2685</v>
      </c>
    </row>
    <row r="561" spans="1:2" customFormat="1" x14ac:dyDescent="0.3">
      <c r="A561" s="11" t="s">
        <v>1576</v>
      </c>
      <c r="B561" s="12">
        <v>2685</v>
      </c>
    </row>
    <row r="562" spans="1:2" customFormat="1" x14ac:dyDescent="0.3">
      <c r="A562" s="11" t="s">
        <v>1656</v>
      </c>
      <c r="B562" s="12">
        <v>2806</v>
      </c>
    </row>
    <row r="563" spans="1:2" customFormat="1" x14ac:dyDescent="0.3">
      <c r="A563" s="11" t="s">
        <v>7895</v>
      </c>
      <c r="B563" s="12">
        <v>2806</v>
      </c>
    </row>
    <row r="564" spans="1:2" customFormat="1" x14ac:dyDescent="0.3">
      <c r="A564" s="11" t="s">
        <v>2716</v>
      </c>
      <c r="B564" s="12">
        <v>3049</v>
      </c>
    </row>
    <row r="565" spans="1:2" customFormat="1" x14ac:dyDescent="0.3">
      <c r="A565" s="11" t="s">
        <v>4112</v>
      </c>
      <c r="B565" s="12">
        <v>3197</v>
      </c>
    </row>
    <row r="566" spans="1:2" customFormat="1" x14ac:dyDescent="0.3">
      <c r="A566" s="11" t="s">
        <v>2299</v>
      </c>
      <c r="B566" s="12">
        <v>10576</v>
      </c>
    </row>
    <row r="567" spans="1:2" customFormat="1" x14ac:dyDescent="0.3">
      <c r="A567" s="11" t="s">
        <v>415</v>
      </c>
      <c r="B567" s="12">
        <v>24269</v>
      </c>
    </row>
    <row r="568" spans="1:2" customFormat="1" x14ac:dyDescent="0.3">
      <c r="A568" s="11" t="s">
        <v>756</v>
      </c>
      <c r="B568" s="12">
        <v>24269</v>
      </c>
    </row>
    <row r="569" spans="1:2" customFormat="1" x14ac:dyDescent="0.3">
      <c r="A569" s="11" t="s">
        <v>11555</v>
      </c>
      <c r="B569" s="12">
        <v>91</v>
      </c>
    </row>
    <row r="570" spans="1:2" customFormat="1" x14ac:dyDescent="0.3">
      <c r="A570" s="11" t="s">
        <v>11875</v>
      </c>
      <c r="B570" s="12">
        <v>3271</v>
      </c>
    </row>
    <row r="571" spans="1:2" customFormat="1" x14ac:dyDescent="0.3">
      <c r="A571" s="11" t="s">
        <v>2044</v>
      </c>
      <c r="B571" s="12">
        <v>25177</v>
      </c>
    </row>
    <row r="572" spans="1:2" customFormat="1" x14ac:dyDescent="0.3">
      <c r="A572" s="11" t="s">
        <v>6960</v>
      </c>
      <c r="B572" s="12">
        <v>31599</v>
      </c>
    </row>
    <row r="573" spans="1:2" customFormat="1" x14ac:dyDescent="0.3">
      <c r="A573" s="11" t="s">
        <v>9170</v>
      </c>
      <c r="B573" s="12">
        <v>35693</v>
      </c>
    </row>
    <row r="574" spans="1:2" customFormat="1" x14ac:dyDescent="0.3">
      <c r="A574" s="11" t="s">
        <v>9008</v>
      </c>
      <c r="B574" s="12">
        <v>2446</v>
      </c>
    </row>
    <row r="575" spans="1:2" customFormat="1" x14ac:dyDescent="0.3">
      <c r="A575" s="11" t="s">
        <v>9642</v>
      </c>
      <c r="B575" s="12">
        <v>13250</v>
      </c>
    </row>
    <row r="576" spans="1:2" customFormat="1" x14ac:dyDescent="0.3">
      <c r="A576" s="11" t="s">
        <v>8251</v>
      </c>
      <c r="B576" s="12">
        <v>2535</v>
      </c>
    </row>
    <row r="577" spans="1:2" customFormat="1" x14ac:dyDescent="0.3">
      <c r="A577" s="11" t="s">
        <v>6430</v>
      </c>
      <c r="B577" s="12">
        <v>2809</v>
      </c>
    </row>
    <row r="578" spans="1:2" customFormat="1" x14ac:dyDescent="0.3">
      <c r="A578" s="11" t="s">
        <v>12079</v>
      </c>
      <c r="B578" s="12">
        <v>4184</v>
      </c>
    </row>
    <row r="579" spans="1:2" customFormat="1" x14ac:dyDescent="0.3">
      <c r="A579" s="11" t="s">
        <v>9714</v>
      </c>
      <c r="B579" s="12">
        <v>37126</v>
      </c>
    </row>
    <row r="580" spans="1:2" customFormat="1" x14ac:dyDescent="0.3">
      <c r="A580" s="11" t="s">
        <v>4604</v>
      </c>
      <c r="B580" s="12">
        <v>14403</v>
      </c>
    </row>
    <row r="581" spans="1:2" customFormat="1" x14ac:dyDescent="0.3">
      <c r="A581" s="11" t="s">
        <v>4604</v>
      </c>
      <c r="B581" s="12">
        <v>14404</v>
      </c>
    </row>
    <row r="582" spans="1:2" customFormat="1" x14ac:dyDescent="0.3">
      <c r="A582" s="11" t="s">
        <v>12733</v>
      </c>
      <c r="B582" s="12">
        <v>17</v>
      </c>
    </row>
    <row r="583" spans="1:2" customFormat="1" x14ac:dyDescent="0.3">
      <c r="A583" s="11" t="s">
        <v>2075</v>
      </c>
      <c r="B583" s="12">
        <v>466</v>
      </c>
    </row>
    <row r="584" spans="1:2" customFormat="1" x14ac:dyDescent="0.3">
      <c r="A584" s="11" t="s">
        <v>1694</v>
      </c>
      <c r="B584" s="12">
        <v>490</v>
      </c>
    </row>
    <row r="585" spans="1:2" customFormat="1" x14ac:dyDescent="0.3">
      <c r="A585" s="11" t="s">
        <v>4283</v>
      </c>
      <c r="B585" s="12">
        <v>596</v>
      </c>
    </row>
    <row r="586" spans="1:2" customFormat="1" x14ac:dyDescent="0.3">
      <c r="A586" s="11" t="s">
        <v>9416</v>
      </c>
      <c r="B586" s="12">
        <v>629</v>
      </c>
    </row>
    <row r="587" spans="1:2" customFormat="1" x14ac:dyDescent="0.3">
      <c r="A587" s="11" t="s">
        <v>1476</v>
      </c>
      <c r="B587" s="12">
        <v>1193</v>
      </c>
    </row>
    <row r="588" spans="1:2" customFormat="1" x14ac:dyDescent="0.3">
      <c r="A588" s="11" t="s">
        <v>5421</v>
      </c>
      <c r="B588" s="12">
        <v>8258</v>
      </c>
    </row>
    <row r="589" spans="1:2" customFormat="1" x14ac:dyDescent="0.3">
      <c r="A589" s="11" t="s">
        <v>7503</v>
      </c>
      <c r="B589" s="12">
        <v>10751</v>
      </c>
    </row>
    <row r="590" spans="1:2" customFormat="1" x14ac:dyDescent="0.3">
      <c r="A590" s="11" t="s">
        <v>12933</v>
      </c>
      <c r="B590" s="12">
        <v>113</v>
      </c>
    </row>
    <row r="591" spans="1:2" customFormat="1" x14ac:dyDescent="0.3">
      <c r="A591" s="11" t="s">
        <v>1631</v>
      </c>
      <c r="B591" s="12">
        <v>5451</v>
      </c>
    </row>
    <row r="592" spans="1:2" customFormat="1" x14ac:dyDescent="0.3">
      <c r="A592" s="11" t="s">
        <v>1171</v>
      </c>
      <c r="B592" s="12">
        <v>69538</v>
      </c>
    </row>
    <row r="593" spans="1:2" customFormat="1" x14ac:dyDescent="0.3">
      <c r="A593" s="11" t="s">
        <v>445</v>
      </c>
      <c r="B593" s="12">
        <v>8131</v>
      </c>
    </row>
    <row r="594" spans="1:2" customFormat="1" x14ac:dyDescent="0.3">
      <c r="A594" s="11" t="s">
        <v>445</v>
      </c>
      <c r="B594" s="12">
        <v>8131</v>
      </c>
    </row>
    <row r="595" spans="1:2" customFormat="1" x14ac:dyDescent="0.3">
      <c r="A595" s="11" t="s">
        <v>10387</v>
      </c>
      <c r="B595" s="12">
        <v>2138</v>
      </c>
    </row>
    <row r="596" spans="1:2" customFormat="1" x14ac:dyDescent="0.3">
      <c r="A596" s="11" t="s">
        <v>8615</v>
      </c>
      <c r="B596" s="12">
        <v>31783</v>
      </c>
    </row>
    <row r="597" spans="1:2" customFormat="1" x14ac:dyDescent="0.3">
      <c r="A597" s="11" t="s">
        <v>8539</v>
      </c>
      <c r="B597" s="12">
        <v>123365</v>
      </c>
    </row>
    <row r="598" spans="1:2" customFormat="1" x14ac:dyDescent="0.3">
      <c r="A598" s="11" t="s">
        <v>4635</v>
      </c>
      <c r="B598" s="12">
        <v>2352</v>
      </c>
    </row>
    <row r="599" spans="1:2" customFormat="1" x14ac:dyDescent="0.3">
      <c r="A599" s="11" t="s">
        <v>9335</v>
      </c>
      <c r="B599" s="12">
        <v>17424</v>
      </c>
    </row>
    <row r="600" spans="1:2" customFormat="1" x14ac:dyDescent="0.3">
      <c r="A600" s="11" t="s">
        <v>11304</v>
      </c>
      <c r="B600" s="12">
        <v>7274</v>
      </c>
    </row>
    <row r="601" spans="1:2" customFormat="1" x14ac:dyDescent="0.3">
      <c r="A601" s="11" t="s">
        <v>5090</v>
      </c>
      <c r="B601" s="12">
        <v>206</v>
      </c>
    </row>
    <row r="602" spans="1:2" customFormat="1" x14ac:dyDescent="0.3">
      <c r="A602" s="11" t="s">
        <v>7619</v>
      </c>
      <c r="B602" s="12">
        <v>76042</v>
      </c>
    </row>
    <row r="603" spans="1:2" customFormat="1" x14ac:dyDescent="0.3">
      <c r="A603" s="11" t="s">
        <v>5078</v>
      </c>
      <c r="B603" s="12">
        <v>91770</v>
      </c>
    </row>
    <row r="604" spans="1:2" customFormat="1" x14ac:dyDescent="0.3">
      <c r="A604" s="11" t="s">
        <v>5211</v>
      </c>
      <c r="B604" s="12">
        <v>5760</v>
      </c>
    </row>
    <row r="605" spans="1:2" customFormat="1" x14ac:dyDescent="0.3">
      <c r="A605" s="11" t="s">
        <v>12140</v>
      </c>
      <c r="B605" s="12">
        <v>6400</v>
      </c>
    </row>
    <row r="606" spans="1:2" customFormat="1" x14ac:dyDescent="0.3">
      <c r="A606" s="11" t="s">
        <v>8906</v>
      </c>
      <c r="B606" s="12">
        <v>17218</v>
      </c>
    </row>
    <row r="607" spans="1:2" customFormat="1" x14ac:dyDescent="0.3">
      <c r="A607" s="11" t="s">
        <v>5610</v>
      </c>
      <c r="B607" s="12">
        <v>34852</v>
      </c>
    </row>
    <row r="608" spans="1:2" customFormat="1" x14ac:dyDescent="0.3">
      <c r="A608" s="11" t="s">
        <v>11715</v>
      </c>
      <c r="B608" s="12">
        <v>557</v>
      </c>
    </row>
    <row r="609" spans="1:2" customFormat="1" x14ac:dyDescent="0.3">
      <c r="A609" s="11" t="s">
        <v>788</v>
      </c>
      <c r="B609" s="12">
        <v>10576</v>
      </c>
    </row>
    <row r="610" spans="1:2" customFormat="1" x14ac:dyDescent="0.3">
      <c r="A610" s="11" t="s">
        <v>788</v>
      </c>
      <c r="B610" s="12">
        <v>10576</v>
      </c>
    </row>
    <row r="611" spans="1:2" customFormat="1" x14ac:dyDescent="0.3">
      <c r="A611" s="11" t="s">
        <v>3105</v>
      </c>
      <c r="B611" s="12">
        <v>14282</v>
      </c>
    </row>
    <row r="612" spans="1:2" customFormat="1" x14ac:dyDescent="0.3">
      <c r="A612" s="11" t="s">
        <v>3105</v>
      </c>
      <c r="B612" s="12">
        <v>14283</v>
      </c>
    </row>
    <row r="613" spans="1:2" customFormat="1" x14ac:dyDescent="0.3">
      <c r="A613" s="11" t="s">
        <v>10621</v>
      </c>
      <c r="B613" s="12">
        <v>54</v>
      </c>
    </row>
    <row r="614" spans="1:2" customFormat="1" x14ac:dyDescent="0.3">
      <c r="A614" s="11" t="s">
        <v>12330</v>
      </c>
      <c r="B614" s="12">
        <v>65</v>
      </c>
    </row>
    <row r="615" spans="1:2" customFormat="1" x14ac:dyDescent="0.3">
      <c r="A615" s="11" t="s">
        <v>9049</v>
      </c>
      <c r="B615" s="12">
        <v>119</v>
      </c>
    </row>
    <row r="616" spans="1:2" customFormat="1" x14ac:dyDescent="0.3">
      <c r="A616" s="11" t="s">
        <v>7429</v>
      </c>
      <c r="B616" s="12">
        <v>434</v>
      </c>
    </row>
    <row r="617" spans="1:2" customFormat="1" x14ac:dyDescent="0.3">
      <c r="A617" s="11" t="s">
        <v>10356</v>
      </c>
      <c r="B617" s="12">
        <v>550</v>
      </c>
    </row>
    <row r="618" spans="1:2" customFormat="1" x14ac:dyDescent="0.3">
      <c r="A618" s="11" t="s">
        <v>7162</v>
      </c>
      <c r="B618" s="12">
        <v>1173</v>
      </c>
    </row>
    <row r="619" spans="1:2" customFormat="1" x14ac:dyDescent="0.3">
      <c r="A619" s="11" t="s">
        <v>8272</v>
      </c>
      <c r="B619" s="12">
        <v>2740</v>
      </c>
    </row>
    <row r="620" spans="1:2" customFormat="1" x14ac:dyDescent="0.3">
      <c r="A620" s="11" t="s">
        <v>8207</v>
      </c>
      <c r="B620" s="12">
        <v>5072</v>
      </c>
    </row>
    <row r="621" spans="1:2" customFormat="1" x14ac:dyDescent="0.3">
      <c r="A621" s="11" t="s">
        <v>5304</v>
      </c>
      <c r="B621" s="12">
        <v>9275</v>
      </c>
    </row>
    <row r="622" spans="1:2" customFormat="1" x14ac:dyDescent="0.3">
      <c r="A622" s="11" t="s">
        <v>1486</v>
      </c>
      <c r="B622" s="12">
        <v>13120</v>
      </c>
    </row>
    <row r="623" spans="1:2" customFormat="1" x14ac:dyDescent="0.3">
      <c r="A623" s="11" t="s">
        <v>971</v>
      </c>
      <c r="B623" s="12">
        <v>24269</v>
      </c>
    </row>
    <row r="624" spans="1:2" customFormat="1" x14ac:dyDescent="0.3">
      <c r="A624" s="11" t="s">
        <v>1372</v>
      </c>
      <c r="B624" s="12">
        <v>30411</v>
      </c>
    </row>
    <row r="625" spans="1:2" customFormat="1" x14ac:dyDescent="0.3">
      <c r="A625" s="11" t="s">
        <v>9059</v>
      </c>
      <c r="B625" s="12">
        <v>40106</v>
      </c>
    </row>
    <row r="626" spans="1:2" customFormat="1" x14ac:dyDescent="0.3">
      <c r="A626" s="11" t="s">
        <v>4004</v>
      </c>
      <c r="B626" s="12">
        <v>192589</v>
      </c>
    </row>
    <row r="627" spans="1:2" customFormat="1" x14ac:dyDescent="0.3">
      <c r="A627" s="11" t="s">
        <v>12058</v>
      </c>
      <c r="B627" s="12">
        <v>590</v>
      </c>
    </row>
    <row r="628" spans="1:2" customFormat="1" x14ac:dyDescent="0.3">
      <c r="A628" s="11" t="s">
        <v>1191</v>
      </c>
      <c r="B628" s="12">
        <v>3295</v>
      </c>
    </row>
    <row r="629" spans="1:2" customFormat="1" x14ac:dyDescent="0.3">
      <c r="A629" s="11" t="s">
        <v>7941</v>
      </c>
      <c r="B629" s="12">
        <v>6183</v>
      </c>
    </row>
    <row r="630" spans="1:2" customFormat="1" x14ac:dyDescent="0.3">
      <c r="A630" s="11" t="s">
        <v>12280</v>
      </c>
      <c r="B630" s="12">
        <v>1672</v>
      </c>
    </row>
    <row r="631" spans="1:2" customFormat="1" x14ac:dyDescent="0.3">
      <c r="A631" s="11" t="s">
        <v>8453</v>
      </c>
      <c r="B631" s="12">
        <v>4959</v>
      </c>
    </row>
    <row r="632" spans="1:2" customFormat="1" x14ac:dyDescent="0.3">
      <c r="A632" s="11" t="s">
        <v>7836</v>
      </c>
      <c r="B632" s="12">
        <v>5195</v>
      </c>
    </row>
    <row r="633" spans="1:2" customFormat="1" x14ac:dyDescent="0.3">
      <c r="A633" s="11" t="s">
        <v>1287</v>
      </c>
      <c r="B633" s="12">
        <v>179692</v>
      </c>
    </row>
    <row r="634" spans="1:2" customFormat="1" x14ac:dyDescent="0.3">
      <c r="A634" s="11" t="s">
        <v>9901</v>
      </c>
      <c r="B634" s="12">
        <v>8446</v>
      </c>
    </row>
    <row r="635" spans="1:2" customFormat="1" x14ac:dyDescent="0.3">
      <c r="A635" s="11" t="s">
        <v>8656</v>
      </c>
      <c r="B635" s="12">
        <v>15592</v>
      </c>
    </row>
    <row r="636" spans="1:2" customFormat="1" x14ac:dyDescent="0.3">
      <c r="A636" s="11" t="s">
        <v>5187</v>
      </c>
      <c r="B636" s="12">
        <v>30058</v>
      </c>
    </row>
    <row r="637" spans="1:2" customFormat="1" x14ac:dyDescent="0.3">
      <c r="A637" s="11" t="s">
        <v>11415</v>
      </c>
      <c r="B637" s="12">
        <v>4867</v>
      </c>
    </row>
    <row r="638" spans="1:2" customFormat="1" x14ac:dyDescent="0.3">
      <c r="A638" s="11" t="s">
        <v>6833</v>
      </c>
      <c r="B638" s="12">
        <v>6301</v>
      </c>
    </row>
    <row r="639" spans="1:2" customFormat="1" x14ac:dyDescent="0.3">
      <c r="A639" s="11" t="s">
        <v>11795</v>
      </c>
      <c r="B639" s="12">
        <v>15252</v>
      </c>
    </row>
    <row r="640" spans="1:2" customFormat="1" x14ac:dyDescent="0.3">
      <c r="A640" s="11" t="s">
        <v>8473</v>
      </c>
      <c r="B640" s="12">
        <v>1462</v>
      </c>
    </row>
    <row r="641" spans="1:2" customFormat="1" x14ac:dyDescent="0.3">
      <c r="A641" s="11" t="s">
        <v>4745</v>
      </c>
      <c r="B641" s="12">
        <v>14560</v>
      </c>
    </row>
    <row r="642" spans="1:2" customFormat="1" x14ac:dyDescent="0.3">
      <c r="A642" s="11" t="s">
        <v>5581</v>
      </c>
      <c r="B642" s="12">
        <v>60026</v>
      </c>
    </row>
    <row r="643" spans="1:2" customFormat="1" x14ac:dyDescent="0.3">
      <c r="A643" s="11" t="s">
        <v>536</v>
      </c>
      <c r="B643" s="12">
        <v>179691</v>
      </c>
    </row>
    <row r="644" spans="1:2" customFormat="1" x14ac:dyDescent="0.3">
      <c r="A644" s="11" t="s">
        <v>8697</v>
      </c>
      <c r="B644" s="12">
        <v>23316</v>
      </c>
    </row>
    <row r="645" spans="1:2" customFormat="1" x14ac:dyDescent="0.3">
      <c r="A645" s="11" t="s">
        <v>5892</v>
      </c>
      <c r="B645" s="12">
        <v>189104</v>
      </c>
    </row>
    <row r="646" spans="1:2" customFormat="1" x14ac:dyDescent="0.3">
      <c r="A646" s="11" t="s">
        <v>616</v>
      </c>
      <c r="B646" s="12">
        <v>426973</v>
      </c>
    </row>
    <row r="647" spans="1:2" customFormat="1" x14ac:dyDescent="0.3">
      <c r="A647" s="11" t="s">
        <v>12782</v>
      </c>
      <c r="B647" s="12">
        <v>1527</v>
      </c>
    </row>
    <row r="648" spans="1:2" customFormat="1" x14ac:dyDescent="0.3">
      <c r="A648" s="11" t="s">
        <v>8635</v>
      </c>
      <c r="B648" s="12">
        <v>63350</v>
      </c>
    </row>
    <row r="649" spans="1:2" customFormat="1" x14ac:dyDescent="0.3">
      <c r="A649" s="11" t="s">
        <v>1939</v>
      </c>
      <c r="B649" s="12">
        <v>356</v>
      </c>
    </row>
    <row r="650" spans="1:2" customFormat="1" x14ac:dyDescent="0.3">
      <c r="A650" s="11" t="s">
        <v>10981</v>
      </c>
      <c r="B650" s="12">
        <v>925</v>
      </c>
    </row>
    <row r="651" spans="1:2" customFormat="1" x14ac:dyDescent="0.3">
      <c r="A651" s="11" t="s">
        <v>10234</v>
      </c>
      <c r="B651" s="12">
        <v>2198</v>
      </c>
    </row>
    <row r="652" spans="1:2" customFormat="1" x14ac:dyDescent="0.3">
      <c r="A652" s="11" t="s">
        <v>7764</v>
      </c>
      <c r="B652" s="12">
        <v>5736</v>
      </c>
    </row>
    <row r="653" spans="1:2" customFormat="1" x14ac:dyDescent="0.3">
      <c r="A653" s="11" t="s">
        <v>9589</v>
      </c>
      <c r="B653" s="12">
        <v>12999</v>
      </c>
    </row>
    <row r="654" spans="1:2" customFormat="1" x14ac:dyDescent="0.3">
      <c r="A654" s="11" t="s">
        <v>5232</v>
      </c>
      <c r="B654" s="12">
        <v>161677</v>
      </c>
    </row>
    <row r="655" spans="1:2" customFormat="1" x14ac:dyDescent="0.3">
      <c r="A655" s="11" t="s">
        <v>3715</v>
      </c>
      <c r="B655" s="12">
        <v>161679</v>
      </c>
    </row>
    <row r="656" spans="1:2" customFormat="1" x14ac:dyDescent="0.3">
      <c r="A656" s="11" t="s">
        <v>546</v>
      </c>
      <c r="B656" s="12">
        <v>656</v>
      </c>
    </row>
    <row r="657" spans="1:2" customFormat="1" x14ac:dyDescent="0.3">
      <c r="A657" s="11" t="s">
        <v>546</v>
      </c>
      <c r="B657" s="12">
        <v>656</v>
      </c>
    </row>
    <row r="658" spans="1:2" customFormat="1" x14ac:dyDescent="0.3">
      <c r="A658" s="11" t="s">
        <v>10789</v>
      </c>
      <c r="B658" s="12">
        <v>13</v>
      </c>
    </row>
    <row r="659" spans="1:2" customFormat="1" x14ac:dyDescent="0.3">
      <c r="A659" s="11" t="s">
        <v>1413</v>
      </c>
      <c r="B659" s="12">
        <v>24</v>
      </c>
    </row>
    <row r="660" spans="1:2" customFormat="1" x14ac:dyDescent="0.3">
      <c r="A660" s="11" t="s">
        <v>11936</v>
      </c>
      <c r="B660" s="12">
        <v>144</v>
      </c>
    </row>
    <row r="661" spans="1:2" customFormat="1" x14ac:dyDescent="0.3">
      <c r="A661" s="11" t="s">
        <v>11124</v>
      </c>
      <c r="B661" s="12">
        <v>203</v>
      </c>
    </row>
    <row r="662" spans="1:2" customFormat="1" x14ac:dyDescent="0.3">
      <c r="A662" s="11" t="s">
        <v>7004</v>
      </c>
      <c r="B662" s="12">
        <v>352</v>
      </c>
    </row>
    <row r="663" spans="1:2" customFormat="1" x14ac:dyDescent="0.3">
      <c r="A663" s="11" t="s">
        <v>7920</v>
      </c>
      <c r="B663" s="12">
        <v>670</v>
      </c>
    </row>
    <row r="664" spans="1:2" customFormat="1" x14ac:dyDescent="0.3">
      <c r="A664" s="11" t="s">
        <v>8262</v>
      </c>
      <c r="B664" s="12">
        <v>691</v>
      </c>
    </row>
    <row r="665" spans="1:2" customFormat="1" x14ac:dyDescent="0.3">
      <c r="A665" s="11" t="s">
        <v>8916</v>
      </c>
      <c r="B665" s="12">
        <v>900</v>
      </c>
    </row>
    <row r="666" spans="1:2" customFormat="1" x14ac:dyDescent="0.3">
      <c r="A666" s="11" t="s">
        <v>6241</v>
      </c>
      <c r="B666" s="12">
        <v>903</v>
      </c>
    </row>
    <row r="667" spans="1:2" customFormat="1" x14ac:dyDescent="0.3">
      <c r="A667" s="11" t="s">
        <v>12130</v>
      </c>
      <c r="B667" s="12">
        <v>1004</v>
      </c>
    </row>
    <row r="668" spans="1:2" customFormat="1" x14ac:dyDescent="0.3">
      <c r="A668" s="11" t="s">
        <v>907</v>
      </c>
      <c r="B668" s="12">
        <v>1045</v>
      </c>
    </row>
    <row r="669" spans="1:2" customFormat="1" x14ac:dyDescent="0.3">
      <c r="A669" s="11" t="s">
        <v>2392</v>
      </c>
      <c r="B669" s="12">
        <v>1045</v>
      </c>
    </row>
    <row r="670" spans="1:2" customFormat="1" x14ac:dyDescent="0.3">
      <c r="A670" s="11" t="s">
        <v>9754</v>
      </c>
      <c r="B670" s="12">
        <v>1646</v>
      </c>
    </row>
    <row r="671" spans="1:2" customFormat="1" x14ac:dyDescent="0.3">
      <c r="A671" s="11" t="s">
        <v>10134</v>
      </c>
      <c r="B671" s="12">
        <v>2206</v>
      </c>
    </row>
    <row r="672" spans="1:2" customFormat="1" x14ac:dyDescent="0.3">
      <c r="A672" s="11" t="s">
        <v>8367</v>
      </c>
      <c r="B672" s="12">
        <v>2375</v>
      </c>
    </row>
    <row r="673" spans="1:2" customFormat="1" x14ac:dyDescent="0.3">
      <c r="A673" s="11" t="s">
        <v>10870</v>
      </c>
      <c r="B673" s="12">
        <v>2449</v>
      </c>
    </row>
    <row r="674" spans="1:2" customFormat="1" x14ac:dyDescent="0.3">
      <c r="A674" s="11" t="s">
        <v>3971</v>
      </c>
      <c r="B674" s="12">
        <v>2646</v>
      </c>
    </row>
    <row r="675" spans="1:2" customFormat="1" x14ac:dyDescent="0.3">
      <c r="A675" s="11" t="s">
        <v>7910</v>
      </c>
      <c r="B675" s="12">
        <v>2868</v>
      </c>
    </row>
    <row r="676" spans="1:2" customFormat="1" x14ac:dyDescent="0.3">
      <c r="A676" s="11" t="s">
        <v>917</v>
      </c>
      <c r="B676" s="12">
        <v>4145</v>
      </c>
    </row>
    <row r="677" spans="1:2" customFormat="1" x14ac:dyDescent="0.3">
      <c r="A677" s="11" t="s">
        <v>7805</v>
      </c>
      <c r="B677" s="12">
        <v>4149</v>
      </c>
    </row>
    <row r="678" spans="1:2" customFormat="1" x14ac:dyDescent="0.3">
      <c r="A678" s="11" t="s">
        <v>11655</v>
      </c>
      <c r="B678" s="12">
        <v>4401</v>
      </c>
    </row>
    <row r="679" spans="1:2" customFormat="1" x14ac:dyDescent="0.3">
      <c r="A679" s="11" t="s">
        <v>5994</v>
      </c>
      <c r="B679" s="12">
        <v>5730</v>
      </c>
    </row>
    <row r="680" spans="1:2" customFormat="1" x14ac:dyDescent="0.3">
      <c r="A680" s="11" t="s">
        <v>7024</v>
      </c>
      <c r="B680" s="12">
        <v>7352</v>
      </c>
    </row>
    <row r="681" spans="1:2" customFormat="1" x14ac:dyDescent="0.3">
      <c r="A681" s="11" t="s">
        <v>3451</v>
      </c>
      <c r="B681" s="12">
        <v>8599</v>
      </c>
    </row>
    <row r="682" spans="1:2" customFormat="1" x14ac:dyDescent="0.3">
      <c r="A682" s="11" t="s">
        <v>6762</v>
      </c>
      <c r="B682" s="12">
        <v>9169</v>
      </c>
    </row>
    <row r="683" spans="1:2" customFormat="1" x14ac:dyDescent="0.3">
      <c r="A683" s="11" t="s">
        <v>10164</v>
      </c>
      <c r="B683" s="12">
        <v>9331</v>
      </c>
    </row>
    <row r="684" spans="1:2" customFormat="1" x14ac:dyDescent="0.3">
      <c r="A684" s="11" t="s">
        <v>7419</v>
      </c>
      <c r="B684" s="12">
        <v>10443</v>
      </c>
    </row>
    <row r="685" spans="1:2" customFormat="1" x14ac:dyDescent="0.3">
      <c r="A685" s="11" t="s">
        <v>7066</v>
      </c>
      <c r="B685" s="12">
        <v>11006</v>
      </c>
    </row>
    <row r="686" spans="1:2" customFormat="1" x14ac:dyDescent="0.3">
      <c r="A686" s="11" t="s">
        <v>6625</v>
      </c>
      <c r="B686" s="12">
        <v>23174</v>
      </c>
    </row>
    <row r="687" spans="1:2" customFormat="1" x14ac:dyDescent="0.3">
      <c r="A687" s="11" t="s">
        <v>4899</v>
      </c>
      <c r="B687" s="12">
        <v>24791</v>
      </c>
    </row>
    <row r="688" spans="1:2" customFormat="1" x14ac:dyDescent="0.3">
      <c r="A688" s="11" t="s">
        <v>5540</v>
      </c>
      <c r="B688" s="12">
        <v>25903</v>
      </c>
    </row>
    <row r="689" spans="1:2" customFormat="1" x14ac:dyDescent="0.3">
      <c r="A689" s="11" t="s">
        <v>3982</v>
      </c>
      <c r="B689" s="12">
        <v>28978</v>
      </c>
    </row>
    <row r="690" spans="1:2" customFormat="1" x14ac:dyDescent="0.3">
      <c r="A690" s="11" t="s">
        <v>4785</v>
      </c>
      <c r="B690" s="12">
        <v>28978</v>
      </c>
    </row>
    <row r="691" spans="1:2" customFormat="1" x14ac:dyDescent="0.3">
      <c r="A691" s="11" t="s">
        <v>5806</v>
      </c>
      <c r="B691" s="12">
        <v>53648</v>
      </c>
    </row>
    <row r="692" spans="1:2" customFormat="1" x14ac:dyDescent="0.3">
      <c r="A692" s="11" t="s">
        <v>8111</v>
      </c>
      <c r="B692" s="12">
        <v>20668</v>
      </c>
    </row>
    <row r="693" spans="1:2" customFormat="1" x14ac:dyDescent="0.3">
      <c r="A693" s="11" t="s">
        <v>11705</v>
      </c>
      <c r="B693" s="12">
        <v>386</v>
      </c>
    </row>
    <row r="694" spans="1:2" customFormat="1" x14ac:dyDescent="0.3">
      <c r="A694" s="11" t="s">
        <v>7784</v>
      </c>
      <c r="B694" s="12">
        <v>1026</v>
      </c>
    </row>
    <row r="695" spans="1:2" customFormat="1" x14ac:dyDescent="0.3">
      <c r="A695" s="11" t="s">
        <v>2550</v>
      </c>
      <c r="B695" s="12">
        <v>1029</v>
      </c>
    </row>
    <row r="696" spans="1:2" customFormat="1" x14ac:dyDescent="0.3">
      <c r="A696" s="11" t="s">
        <v>9241</v>
      </c>
      <c r="B696" s="12">
        <v>9695</v>
      </c>
    </row>
    <row r="697" spans="1:2" customFormat="1" x14ac:dyDescent="0.3">
      <c r="A697" s="11" t="s">
        <v>8071</v>
      </c>
      <c r="B697" s="12">
        <v>25996</v>
      </c>
    </row>
    <row r="698" spans="1:2" customFormat="1" x14ac:dyDescent="0.3">
      <c r="A698" s="11" t="s">
        <v>1212</v>
      </c>
      <c r="B698" s="12">
        <v>42301</v>
      </c>
    </row>
    <row r="699" spans="1:2" customFormat="1" x14ac:dyDescent="0.3">
      <c r="A699" s="11" t="s">
        <v>4960</v>
      </c>
      <c r="B699" s="12">
        <v>64273</v>
      </c>
    </row>
    <row r="700" spans="1:2" customFormat="1" x14ac:dyDescent="0.3">
      <c r="A700" s="11" t="s">
        <v>12360</v>
      </c>
      <c r="B700" s="12">
        <v>1065</v>
      </c>
    </row>
    <row r="701" spans="1:2" customFormat="1" x14ac:dyDescent="0.3">
      <c r="A701" s="11" t="s">
        <v>8926</v>
      </c>
      <c r="B701" s="12">
        <v>976</v>
      </c>
    </row>
    <row r="702" spans="1:2" customFormat="1" x14ac:dyDescent="0.3">
      <c r="A702" s="11" t="s">
        <v>9090</v>
      </c>
      <c r="B702" s="12">
        <v>15453</v>
      </c>
    </row>
    <row r="703" spans="1:2" customFormat="1" x14ac:dyDescent="0.3">
      <c r="A703" s="11" t="s">
        <v>8197</v>
      </c>
      <c r="B703" s="12">
        <v>2585</v>
      </c>
    </row>
    <row r="704" spans="1:2" customFormat="1" x14ac:dyDescent="0.3">
      <c r="A704" s="11" t="s">
        <v>8625</v>
      </c>
      <c r="B704" s="12">
        <v>2602</v>
      </c>
    </row>
    <row r="705" spans="1:2" customFormat="1" x14ac:dyDescent="0.3">
      <c r="A705" s="11" t="s">
        <v>10275</v>
      </c>
      <c r="B705" s="12">
        <v>4881</v>
      </c>
    </row>
    <row r="706" spans="1:2" customFormat="1" x14ac:dyDescent="0.3">
      <c r="A706" s="11" t="s">
        <v>8853</v>
      </c>
      <c r="B706" s="12">
        <v>8090</v>
      </c>
    </row>
    <row r="707" spans="1:2" customFormat="1" x14ac:dyDescent="0.3">
      <c r="A707" s="11" t="s">
        <v>420</v>
      </c>
      <c r="B707" s="12">
        <v>12093</v>
      </c>
    </row>
    <row r="708" spans="1:2" customFormat="1" x14ac:dyDescent="0.3">
      <c r="A708" s="11" t="s">
        <v>420</v>
      </c>
      <c r="B708" s="12">
        <v>12093</v>
      </c>
    </row>
    <row r="709" spans="1:2" customFormat="1" x14ac:dyDescent="0.3">
      <c r="A709" s="11" t="s">
        <v>9559</v>
      </c>
      <c r="B709" s="12">
        <v>6</v>
      </c>
    </row>
    <row r="710" spans="1:2" customFormat="1" x14ac:dyDescent="0.3">
      <c r="A710" s="11" t="s">
        <v>9932</v>
      </c>
      <c r="B710" s="12">
        <v>11</v>
      </c>
    </row>
    <row r="711" spans="1:2" customFormat="1" x14ac:dyDescent="0.3">
      <c r="A711" s="11" t="s">
        <v>11284</v>
      </c>
      <c r="B711" s="12">
        <v>15</v>
      </c>
    </row>
    <row r="712" spans="1:2" customFormat="1" x14ac:dyDescent="0.3">
      <c r="A712" s="11" t="s">
        <v>6450</v>
      </c>
      <c r="B712" s="12">
        <v>1173</v>
      </c>
    </row>
    <row r="713" spans="1:2" customFormat="1" x14ac:dyDescent="0.3">
      <c r="A713" s="11" t="s">
        <v>10590</v>
      </c>
      <c r="B713" s="12">
        <v>1729</v>
      </c>
    </row>
    <row r="714" spans="1:2" customFormat="1" x14ac:dyDescent="0.3">
      <c r="A714" s="11" t="s">
        <v>11114</v>
      </c>
      <c r="B714" s="12">
        <v>2300</v>
      </c>
    </row>
    <row r="715" spans="1:2" customFormat="1" x14ac:dyDescent="0.3">
      <c r="A715" s="11" t="s">
        <v>12240</v>
      </c>
      <c r="B715" s="12">
        <v>4022</v>
      </c>
    </row>
    <row r="716" spans="1:2" customFormat="1" x14ac:dyDescent="0.3">
      <c r="A716" s="11" t="s">
        <v>10710</v>
      </c>
      <c r="B716" s="12">
        <v>5911</v>
      </c>
    </row>
    <row r="717" spans="1:2" customFormat="1" x14ac:dyDescent="0.3">
      <c r="A717" s="11" t="s">
        <v>3564</v>
      </c>
      <c r="B717" s="12">
        <v>7222</v>
      </c>
    </row>
    <row r="718" spans="1:2" customFormat="1" x14ac:dyDescent="0.3">
      <c r="A718" s="11" t="s">
        <v>3761</v>
      </c>
      <c r="B718" s="12">
        <v>7222</v>
      </c>
    </row>
    <row r="719" spans="1:2" customFormat="1" x14ac:dyDescent="0.3">
      <c r="A719" s="11" t="s">
        <v>7668</v>
      </c>
      <c r="B719" s="12">
        <v>16680</v>
      </c>
    </row>
    <row r="720" spans="1:2" customFormat="1" x14ac:dyDescent="0.3">
      <c r="A720" s="11" t="s">
        <v>6292</v>
      </c>
      <c r="B720" s="12">
        <v>27223</v>
      </c>
    </row>
    <row r="721" spans="1:2" customFormat="1" x14ac:dyDescent="0.3">
      <c r="A721" s="11" t="s">
        <v>3043</v>
      </c>
      <c r="B721" s="12">
        <v>128311</v>
      </c>
    </row>
    <row r="722" spans="1:2" customFormat="1" x14ac:dyDescent="0.3">
      <c r="A722" s="11" t="s">
        <v>3574</v>
      </c>
      <c r="B722" s="12">
        <v>128311</v>
      </c>
    </row>
    <row r="723" spans="1:2" customFormat="1" x14ac:dyDescent="0.3">
      <c r="A723" s="11" t="s">
        <v>3343</v>
      </c>
      <c r="B723" s="12">
        <v>14648</v>
      </c>
    </row>
    <row r="724" spans="1:2" customFormat="1" x14ac:dyDescent="0.3">
      <c r="A724" s="11" t="s">
        <v>3693</v>
      </c>
      <c r="B724" s="12">
        <v>32625</v>
      </c>
    </row>
    <row r="725" spans="1:2" customFormat="1" x14ac:dyDescent="0.3">
      <c r="A725" s="11" t="s">
        <v>3693</v>
      </c>
      <c r="B725" s="12">
        <v>32625</v>
      </c>
    </row>
    <row r="726" spans="1:2" customFormat="1" x14ac:dyDescent="0.3">
      <c r="A726" s="11" t="s">
        <v>1433</v>
      </c>
      <c r="B726" s="12">
        <v>3565</v>
      </c>
    </row>
    <row r="727" spans="1:2" customFormat="1" x14ac:dyDescent="0.3">
      <c r="A727" s="11" t="s">
        <v>2536</v>
      </c>
      <c r="B727" s="12">
        <v>5451</v>
      </c>
    </row>
    <row r="728" spans="1:2" customFormat="1" x14ac:dyDescent="0.3">
      <c r="A728" s="11" t="s">
        <v>10991</v>
      </c>
      <c r="B728" s="12">
        <v>4370</v>
      </c>
    </row>
    <row r="729" spans="1:2" customFormat="1" x14ac:dyDescent="0.3">
      <c r="A729" s="11" t="s">
        <v>3835</v>
      </c>
      <c r="B729" s="12">
        <v>9378</v>
      </c>
    </row>
    <row r="730" spans="1:2" customFormat="1" x14ac:dyDescent="0.3">
      <c r="A730" s="11" t="s">
        <v>4261</v>
      </c>
      <c r="B730" s="12">
        <v>9378</v>
      </c>
    </row>
    <row r="731" spans="1:2" customFormat="1" x14ac:dyDescent="0.3">
      <c r="A731" s="11" t="s">
        <v>9395</v>
      </c>
      <c r="B731" s="12">
        <v>787</v>
      </c>
    </row>
    <row r="732" spans="1:2" customFormat="1" x14ac:dyDescent="0.3">
      <c r="A732" s="11" t="s">
        <v>7397</v>
      </c>
      <c r="B732" s="12">
        <v>12375</v>
      </c>
    </row>
    <row r="733" spans="1:2" customFormat="1" x14ac:dyDescent="0.3">
      <c r="A733" s="11" t="s">
        <v>8676</v>
      </c>
      <c r="B733" s="12">
        <v>14120</v>
      </c>
    </row>
    <row r="734" spans="1:2" customFormat="1" x14ac:dyDescent="0.3">
      <c r="A734" s="11" t="s">
        <v>6302</v>
      </c>
      <c r="B734" s="12">
        <v>82356</v>
      </c>
    </row>
    <row r="735" spans="1:2" customFormat="1" x14ac:dyDescent="0.3">
      <c r="A735" s="11" t="s">
        <v>10549</v>
      </c>
      <c r="B735" s="12">
        <v>4580</v>
      </c>
    </row>
    <row r="736" spans="1:2" customFormat="1" x14ac:dyDescent="0.3">
      <c r="A736" s="11" t="s">
        <v>12592</v>
      </c>
      <c r="B736" s="12">
        <v>3524</v>
      </c>
    </row>
    <row r="737" spans="1:2" customFormat="1" x14ac:dyDescent="0.3">
      <c r="A737" s="11" t="s">
        <v>8947</v>
      </c>
      <c r="B737" s="12">
        <v>3543</v>
      </c>
    </row>
    <row r="738" spans="1:2" customFormat="1" x14ac:dyDescent="0.3">
      <c r="A738" s="11" t="s">
        <v>8550</v>
      </c>
      <c r="B738" s="12">
        <v>13300</v>
      </c>
    </row>
    <row r="739" spans="1:2" customFormat="1" x14ac:dyDescent="0.3">
      <c r="A739" s="11" t="s">
        <v>9963</v>
      </c>
      <c r="B739" s="12">
        <v>14290</v>
      </c>
    </row>
    <row r="740" spans="1:2" customFormat="1" x14ac:dyDescent="0.3">
      <c r="A740" s="11" t="s">
        <v>11685</v>
      </c>
      <c r="B740" s="12">
        <v>97</v>
      </c>
    </row>
    <row r="741" spans="1:2" customFormat="1" x14ac:dyDescent="0.3">
      <c r="A741" s="11" t="s">
        <v>9231</v>
      </c>
      <c r="B741" s="12">
        <v>111</v>
      </c>
    </row>
    <row r="742" spans="1:2" customFormat="1" x14ac:dyDescent="0.3">
      <c r="A742" s="11" t="s">
        <v>11174</v>
      </c>
      <c r="B742" s="12">
        <v>313</v>
      </c>
    </row>
    <row r="743" spans="1:2" customFormat="1" x14ac:dyDescent="0.3">
      <c r="A743" s="11" t="s">
        <v>3323</v>
      </c>
      <c r="B743" s="12">
        <v>1680</v>
      </c>
    </row>
    <row r="744" spans="1:2" customFormat="1" x14ac:dyDescent="0.3">
      <c r="A744" s="11" t="s">
        <v>8998</v>
      </c>
      <c r="B744" s="12">
        <v>2891</v>
      </c>
    </row>
    <row r="745" spans="1:2" customFormat="1" x14ac:dyDescent="0.3">
      <c r="A745" s="11" t="s">
        <v>1734</v>
      </c>
      <c r="B745" s="12">
        <v>7318</v>
      </c>
    </row>
    <row r="746" spans="1:2" customFormat="1" x14ac:dyDescent="0.3">
      <c r="A746" s="11" t="s">
        <v>3378</v>
      </c>
      <c r="B746" s="12">
        <v>7462</v>
      </c>
    </row>
    <row r="747" spans="1:2" customFormat="1" x14ac:dyDescent="0.3">
      <c r="A747" s="11" t="s">
        <v>3160</v>
      </c>
      <c r="B747" s="12">
        <v>8891</v>
      </c>
    </row>
    <row r="748" spans="1:2" customFormat="1" x14ac:dyDescent="0.3">
      <c r="A748" s="11" t="s">
        <v>6028</v>
      </c>
      <c r="B748" s="12">
        <v>122478</v>
      </c>
    </row>
    <row r="749" spans="1:2" customFormat="1" x14ac:dyDescent="0.3">
      <c r="A749" s="11" t="s">
        <v>3750</v>
      </c>
      <c r="B749" s="12">
        <v>128311</v>
      </c>
    </row>
    <row r="750" spans="1:2" customFormat="1" x14ac:dyDescent="0.3">
      <c r="A750" s="11" t="s">
        <v>3796</v>
      </c>
      <c r="B750" s="12">
        <v>128311</v>
      </c>
    </row>
    <row r="751" spans="1:2" customFormat="1" x14ac:dyDescent="0.3">
      <c r="A751" s="11" t="s">
        <v>1131</v>
      </c>
      <c r="B751" s="12">
        <v>28638</v>
      </c>
    </row>
    <row r="752" spans="1:2" customFormat="1" x14ac:dyDescent="0.3">
      <c r="A752" s="11" t="s">
        <v>8895</v>
      </c>
      <c r="B752" s="12">
        <v>37974</v>
      </c>
    </row>
    <row r="753" spans="1:2" customFormat="1" x14ac:dyDescent="0.3">
      <c r="A753" s="11" t="s">
        <v>2024</v>
      </c>
      <c r="B753" s="12">
        <v>5626</v>
      </c>
    </row>
    <row r="754" spans="1:2" customFormat="1" x14ac:dyDescent="0.3">
      <c r="A754" s="11" t="s">
        <v>9446</v>
      </c>
      <c r="B754" s="12">
        <v>2466</v>
      </c>
    </row>
    <row r="755" spans="1:2" customFormat="1" x14ac:dyDescent="0.3">
      <c r="A755" s="11" t="s">
        <v>9549</v>
      </c>
      <c r="B755" s="12">
        <v>14667</v>
      </c>
    </row>
    <row r="756" spans="1:2" customFormat="1" x14ac:dyDescent="0.3">
      <c r="A756" s="11" t="s">
        <v>10559</v>
      </c>
      <c r="B756" s="12">
        <v>1404</v>
      </c>
    </row>
    <row r="757" spans="1:2" customFormat="1" x14ac:dyDescent="0.3">
      <c r="A757" s="11" t="s">
        <v>9569</v>
      </c>
      <c r="B757" s="12">
        <v>4244</v>
      </c>
    </row>
    <row r="758" spans="1:2" customFormat="1" x14ac:dyDescent="0.3">
      <c r="A758" s="11" t="s">
        <v>12391</v>
      </c>
      <c r="B758" s="12">
        <v>5967</v>
      </c>
    </row>
    <row r="759" spans="1:2" customFormat="1" x14ac:dyDescent="0.3">
      <c r="A759" s="11" t="s">
        <v>6251</v>
      </c>
      <c r="B759" s="12">
        <v>25771</v>
      </c>
    </row>
    <row r="760" spans="1:2" customFormat="1" x14ac:dyDescent="0.3">
      <c r="A760" s="11" t="s">
        <v>203</v>
      </c>
      <c r="B760" s="12">
        <v>815</v>
      </c>
    </row>
    <row r="761" spans="1:2" customFormat="1" x14ac:dyDescent="0.3">
      <c r="A761" s="11" t="s">
        <v>203</v>
      </c>
      <c r="B761" s="12">
        <v>815</v>
      </c>
    </row>
    <row r="762" spans="1:2" customFormat="1" x14ac:dyDescent="0.3">
      <c r="A762" s="11" t="s">
        <v>203</v>
      </c>
      <c r="B762" s="12">
        <v>815</v>
      </c>
    </row>
    <row r="763" spans="1:2" customFormat="1" x14ac:dyDescent="0.3">
      <c r="A763" s="11" t="s">
        <v>4657</v>
      </c>
      <c r="B763" s="12">
        <v>1454</v>
      </c>
    </row>
    <row r="764" spans="1:2" customFormat="1" x14ac:dyDescent="0.3">
      <c r="A764" s="11" t="s">
        <v>10489</v>
      </c>
      <c r="B764" s="12">
        <v>2877</v>
      </c>
    </row>
    <row r="765" spans="1:2" customFormat="1" x14ac:dyDescent="0.3">
      <c r="A765" s="11" t="s">
        <v>7884</v>
      </c>
      <c r="B765" s="12">
        <v>13199</v>
      </c>
    </row>
    <row r="766" spans="1:2" customFormat="1" x14ac:dyDescent="0.3">
      <c r="A766" s="11" t="s">
        <v>5004</v>
      </c>
      <c r="B766" s="12">
        <v>28829</v>
      </c>
    </row>
    <row r="767" spans="1:2" customFormat="1" x14ac:dyDescent="0.3">
      <c r="A767" s="11" t="s">
        <v>8317</v>
      </c>
      <c r="B767" s="12">
        <v>4723</v>
      </c>
    </row>
    <row r="768" spans="1:2" customFormat="1" x14ac:dyDescent="0.3">
      <c r="A768" s="11" t="s">
        <v>7295</v>
      </c>
      <c r="B768" s="12">
        <v>22375</v>
      </c>
    </row>
    <row r="769" spans="1:2" customFormat="1" x14ac:dyDescent="0.3">
      <c r="A769" s="11" t="s">
        <v>3126</v>
      </c>
      <c r="B769" s="12">
        <v>67259</v>
      </c>
    </row>
    <row r="770" spans="1:2" customFormat="1" x14ac:dyDescent="0.3">
      <c r="A770" s="11" t="s">
        <v>3578</v>
      </c>
      <c r="B770" s="12">
        <v>83996</v>
      </c>
    </row>
    <row r="771" spans="1:2" customFormat="1" x14ac:dyDescent="0.3">
      <c r="A771" s="11" t="s">
        <v>7203</v>
      </c>
      <c r="B771" s="12">
        <v>205052</v>
      </c>
    </row>
    <row r="772" spans="1:2" customFormat="1" x14ac:dyDescent="0.3">
      <c r="A772" s="11" t="s">
        <v>927</v>
      </c>
      <c r="B772" s="12">
        <v>6547</v>
      </c>
    </row>
    <row r="773" spans="1:2" customFormat="1" x14ac:dyDescent="0.3">
      <c r="A773" s="11" t="s">
        <v>10840</v>
      </c>
      <c r="B773" s="12">
        <v>638</v>
      </c>
    </row>
    <row r="774" spans="1:2" customFormat="1" x14ac:dyDescent="0.3">
      <c r="A774" s="11" t="s">
        <v>13003</v>
      </c>
      <c r="B774" s="12">
        <v>8031</v>
      </c>
    </row>
    <row r="775" spans="1:2" customFormat="1" x14ac:dyDescent="0.3">
      <c r="A775" s="11" t="s">
        <v>37</v>
      </c>
      <c r="B775" s="12">
        <v>7928</v>
      </c>
    </row>
    <row r="776" spans="1:2" customFormat="1" x14ac:dyDescent="0.3">
      <c r="A776" s="11" t="s">
        <v>12833</v>
      </c>
      <c r="B776" s="12">
        <v>24</v>
      </c>
    </row>
    <row r="777" spans="1:2" customFormat="1" x14ac:dyDescent="0.3">
      <c r="A777" s="11" t="s">
        <v>2731</v>
      </c>
      <c r="B777" s="12">
        <v>390</v>
      </c>
    </row>
    <row r="778" spans="1:2" customFormat="1" x14ac:dyDescent="0.3">
      <c r="A778" s="11" t="s">
        <v>4541</v>
      </c>
      <c r="B778" s="12">
        <v>412</v>
      </c>
    </row>
    <row r="779" spans="1:2" customFormat="1" x14ac:dyDescent="0.3">
      <c r="A779" s="11" t="s">
        <v>4338</v>
      </c>
      <c r="B779" s="12">
        <v>1475</v>
      </c>
    </row>
    <row r="780" spans="1:2" customFormat="1" x14ac:dyDescent="0.3">
      <c r="A780" s="11" t="s">
        <v>10224</v>
      </c>
      <c r="B780" s="12">
        <v>1811</v>
      </c>
    </row>
    <row r="781" spans="1:2" customFormat="1" x14ac:dyDescent="0.3">
      <c r="A781" s="11" t="s">
        <v>12431</v>
      </c>
      <c r="B781" s="12">
        <v>3858</v>
      </c>
    </row>
    <row r="782" spans="1:2" customFormat="1" x14ac:dyDescent="0.3">
      <c r="A782" s="11" t="s">
        <v>4471</v>
      </c>
      <c r="B782" s="12">
        <v>4740</v>
      </c>
    </row>
    <row r="783" spans="1:2" customFormat="1" x14ac:dyDescent="0.3">
      <c r="A783" s="11" t="s">
        <v>9426</v>
      </c>
      <c r="B783" s="12">
        <v>15276</v>
      </c>
    </row>
    <row r="784" spans="1:2" customFormat="1" x14ac:dyDescent="0.3">
      <c r="A784" s="11" t="s">
        <v>2916</v>
      </c>
      <c r="B784" s="12">
        <v>19763</v>
      </c>
    </row>
    <row r="785" spans="1:2" customFormat="1" x14ac:dyDescent="0.3">
      <c r="A785" s="11" t="s">
        <v>897</v>
      </c>
      <c r="B785" s="12">
        <v>22420</v>
      </c>
    </row>
    <row r="786" spans="1:2" customFormat="1" x14ac:dyDescent="0.3">
      <c r="A786" s="11" t="s">
        <v>3588</v>
      </c>
      <c r="B786" s="12">
        <v>140036</v>
      </c>
    </row>
    <row r="787" spans="1:2" customFormat="1" x14ac:dyDescent="0.3">
      <c r="A787" s="11" t="s">
        <v>356</v>
      </c>
      <c r="B787" s="12">
        <v>13552</v>
      </c>
    </row>
    <row r="788" spans="1:2" customFormat="1" x14ac:dyDescent="0.3">
      <c r="A788" s="11" t="s">
        <v>356</v>
      </c>
      <c r="B788" s="12">
        <v>13552</v>
      </c>
    </row>
    <row r="789" spans="1:2" customFormat="1" x14ac:dyDescent="0.3">
      <c r="A789" s="11" t="s">
        <v>356</v>
      </c>
      <c r="B789" s="12">
        <v>13552</v>
      </c>
    </row>
    <row r="790" spans="1:2" customFormat="1" x14ac:dyDescent="0.3">
      <c r="A790" s="11" t="s">
        <v>9201</v>
      </c>
      <c r="B790" s="12">
        <v>1765</v>
      </c>
    </row>
    <row r="791" spans="1:2" customFormat="1" x14ac:dyDescent="0.3">
      <c r="A791" s="11" t="s">
        <v>10184</v>
      </c>
      <c r="B791" s="12">
        <v>11456</v>
      </c>
    </row>
    <row r="792" spans="1:2" customFormat="1" x14ac:dyDescent="0.3">
      <c r="A792" s="11" t="s">
        <v>3528</v>
      </c>
      <c r="B792" s="12">
        <v>18202</v>
      </c>
    </row>
    <row r="793" spans="1:2" customFormat="1" x14ac:dyDescent="0.3">
      <c r="A793" s="11" t="s">
        <v>10829</v>
      </c>
      <c r="B793" s="12">
        <v>3663</v>
      </c>
    </row>
    <row r="794" spans="1:2" customFormat="1" x14ac:dyDescent="0.3">
      <c r="A794" s="11" t="s">
        <v>10449</v>
      </c>
      <c r="B794" s="12">
        <v>9772</v>
      </c>
    </row>
    <row r="795" spans="1:2" customFormat="1" x14ac:dyDescent="0.3">
      <c r="A795" s="11" t="s">
        <v>7014</v>
      </c>
      <c r="B795" s="12">
        <v>1662</v>
      </c>
    </row>
    <row r="796" spans="1:2" customFormat="1" x14ac:dyDescent="0.3">
      <c r="A796" s="11" t="s">
        <v>8184</v>
      </c>
      <c r="B796" s="12">
        <v>75</v>
      </c>
    </row>
    <row r="797" spans="1:2" customFormat="1" x14ac:dyDescent="0.3">
      <c r="A797" s="11" t="s">
        <v>10499</v>
      </c>
      <c r="B797" s="12">
        <v>250</v>
      </c>
    </row>
    <row r="798" spans="1:2" customFormat="1" x14ac:dyDescent="0.3">
      <c r="A798" s="11" t="s">
        <v>10061</v>
      </c>
      <c r="B798" s="12">
        <v>305</v>
      </c>
    </row>
    <row r="799" spans="1:2" customFormat="1" x14ac:dyDescent="0.3">
      <c r="A799" s="11" t="s">
        <v>12632</v>
      </c>
      <c r="B799" s="12">
        <v>710</v>
      </c>
    </row>
    <row r="800" spans="1:2" customFormat="1" x14ac:dyDescent="0.3">
      <c r="A800" s="11" t="s">
        <v>12170</v>
      </c>
      <c r="B800" s="12">
        <v>1888</v>
      </c>
    </row>
    <row r="801" spans="1:2" customFormat="1" x14ac:dyDescent="0.3">
      <c r="A801" s="11" t="s">
        <v>10041</v>
      </c>
      <c r="B801" s="12">
        <v>2832</v>
      </c>
    </row>
    <row r="802" spans="1:2" customFormat="1" x14ac:dyDescent="0.3">
      <c r="A802" s="11" t="s">
        <v>11164</v>
      </c>
      <c r="B802" s="12">
        <v>4716</v>
      </c>
    </row>
    <row r="803" spans="1:2" customFormat="1" x14ac:dyDescent="0.3">
      <c r="A803" s="11" t="s">
        <v>9140</v>
      </c>
      <c r="B803" s="12">
        <v>70</v>
      </c>
    </row>
    <row r="804" spans="1:2" customFormat="1" x14ac:dyDescent="0.3">
      <c r="A804" s="11" t="s">
        <v>9953</v>
      </c>
      <c r="B804" s="12">
        <v>185</v>
      </c>
    </row>
    <row r="805" spans="1:2" customFormat="1" x14ac:dyDescent="0.3">
      <c r="A805" s="11" t="s">
        <v>11314</v>
      </c>
      <c r="B805" s="12">
        <v>5911</v>
      </c>
    </row>
    <row r="806" spans="1:2" customFormat="1" x14ac:dyDescent="0.3">
      <c r="A806" s="11" t="s">
        <v>8174</v>
      </c>
      <c r="B806" s="12">
        <v>98250</v>
      </c>
    </row>
    <row r="807" spans="1:2" customFormat="1" x14ac:dyDescent="0.3">
      <c r="A807" s="11" t="s">
        <v>6038</v>
      </c>
      <c r="B807" s="12">
        <v>7241</v>
      </c>
    </row>
    <row r="808" spans="1:2" customFormat="1" x14ac:dyDescent="0.3">
      <c r="A808" s="11" t="s">
        <v>7962</v>
      </c>
      <c r="B808" s="12">
        <v>7317</v>
      </c>
    </row>
    <row r="809" spans="1:2" customFormat="1" x14ac:dyDescent="0.3">
      <c r="A809" s="11" t="s">
        <v>7491</v>
      </c>
      <c r="B809" s="12">
        <v>10541</v>
      </c>
    </row>
    <row r="810" spans="1:2" customFormat="1" x14ac:dyDescent="0.3">
      <c r="A810" s="11" t="s">
        <v>5032</v>
      </c>
      <c r="B810" s="12">
        <v>68664</v>
      </c>
    </row>
    <row r="811" spans="1:2" customFormat="1" x14ac:dyDescent="0.3">
      <c r="A811" s="11" t="s">
        <v>282</v>
      </c>
      <c r="B811" s="12">
        <v>184</v>
      </c>
    </row>
    <row r="812" spans="1:2" customFormat="1" x14ac:dyDescent="0.3">
      <c r="A812" s="11" t="s">
        <v>282</v>
      </c>
      <c r="B812" s="12">
        <v>184</v>
      </c>
    </row>
    <row r="813" spans="1:2" customFormat="1" x14ac:dyDescent="0.3">
      <c r="A813" s="11" t="s">
        <v>282</v>
      </c>
      <c r="B813" s="12">
        <v>184</v>
      </c>
    </row>
    <row r="814" spans="1:2" customFormat="1" x14ac:dyDescent="0.3">
      <c r="A814" s="11" t="s">
        <v>386</v>
      </c>
      <c r="B814" s="12">
        <v>462</v>
      </c>
    </row>
    <row r="815" spans="1:2" customFormat="1" x14ac:dyDescent="0.3">
      <c r="A815" s="11" t="s">
        <v>386</v>
      </c>
      <c r="B815" s="12">
        <v>462</v>
      </c>
    </row>
    <row r="816" spans="1:2" customFormat="1" x14ac:dyDescent="0.3">
      <c r="A816" s="11" t="s">
        <v>3431</v>
      </c>
      <c r="B816" s="12">
        <v>3382</v>
      </c>
    </row>
    <row r="817" spans="1:2" customFormat="1" x14ac:dyDescent="0.3">
      <c r="A817" s="11" t="s">
        <v>3431</v>
      </c>
      <c r="B817" s="12">
        <v>3382</v>
      </c>
    </row>
    <row r="818" spans="1:2" customFormat="1" x14ac:dyDescent="0.3">
      <c r="A818" s="11" t="s">
        <v>1550</v>
      </c>
      <c r="B818" s="12">
        <v>5</v>
      </c>
    </row>
    <row r="819" spans="1:2" customFormat="1" x14ac:dyDescent="0.3">
      <c r="A819" s="11" t="s">
        <v>12873</v>
      </c>
      <c r="B819" s="12">
        <v>39</v>
      </c>
    </row>
    <row r="820" spans="1:2" customFormat="1" x14ac:dyDescent="0.3">
      <c r="A820" s="11" t="s">
        <v>2570</v>
      </c>
      <c r="B820" s="12">
        <v>47</v>
      </c>
    </row>
    <row r="821" spans="1:2" customFormat="1" x14ac:dyDescent="0.3">
      <c r="A821" s="11" t="s">
        <v>4501</v>
      </c>
      <c r="B821" s="12">
        <v>87</v>
      </c>
    </row>
    <row r="822" spans="1:2" customFormat="1" x14ac:dyDescent="0.3">
      <c r="A822" s="11" t="s">
        <v>2309</v>
      </c>
      <c r="B822" s="12">
        <v>103</v>
      </c>
    </row>
    <row r="823" spans="1:2" customFormat="1" x14ac:dyDescent="0.3">
      <c r="A823" s="11" t="s">
        <v>11765</v>
      </c>
      <c r="B823" s="12">
        <v>157</v>
      </c>
    </row>
    <row r="824" spans="1:2" customFormat="1" x14ac:dyDescent="0.3">
      <c r="A824" s="11" t="s">
        <v>2167</v>
      </c>
      <c r="B824" s="12">
        <v>197</v>
      </c>
    </row>
    <row r="825" spans="1:2" customFormat="1" x14ac:dyDescent="0.3">
      <c r="A825" s="11" t="s">
        <v>8832</v>
      </c>
      <c r="B825" s="12">
        <v>257</v>
      </c>
    </row>
    <row r="826" spans="1:2" customFormat="1" x14ac:dyDescent="0.3">
      <c r="A826" s="11" t="s">
        <v>9600</v>
      </c>
      <c r="B826" s="12">
        <v>311</v>
      </c>
    </row>
    <row r="827" spans="1:2" customFormat="1" x14ac:dyDescent="0.3">
      <c r="A827" s="11" t="s">
        <v>1491</v>
      </c>
      <c r="B827" s="12">
        <v>343</v>
      </c>
    </row>
    <row r="828" spans="1:2" customFormat="1" x14ac:dyDescent="0.3">
      <c r="A828" s="11" t="s">
        <v>8504</v>
      </c>
      <c r="B828" s="12">
        <v>418</v>
      </c>
    </row>
    <row r="829" spans="1:2" customFormat="1" x14ac:dyDescent="0.3">
      <c r="A829" s="11" t="s">
        <v>1031</v>
      </c>
      <c r="B829" s="12">
        <v>505</v>
      </c>
    </row>
    <row r="830" spans="1:2" customFormat="1" x14ac:dyDescent="0.3">
      <c r="A830" s="11" t="s">
        <v>12260</v>
      </c>
      <c r="B830" s="12">
        <v>532</v>
      </c>
    </row>
    <row r="831" spans="1:2" customFormat="1" x14ac:dyDescent="0.3">
      <c r="A831" s="11" t="s">
        <v>1586</v>
      </c>
      <c r="B831" s="12">
        <v>576</v>
      </c>
    </row>
    <row r="832" spans="1:2" customFormat="1" x14ac:dyDescent="0.3">
      <c r="A832" s="11" t="s">
        <v>1051</v>
      </c>
      <c r="B832" s="12">
        <v>590</v>
      </c>
    </row>
    <row r="833" spans="1:2" customFormat="1" x14ac:dyDescent="0.3">
      <c r="A833" s="11" t="s">
        <v>9100</v>
      </c>
      <c r="B833" s="12">
        <v>604</v>
      </c>
    </row>
    <row r="834" spans="1:2" customFormat="1" x14ac:dyDescent="0.3">
      <c r="A834" s="11" t="s">
        <v>11987</v>
      </c>
      <c r="B834" s="12">
        <v>832</v>
      </c>
    </row>
    <row r="835" spans="1:2" customFormat="1" x14ac:dyDescent="0.3">
      <c r="A835" s="11" t="s">
        <v>12018</v>
      </c>
      <c r="B835" s="12">
        <v>1066</v>
      </c>
    </row>
    <row r="836" spans="1:2" customFormat="1" x14ac:dyDescent="0.3">
      <c r="A836" s="11" t="s">
        <v>10750</v>
      </c>
      <c r="B836" s="12">
        <v>1558</v>
      </c>
    </row>
    <row r="837" spans="1:2" customFormat="1" x14ac:dyDescent="0.3">
      <c r="A837" s="11" t="s">
        <v>8307</v>
      </c>
      <c r="B837" s="12">
        <v>1667</v>
      </c>
    </row>
    <row r="838" spans="1:2" customFormat="1" x14ac:dyDescent="0.3">
      <c r="A838" s="11" t="s">
        <v>10397</v>
      </c>
      <c r="B838" s="12">
        <v>1679</v>
      </c>
    </row>
    <row r="839" spans="1:2" customFormat="1" x14ac:dyDescent="0.3">
      <c r="A839" s="11" t="s">
        <v>3809</v>
      </c>
      <c r="B839" s="12">
        <v>1777</v>
      </c>
    </row>
    <row r="840" spans="1:2" customFormat="1" x14ac:dyDescent="0.3">
      <c r="A840" s="11" t="s">
        <v>1397</v>
      </c>
      <c r="B840" s="12">
        <v>1951</v>
      </c>
    </row>
    <row r="841" spans="1:2" customFormat="1" x14ac:dyDescent="0.3">
      <c r="A841" s="11" t="s">
        <v>1086</v>
      </c>
      <c r="B841" s="12">
        <v>1951</v>
      </c>
    </row>
    <row r="842" spans="1:2" customFormat="1" x14ac:dyDescent="0.3">
      <c r="A842" s="11" t="s">
        <v>8583</v>
      </c>
      <c r="B842" s="12">
        <v>2031</v>
      </c>
    </row>
    <row r="843" spans="1:2" customFormat="1" x14ac:dyDescent="0.3">
      <c r="A843" s="11" t="s">
        <v>9272</v>
      </c>
      <c r="B843" s="12">
        <v>2162</v>
      </c>
    </row>
    <row r="844" spans="1:2" customFormat="1" x14ac:dyDescent="0.3">
      <c r="A844" s="11" t="s">
        <v>7853</v>
      </c>
      <c r="B844" s="12">
        <v>2284</v>
      </c>
    </row>
    <row r="845" spans="1:2" customFormat="1" x14ac:dyDescent="0.3">
      <c r="A845" s="11" t="s">
        <v>3683</v>
      </c>
      <c r="B845" s="12">
        <v>3626</v>
      </c>
    </row>
    <row r="846" spans="1:2" customFormat="1" x14ac:dyDescent="0.3">
      <c r="A846" s="11" t="s">
        <v>6555</v>
      </c>
      <c r="B846" s="12">
        <v>4736</v>
      </c>
    </row>
    <row r="847" spans="1:2" customFormat="1" x14ac:dyDescent="0.3">
      <c r="A847" s="11" t="s">
        <v>6460</v>
      </c>
      <c r="B847" s="12">
        <v>6422</v>
      </c>
    </row>
    <row r="848" spans="1:2" customFormat="1" x14ac:dyDescent="0.3">
      <c r="A848" s="11" t="s">
        <v>2304</v>
      </c>
      <c r="B848" s="12">
        <v>7318</v>
      </c>
    </row>
    <row r="849" spans="1:2" customFormat="1" x14ac:dyDescent="0.3">
      <c r="A849" s="11" t="s">
        <v>1878</v>
      </c>
      <c r="B849" s="12">
        <v>8583</v>
      </c>
    </row>
    <row r="850" spans="1:2" customFormat="1" x14ac:dyDescent="0.3">
      <c r="A850" s="11" t="s">
        <v>10418</v>
      </c>
      <c r="B850" s="12">
        <v>8873</v>
      </c>
    </row>
    <row r="851" spans="1:2" customFormat="1" x14ac:dyDescent="0.3">
      <c r="A851" s="11" t="s">
        <v>1626</v>
      </c>
      <c r="B851" s="12">
        <v>13552</v>
      </c>
    </row>
    <row r="852" spans="1:2" customFormat="1" x14ac:dyDescent="0.3">
      <c r="A852" s="11" t="s">
        <v>1651</v>
      </c>
      <c r="B852" s="12">
        <v>13552</v>
      </c>
    </row>
    <row r="853" spans="1:2" customFormat="1" x14ac:dyDescent="0.3">
      <c r="A853" s="11" t="s">
        <v>823</v>
      </c>
      <c r="B853" s="12">
        <v>24269</v>
      </c>
    </row>
    <row r="854" spans="1:2" customFormat="1" x14ac:dyDescent="0.3">
      <c r="A854" s="11" t="s">
        <v>1949</v>
      </c>
      <c r="B854" s="12">
        <v>24269</v>
      </c>
    </row>
    <row r="855" spans="1:2" customFormat="1" x14ac:dyDescent="0.3">
      <c r="A855" s="11" t="s">
        <v>6604</v>
      </c>
      <c r="B855" s="12">
        <v>27441</v>
      </c>
    </row>
    <row r="856" spans="1:2" customFormat="1" x14ac:dyDescent="0.3">
      <c r="A856" s="11" t="s">
        <v>1671</v>
      </c>
      <c r="B856" s="12">
        <v>30023</v>
      </c>
    </row>
    <row r="857" spans="1:2" customFormat="1" x14ac:dyDescent="0.3">
      <c r="A857" s="11" t="s">
        <v>6187</v>
      </c>
      <c r="B857" s="12">
        <v>30469</v>
      </c>
    </row>
    <row r="858" spans="1:2" customFormat="1" x14ac:dyDescent="0.3">
      <c r="A858" s="11" t="s">
        <v>2279</v>
      </c>
      <c r="B858" s="12">
        <v>34540</v>
      </c>
    </row>
    <row r="859" spans="1:2" customFormat="1" x14ac:dyDescent="0.3">
      <c r="A859" s="11" t="s">
        <v>9804</v>
      </c>
      <c r="B859" s="12">
        <v>53803</v>
      </c>
    </row>
    <row r="860" spans="1:2" customFormat="1" x14ac:dyDescent="0.3">
      <c r="A860" s="11" t="s">
        <v>7774</v>
      </c>
      <c r="B860" s="12">
        <v>72563</v>
      </c>
    </row>
    <row r="861" spans="1:2" customFormat="1" x14ac:dyDescent="0.3">
      <c r="A861" s="11" t="s">
        <v>1681</v>
      </c>
      <c r="B861" s="12">
        <v>178817</v>
      </c>
    </row>
    <row r="862" spans="1:2" customFormat="1" x14ac:dyDescent="0.3">
      <c r="A862" s="11" t="s">
        <v>4327</v>
      </c>
      <c r="B862" s="12">
        <v>1193</v>
      </c>
    </row>
    <row r="863" spans="1:2" customFormat="1" x14ac:dyDescent="0.3">
      <c r="A863" s="11" t="s">
        <v>7873</v>
      </c>
      <c r="B863" s="12">
        <v>1367</v>
      </c>
    </row>
    <row r="864" spans="1:2" customFormat="1" x14ac:dyDescent="0.3">
      <c r="A864" s="11" t="s">
        <v>5131</v>
      </c>
      <c r="B864" s="12">
        <v>3369</v>
      </c>
    </row>
    <row r="865" spans="1:2" customFormat="1" x14ac:dyDescent="0.3">
      <c r="A865" s="11" t="s">
        <v>5410</v>
      </c>
      <c r="B865" s="12">
        <v>12958</v>
      </c>
    </row>
    <row r="866" spans="1:2" customFormat="1" x14ac:dyDescent="0.3">
      <c r="A866" s="11" t="s">
        <v>7846</v>
      </c>
      <c r="B866" s="12">
        <v>22420</v>
      </c>
    </row>
    <row r="867" spans="1:2" customFormat="1" x14ac:dyDescent="0.3">
      <c r="A867" s="11" t="s">
        <v>9080</v>
      </c>
      <c r="B867" s="12">
        <v>291</v>
      </c>
    </row>
    <row r="868" spans="1:2" customFormat="1" x14ac:dyDescent="0.3">
      <c r="A868" s="11" t="s">
        <v>8822</v>
      </c>
      <c r="B868" s="12">
        <v>1163</v>
      </c>
    </row>
    <row r="869" spans="1:2" customFormat="1" x14ac:dyDescent="0.3">
      <c r="A869" s="11" t="s">
        <v>8760</v>
      </c>
      <c r="B869" s="12">
        <v>14030</v>
      </c>
    </row>
    <row r="870" spans="1:2" customFormat="1" x14ac:dyDescent="0.3">
      <c r="A870" s="11" t="s">
        <v>6137</v>
      </c>
      <c r="B870" s="12">
        <v>14969</v>
      </c>
    </row>
    <row r="871" spans="1:2" customFormat="1" x14ac:dyDescent="0.3">
      <c r="A871" s="11" t="s">
        <v>8561</v>
      </c>
      <c r="B871" s="12">
        <v>18543</v>
      </c>
    </row>
    <row r="872" spans="1:2" customFormat="1" x14ac:dyDescent="0.3">
      <c r="A872" s="11" t="s">
        <v>10429</v>
      </c>
      <c r="B872" s="12">
        <v>7681</v>
      </c>
    </row>
    <row r="873" spans="1:2" customFormat="1" x14ac:dyDescent="0.3">
      <c r="A873" s="11" t="s">
        <v>9456</v>
      </c>
      <c r="B873" s="12">
        <v>7949</v>
      </c>
    </row>
    <row r="874" spans="1:2" customFormat="1" x14ac:dyDescent="0.3">
      <c r="A874" s="11" t="s">
        <v>8967</v>
      </c>
      <c r="B874" s="12">
        <v>14368</v>
      </c>
    </row>
    <row r="875" spans="1:2" customFormat="1" x14ac:dyDescent="0.3">
      <c r="A875" s="11" t="s">
        <v>496</v>
      </c>
      <c r="B875" s="12">
        <v>8188</v>
      </c>
    </row>
    <row r="876" spans="1:2" customFormat="1" x14ac:dyDescent="0.3">
      <c r="A876" s="11" t="s">
        <v>496</v>
      </c>
      <c r="B876" s="12">
        <v>8188</v>
      </c>
    </row>
    <row r="877" spans="1:2" customFormat="1" x14ac:dyDescent="0.3">
      <c r="A877" s="11" t="s">
        <v>496</v>
      </c>
      <c r="B877" s="12">
        <v>8188</v>
      </c>
    </row>
    <row r="878" spans="1:2" customFormat="1" x14ac:dyDescent="0.3">
      <c r="A878" s="11" t="s">
        <v>1312</v>
      </c>
      <c r="B878" s="12">
        <v>5492</v>
      </c>
    </row>
    <row r="879" spans="1:2" customFormat="1" x14ac:dyDescent="0.3">
      <c r="A879" s="11" t="s">
        <v>9724</v>
      </c>
      <c r="B879" s="12">
        <v>6355</v>
      </c>
    </row>
    <row r="880" spans="1:2" customFormat="1" x14ac:dyDescent="0.3">
      <c r="A880" s="11" t="s">
        <v>6349</v>
      </c>
      <c r="B880" s="12">
        <v>7113</v>
      </c>
    </row>
    <row r="881" spans="1:2" customFormat="1" x14ac:dyDescent="0.3">
      <c r="A881" s="11" t="s">
        <v>481</v>
      </c>
      <c r="B881" s="12">
        <v>24780</v>
      </c>
    </row>
    <row r="882" spans="1:2" customFormat="1" x14ac:dyDescent="0.3">
      <c r="A882" s="11" t="s">
        <v>481</v>
      </c>
      <c r="B882" s="12">
        <v>24780</v>
      </c>
    </row>
    <row r="883" spans="1:2" customFormat="1" x14ac:dyDescent="0.3">
      <c r="A883" s="11" t="s">
        <v>11805</v>
      </c>
      <c r="B883" s="12">
        <v>4</v>
      </c>
    </row>
    <row r="884" spans="1:2" customFormat="1" x14ac:dyDescent="0.3">
      <c r="A884" s="11" t="s">
        <v>10469</v>
      </c>
      <c r="B884" s="12">
        <v>53</v>
      </c>
    </row>
    <row r="885" spans="1:2" customFormat="1" x14ac:dyDescent="0.3">
      <c r="A885" s="11" t="s">
        <v>11224</v>
      </c>
      <c r="B885" s="12">
        <v>109</v>
      </c>
    </row>
    <row r="886" spans="1:2" customFormat="1" x14ac:dyDescent="0.3">
      <c r="A886" s="11" t="s">
        <v>7863</v>
      </c>
      <c r="B886" s="12">
        <v>427</v>
      </c>
    </row>
    <row r="887" spans="1:2" customFormat="1" x14ac:dyDescent="0.3">
      <c r="A887" s="11" t="s">
        <v>11505</v>
      </c>
      <c r="B887" s="12">
        <v>3527</v>
      </c>
    </row>
    <row r="888" spans="1:2" customFormat="1" x14ac:dyDescent="0.3">
      <c r="A888" s="11" t="s">
        <v>12883</v>
      </c>
      <c r="B888" s="12">
        <v>6531</v>
      </c>
    </row>
    <row r="889" spans="1:2" customFormat="1" x14ac:dyDescent="0.3">
      <c r="A889" s="11" t="s">
        <v>3144</v>
      </c>
      <c r="B889" s="12">
        <v>178912</v>
      </c>
    </row>
    <row r="890" spans="1:2" customFormat="1" x14ac:dyDescent="0.3">
      <c r="A890" s="11" t="s">
        <v>3745</v>
      </c>
      <c r="B890" s="12">
        <v>178912</v>
      </c>
    </row>
    <row r="891" spans="1:2" customFormat="1" x14ac:dyDescent="0.3">
      <c r="A891" s="11" t="s">
        <v>2977</v>
      </c>
      <c r="B891" s="12">
        <v>178912</v>
      </c>
    </row>
    <row r="892" spans="1:2" customFormat="1" x14ac:dyDescent="0.3">
      <c r="A892" s="11" t="s">
        <v>10900</v>
      </c>
      <c r="B892" s="12">
        <v>461</v>
      </c>
    </row>
    <row r="893" spans="1:2" customFormat="1" x14ac:dyDescent="0.3">
      <c r="A893" s="11" t="s">
        <v>7101</v>
      </c>
      <c r="B893" s="12">
        <v>10652</v>
      </c>
    </row>
    <row r="894" spans="1:2" customFormat="1" x14ac:dyDescent="0.3">
      <c r="A894" s="11" t="s">
        <v>6917</v>
      </c>
      <c r="B894" s="12">
        <v>17413</v>
      </c>
    </row>
    <row r="895" spans="1:2" customFormat="1" x14ac:dyDescent="0.3">
      <c r="A895" s="11" t="s">
        <v>12350</v>
      </c>
      <c r="B895" s="12">
        <v>55</v>
      </c>
    </row>
    <row r="896" spans="1:2" customFormat="1" x14ac:dyDescent="0.3">
      <c r="A896" s="11" t="s">
        <v>12953</v>
      </c>
      <c r="B896" s="12">
        <v>550</v>
      </c>
    </row>
    <row r="897" spans="1:2" customFormat="1" x14ac:dyDescent="0.3">
      <c r="A897" s="11" t="s">
        <v>5513</v>
      </c>
      <c r="B897" s="12">
        <v>1779</v>
      </c>
    </row>
    <row r="898" spans="1:2" customFormat="1" x14ac:dyDescent="0.3">
      <c r="A898" s="11" t="s">
        <v>2407</v>
      </c>
      <c r="B898" s="12">
        <v>3300</v>
      </c>
    </row>
    <row r="899" spans="1:2" customFormat="1" x14ac:dyDescent="0.3">
      <c r="A899" s="11" t="s">
        <v>1983</v>
      </c>
      <c r="B899" s="12">
        <v>7636</v>
      </c>
    </row>
    <row r="900" spans="1:2" customFormat="1" x14ac:dyDescent="0.3">
      <c r="A900" s="11" t="s">
        <v>9467</v>
      </c>
      <c r="B900" s="12">
        <v>95</v>
      </c>
    </row>
    <row r="901" spans="1:2" customFormat="1" x14ac:dyDescent="0.3">
      <c r="A901" s="11" t="s">
        <v>10336</v>
      </c>
      <c r="B901" s="12">
        <v>9019</v>
      </c>
    </row>
    <row r="902" spans="1:2" customFormat="1" x14ac:dyDescent="0.3">
      <c r="A902" s="11" t="s">
        <v>12682</v>
      </c>
      <c r="B902" s="12">
        <v>7801</v>
      </c>
    </row>
    <row r="903" spans="1:2" customFormat="1" x14ac:dyDescent="0.3">
      <c r="A903" s="11" t="s">
        <v>11234</v>
      </c>
      <c r="B903" s="12">
        <v>15382</v>
      </c>
    </row>
    <row r="904" spans="1:2" customFormat="1" x14ac:dyDescent="0.3">
      <c r="A904" s="11" t="s">
        <v>11855</v>
      </c>
      <c r="B904" s="12">
        <v>2311</v>
      </c>
    </row>
    <row r="905" spans="1:2" customFormat="1" x14ac:dyDescent="0.3">
      <c r="A905" s="11" t="s">
        <v>1237</v>
      </c>
      <c r="B905" s="12">
        <v>3664</v>
      </c>
    </row>
    <row r="906" spans="1:2" customFormat="1" x14ac:dyDescent="0.3">
      <c r="A906" s="11" t="s">
        <v>6220</v>
      </c>
      <c r="B906" s="12">
        <v>68409</v>
      </c>
    </row>
    <row r="907" spans="1:2" customFormat="1" x14ac:dyDescent="0.3">
      <c r="A907" s="11" t="s">
        <v>9039</v>
      </c>
      <c r="B907" s="12">
        <v>4</v>
      </c>
    </row>
    <row r="908" spans="1:2" customFormat="1" x14ac:dyDescent="0.3">
      <c r="A908" s="11" t="s">
        <v>9529</v>
      </c>
      <c r="B908" s="12">
        <v>237</v>
      </c>
    </row>
    <row r="909" spans="1:2" customFormat="1" x14ac:dyDescent="0.3">
      <c r="A909" s="11" t="s">
        <v>11264</v>
      </c>
      <c r="B909" s="12">
        <v>618</v>
      </c>
    </row>
    <row r="910" spans="1:2" customFormat="1" x14ac:dyDescent="0.3">
      <c r="A910" s="11" t="s">
        <v>12713</v>
      </c>
      <c r="B910" s="12">
        <v>1202</v>
      </c>
    </row>
    <row r="911" spans="1:2" customFormat="1" x14ac:dyDescent="0.3">
      <c r="A911" s="11" t="s">
        <v>12511</v>
      </c>
      <c r="B911" s="12">
        <v>14160</v>
      </c>
    </row>
    <row r="912" spans="1:2" customFormat="1" x14ac:dyDescent="0.3">
      <c r="A912" s="11" t="s">
        <v>4434</v>
      </c>
      <c r="B912" s="12">
        <v>67260</v>
      </c>
    </row>
    <row r="913" spans="1:2" customFormat="1" x14ac:dyDescent="0.3">
      <c r="A913" s="11" t="s">
        <v>9293</v>
      </c>
      <c r="B913" s="12">
        <v>19998</v>
      </c>
    </row>
    <row r="914" spans="1:2" customFormat="1" x14ac:dyDescent="0.3">
      <c r="A914" s="11" t="s">
        <v>9190</v>
      </c>
      <c r="B914" s="12">
        <v>7946</v>
      </c>
    </row>
    <row r="915" spans="1:2" customFormat="1" x14ac:dyDescent="0.3">
      <c r="A915" s="11" t="s">
        <v>6690</v>
      </c>
      <c r="B915" s="12">
        <v>18331</v>
      </c>
    </row>
    <row r="916" spans="1:2" customFormat="1" x14ac:dyDescent="0.3">
      <c r="A916" s="11" t="s">
        <v>8494</v>
      </c>
      <c r="B916" s="12">
        <v>91188</v>
      </c>
    </row>
    <row r="917" spans="1:2" customFormat="1" x14ac:dyDescent="0.3">
      <c r="A917" s="11" t="s">
        <v>6645</v>
      </c>
      <c r="B917" s="12">
        <v>11074</v>
      </c>
    </row>
    <row r="918" spans="1:2" customFormat="1" x14ac:dyDescent="0.3">
      <c r="A918" s="11" t="s">
        <v>11456</v>
      </c>
      <c r="B918" s="12">
        <v>2</v>
      </c>
    </row>
    <row r="919" spans="1:2" customFormat="1" x14ac:dyDescent="0.3">
      <c r="A919" s="11" t="s">
        <v>11184</v>
      </c>
      <c r="B919" s="12">
        <v>166</v>
      </c>
    </row>
    <row r="920" spans="1:2" customFormat="1" x14ac:dyDescent="0.3">
      <c r="A920" s="11" t="s">
        <v>12562</v>
      </c>
      <c r="B920" s="12">
        <v>827</v>
      </c>
    </row>
    <row r="921" spans="1:2" customFormat="1" x14ac:dyDescent="0.3">
      <c r="A921" s="11" t="s">
        <v>5727</v>
      </c>
      <c r="B921" s="12">
        <v>15137</v>
      </c>
    </row>
    <row r="922" spans="1:2" customFormat="1" x14ac:dyDescent="0.3">
      <c r="A922" s="11" t="s">
        <v>5100</v>
      </c>
      <c r="B922" s="12">
        <v>33717</v>
      </c>
    </row>
    <row r="923" spans="1:2" customFormat="1" x14ac:dyDescent="0.3">
      <c r="A923" s="11" t="s">
        <v>2541</v>
      </c>
      <c r="B923" s="12">
        <v>73</v>
      </c>
    </row>
    <row r="924" spans="1:2" customFormat="1" x14ac:dyDescent="0.3">
      <c r="A924" s="11" t="s">
        <v>3592</v>
      </c>
      <c r="B924" s="12">
        <v>18678</v>
      </c>
    </row>
    <row r="925" spans="1:2" customFormat="1" x14ac:dyDescent="0.3">
      <c r="A925" s="11" t="s">
        <v>3592</v>
      </c>
      <c r="B925" s="12">
        <v>18678</v>
      </c>
    </row>
    <row r="926" spans="1:2" customFormat="1" x14ac:dyDescent="0.3">
      <c r="A926" s="11" t="s">
        <v>2906</v>
      </c>
      <c r="B926" s="12">
        <v>301</v>
      </c>
    </row>
    <row r="927" spans="1:2" customFormat="1" x14ac:dyDescent="0.3">
      <c r="A927" s="11" t="s">
        <v>10940</v>
      </c>
      <c r="B927" s="12">
        <v>328</v>
      </c>
    </row>
    <row r="928" spans="1:2" customFormat="1" x14ac:dyDescent="0.3">
      <c r="A928" s="11" t="s">
        <v>11476</v>
      </c>
      <c r="B928" s="12">
        <v>638</v>
      </c>
    </row>
    <row r="929" spans="1:2" customFormat="1" x14ac:dyDescent="0.3">
      <c r="A929" s="11" t="s">
        <v>11154</v>
      </c>
      <c r="B929" s="12">
        <v>992</v>
      </c>
    </row>
    <row r="930" spans="1:2" customFormat="1" x14ac:dyDescent="0.3">
      <c r="A930" s="11" t="s">
        <v>9704</v>
      </c>
      <c r="B930" s="12">
        <v>1034</v>
      </c>
    </row>
    <row r="931" spans="1:2" customFormat="1" x14ac:dyDescent="0.3">
      <c r="A931" s="11" t="s">
        <v>10264</v>
      </c>
      <c r="B931" s="12">
        <v>1067</v>
      </c>
    </row>
    <row r="932" spans="1:2" customFormat="1" x14ac:dyDescent="0.3">
      <c r="A932" s="11" t="s">
        <v>6326</v>
      </c>
      <c r="B932" s="12">
        <v>1690</v>
      </c>
    </row>
    <row r="933" spans="1:2" customFormat="1" x14ac:dyDescent="0.3">
      <c r="A933" s="11" t="s">
        <v>9508</v>
      </c>
      <c r="B933" s="12">
        <v>4383</v>
      </c>
    </row>
    <row r="934" spans="1:2" customFormat="1" x14ac:dyDescent="0.3">
      <c r="A934" s="11" t="s">
        <v>7386</v>
      </c>
      <c r="B934" s="12">
        <v>5556</v>
      </c>
    </row>
    <row r="935" spans="1:2" customFormat="1" x14ac:dyDescent="0.3">
      <c r="A935" s="11" t="s">
        <v>7659</v>
      </c>
      <c r="B935" s="12">
        <v>13049</v>
      </c>
    </row>
    <row r="936" spans="1:2" customFormat="1" x14ac:dyDescent="0.3">
      <c r="A936" s="11" t="s">
        <v>3134</v>
      </c>
      <c r="B936" s="12">
        <v>15970</v>
      </c>
    </row>
    <row r="937" spans="1:2" customFormat="1" x14ac:dyDescent="0.3">
      <c r="A937" s="11" t="s">
        <v>1521</v>
      </c>
      <c r="B937" s="12">
        <v>23169</v>
      </c>
    </row>
    <row r="938" spans="1:2" customFormat="1" x14ac:dyDescent="0.3">
      <c r="A938" s="11" t="s">
        <v>5503</v>
      </c>
      <c r="B938" s="12">
        <v>33584</v>
      </c>
    </row>
    <row r="939" spans="1:2" customFormat="1" x14ac:dyDescent="0.3">
      <c r="A939" s="11" t="s">
        <v>7524</v>
      </c>
      <c r="B939" s="12">
        <v>36384</v>
      </c>
    </row>
    <row r="940" spans="1:2" customFormat="1" x14ac:dyDescent="0.3">
      <c r="A940" s="11" t="s">
        <v>3085</v>
      </c>
      <c r="B940" s="12">
        <v>58162</v>
      </c>
    </row>
    <row r="941" spans="1:2" customFormat="1" x14ac:dyDescent="0.3">
      <c r="A941" s="11" t="s">
        <v>5743</v>
      </c>
      <c r="B941" s="12">
        <v>156638</v>
      </c>
    </row>
    <row r="942" spans="1:2" customFormat="1" x14ac:dyDescent="0.3">
      <c r="A942" s="11" t="s">
        <v>8708</v>
      </c>
      <c r="B942" s="12">
        <v>6530</v>
      </c>
    </row>
    <row r="943" spans="1:2" customFormat="1" x14ac:dyDescent="0.3">
      <c r="A943" s="11" t="s">
        <v>5284</v>
      </c>
      <c r="B943" s="12">
        <v>55747</v>
      </c>
    </row>
    <row r="944" spans="1:2" customFormat="1" x14ac:dyDescent="0.3">
      <c r="A944" s="11" t="s">
        <v>10730</v>
      </c>
      <c r="B944" s="12">
        <v>25</v>
      </c>
    </row>
    <row r="945" spans="1:2" customFormat="1" x14ac:dyDescent="0.3">
      <c r="A945" s="11" t="s">
        <v>12160</v>
      </c>
      <c r="B945" s="12">
        <v>1181</v>
      </c>
    </row>
    <row r="946" spans="1:2" customFormat="1" x14ac:dyDescent="0.3">
      <c r="A946" s="11" t="s">
        <v>12371</v>
      </c>
      <c r="B946" s="12">
        <v>2377</v>
      </c>
    </row>
    <row r="947" spans="1:2" customFormat="1" x14ac:dyDescent="0.3">
      <c r="A947" s="11" t="s">
        <v>6575</v>
      </c>
      <c r="B947" s="12">
        <v>20398</v>
      </c>
    </row>
    <row r="948" spans="1:2" customFormat="1" x14ac:dyDescent="0.3">
      <c r="A948" s="11" t="s">
        <v>12662</v>
      </c>
      <c r="B948" s="12">
        <v>771</v>
      </c>
    </row>
    <row r="949" spans="1:2" customFormat="1" x14ac:dyDescent="0.3">
      <c r="A949" s="11" t="s">
        <v>4594</v>
      </c>
      <c r="B949" s="12">
        <v>1801</v>
      </c>
    </row>
    <row r="950" spans="1:2" customFormat="1" x14ac:dyDescent="0.3">
      <c r="A950" s="11" t="s">
        <v>10670</v>
      </c>
      <c r="B950" s="12">
        <v>252</v>
      </c>
    </row>
    <row r="951" spans="1:2" customFormat="1" x14ac:dyDescent="0.3">
      <c r="A951" s="11" t="s">
        <v>10144</v>
      </c>
      <c r="B951" s="12">
        <v>9349</v>
      </c>
    </row>
    <row r="952" spans="1:2" customFormat="1" x14ac:dyDescent="0.3">
      <c r="A952" s="11" t="s">
        <v>12943</v>
      </c>
      <c r="B952" s="12">
        <v>2518</v>
      </c>
    </row>
    <row r="953" spans="1:2" customFormat="1" x14ac:dyDescent="0.3">
      <c r="A953" s="11" t="s">
        <v>10890</v>
      </c>
      <c r="B953" s="12">
        <v>6027</v>
      </c>
    </row>
    <row r="954" spans="1:2" customFormat="1" x14ac:dyDescent="0.3">
      <c r="A954" s="11" t="s">
        <v>6752</v>
      </c>
      <c r="B954" s="12">
        <v>17394</v>
      </c>
    </row>
    <row r="955" spans="1:2" customFormat="1" x14ac:dyDescent="0.3">
      <c r="A955" s="11" t="s">
        <v>7345</v>
      </c>
      <c r="B955" s="12">
        <v>2272</v>
      </c>
    </row>
    <row r="956" spans="1:2" customFormat="1" x14ac:dyDescent="0.3">
      <c r="A956" s="11" t="s">
        <v>7559</v>
      </c>
      <c r="B956" s="12">
        <v>4598</v>
      </c>
    </row>
    <row r="957" spans="1:2" customFormat="1" x14ac:dyDescent="0.3">
      <c r="A957" s="11" t="s">
        <v>10154</v>
      </c>
      <c r="B957" s="12">
        <v>578</v>
      </c>
    </row>
    <row r="958" spans="1:2" customFormat="1" x14ac:dyDescent="0.3">
      <c r="A958" s="11" t="s">
        <v>10051</v>
      </c>
      <c r="B958" s="12">
        <v>1498</v>
      </c>
    </row>
    <row r="959" spans="1:2" customFormat="1" x14ac:dyDescent="0.3">
      <c r="A959" s="11" t="s">
        <v>7132</v>
      </c>
      <c r="B959" s="12">
        <v>8537</v>
      </c>
    </row>
    <row r="960" spans="1:2" customFormat="1" x14ac:dyDescent="0.3">
      <c r="A960" s="11" t="s">
        <v>11675</v>
      </c>
      <c r="B960" s="12">
        <v>2162</v>
      </c>
    </row>
    <row r="961" spans="1:2" customFormat="1" x14ac:dyDescent="0.3">
      <c r="A961" s="11" t="s">
        <v>5550</v>
      </c>
      <c r="B961" s="12">
        <v>53464</v>
      </c>
    </row>
    <row r="962" spans="1:2" customFormat="1" x14ac:dyDescent="0.3">
      <c r="A962" s="11" t="s">
        <v>10611</v>
      </c>
      <c r="B962" s="12">
        <v>463</v>
      </c>
    </row>
    <row r="963" spans="1:2" customFormat="1" x14ac:dyDescent="0.3">
      <c r="A963" s="11" t="s">
        <v>7223</v>
      </c>
      <c r="B963" s="12">
        <v>4099</v>
      </c>
    </row>
    <row r="964" spans="1:2" customFormat="1" x14ac:dyDescent="0.3">
      <c r="A964" s="11" t="s">
        <v>8061</v>
      </c>
      <c r="B964" s="12">
        <v>10760</v>
      </c>
    </row>
    <row r="965" spans="1:2" customFormat="1" x14ac:dyDescent="0.3">
      <c r="A965" s="11" t="s">
        <v>3924</v>
      </c>
      <c r="B965" s="12">
        <v>6129</v>
      </c>
    </row>
    <row r="966" spans="1:2" customFormat="1" x14ac:dyDescent="0.3">
      <c r="A966" s="11" t="s">
        <v>3855</v>
      </c>
      <c r="B966" s="12">
        <v>7779</v>
      </c>
    </row>
    <row r="967" spans="1:2" customFormat="1" x14ac:dyDescent="0.3">
      <c r="A967" s="11" t="s">
        <v>3775</v>
      </c>
      <c r="B967" s="12">
        <v>26603</v>
      </c>
    </row>
    <row r="968" spans="1:2" customFormat="1" x14ac:dyDescent="0.3">
      <c r="A968" s="11" t="s">
        <v>9693</v>
      </c>
      <c r="B968" s="12">
        <v>441</v>
      </c>
    </row>
    <row r="969" spans="1:2" customFormat="1" x14ac:dyDescent="0.3">
      <c r="A969" s="11" t="s">
        <v>6168</v>
      </c>
      <c r="B969" s="12">
        <v>19624</v>
      </c>
    </row>
    <row r="970" spans="1:2" customFormat="1" x14ac:dyDescent="0.3">
      <c r="A970" s="11" t="s">
        <v>6855</v>
      </c>
      <c r="B970" s="12">
        <v>20342</v>
      </c>
    </row>
    <row r="971" spans="1:2" customFormat="1" x14ac:dyDescent="0.3">
      <c r="A971" s="11" t="s">
        <v>4423</v>
      </c>
      <c r="B971" s="12">
        <v>97174</v>
      </c>
    </row>
    <row r="972" spans="1:2" customFormat="1" x14ac:dyDescent="0.3">
      <c r="A972" s="11" t="s">
        <v>4423</v>
      </c>
      <c r="B972" s="12">
        <v>97175</v>
      </c>
    </row>
    <row r="973" spans="1:2" customFormat="1" x14ac:dyDescent="0.3">
      <c r="A973" s="11" t="s">
        <v>12642</v>
      </c>
      <c r="B973" s="12">
        <v>133</v>
      </c>
    </row>
    <row r="974" spans="1:2" customFormat="1" x14ac:dyDescent="0.3">
      <c r="A974" s="11" t="s">
        <v>9477</v>
      </c>
      <c r="B974" s="12">
        <v>1558</v>
      </c>
    </row>
    <row r="975" spans="1:2" customFormat="1" x14ac:dyDescent="0.3">
      <c r="A975" s="11" t="s">
        <v>5657</v>
      </c>
      <c r="B975" s="12">
        <v>11015</v>
      </c>
    </row>
    <row r="976" spans="1:2" customFormat="1" x14ac:dyDescent="0.3">
      <c r="A976" s="11" t="s">
        <v>4865</v>
      </c>
      <c r="B976" s="12">
        <v>180998</v>
      </c>
    </row>
    <row r="977" spans="1:2" customFormat="1" x14ac:dyDescent="0.3">
      <c r="A977" s="11" t="s">
        <v>10509</v>
      </c>
      <c r="B977" s="12">
        <v>5178</v>
      </c>
    </row>
    <row r="978" spans="1:2" customFormat="1" x14ac:dyDescent="0.3">
      <c r="A978" s="11" t="s">
        <v>8741</v>
      </c>
      <c r="B978" s="12">
        <v>23484</v>
      </c>
    </row>
    <row r="979" spans="1:2" customFormat="1" x14ac:dyDescent="0.3">
      <c r="A979" s="11" t="s">
        <v>11294</v>
      </c>
      <c r="B979" s="12">
        <v>9</v>
      </c>
    </row>
    <row r="980" spans="1:2" customFormat="1" x14ac:dyDescent="0.3">
      <c r="A980" s="11" t="s">
        <v>9992</v>
      </c>
      <c r="B980" s="12">
        <v>19</v>
      </c>
    </row>
    <row r="981" spans="1:2" customFormat="1" x14ac:dyDescent="0.3">
      <c r="A981" s="11" t="s">
        <v>10539</v>
      </c>
      <c r="B981" s="12">
        <v>29</v>
      </c>
    </row>
    <row r="982" spans="1:2" customFormat="1" x14ac:dyDescent="0.3">
      <c r="A982" s="11" t="s">
        <v>11998</v>
      </c>
      <c r="B982" s="12">
        <v>57</v>
      </c>
    </row>
    <row r="983" spans="1:2" customFormat="1" x14ac:dyDescent="0.3">
      <c r="A983" s="11" t="s">
        <v>11032</v>
      </c>
      <c r="B983" s="12">
        <v>63</v>
      </c>
    </row>
    <row r="984" spans="1:2" customFormat="1" x14ac:dyDescent="0.3">
      <c r="A984" s="11" t="s">
        <v>2801</v>
      </c>
      <c r="B984" s="12">
        <v>227</v>
      </c>
    </row>
    <row r="985" spans="1:2" customFormat="1" x14ac:dyDescent="0.3">
      <c r="A985" s="11" t="s">
        <v>1754</v>
      </c>
      <c r="B985" s="12">
        <v>407</v>
      </c>
    </row>
    <row r="986" spans="1:2" customFormat="1" x14ac:dyDescent="0.3">
      <c r="A986" s="11" t="s">
        <v>11134</v>
      </c>
      <c r="B986" s="12">
        <v>441</v>
      </c>
    </row>
    <row r="987" spans="1:2" customFormat="1" x14ac:dyDescent="0.3">
      <c r="A987" s="11" t="s">
        <v>641</v>
      </c>
      <c r="B987" s="12">
        <v>2727</v>
      </c>
    </row>
    <row r="988" spans="1:2" customFormat="1" x14ac:dyDescent="0.3">
      <c r="A988" s="11" t="s">
        <v>4755</v>
      </c>
      <c r="B988" s="12">
        <v>3156</v>
      </c>
    </row>
    <row r="989" spans="1:2" customFormat="1" x14ac:dyDescent="0.3">
      <c r="A989" s="11" t="s">
        <v>6721</v>
      </c>
      <c r="B989" s="12">
        <v>8656</v>
      </c>
    </row>
    <row r="990" spans="1:2" customFormat="1" x14ac:dyDescent="0.3">
      <c r="A990" s="11" t="s">
        <v>7744</v>
      </c>
      <c r="B990" s="12">
        <v>10725</v>
      </c>
    </row>
    <row r="991" spans="1:2" customFormat="1" x14ac:dyDescent="0.3">
      <c r="A991" s="11" t="s">
        <v>8028</v>
      </c>
      <c r="B991" s="12">
        <v>11113</v>
      </c>
    </row>
    <row r="992" spans="1:2" customFormat="1" x14ac:dyDescent="0.3">
      <c r="A992" s="11" t="s">
        <v>8102</v>
      </c>
      <c r="B992" s="12">
        <v>14237</v>
      </c>
    </row>
    <row r="993" spans="1:2" customFormat="1" x14ac:dyDescent="0.3">
      <c r="A993" s="11" t="s">
        <v>4403</v>
      </c>
      <c r="B993" s="12">
        <v>14266</v>
      </c>
    </row>
    <row r="994" spans="1:2" customFormat="1" x14ac:dyDescent="0.3">
      <c r="A994" s="11" t="s">
        <v>6482</v>
      </c>
      <c r="B994" s="12">
        <v>14629</v>
      </c>
    </row>
    <row r="995" spans="1:2" customFormat="1" x14ac:dyDescent="0.3">
      <c r="A995" s="11" t="s">
        <v>1272</v>
      </c>
      <c r="B995" s="12">
        <v>24780</v>
      </c>
    </row>
    <row r="996" spans="1:2" customFormat="1" x14ac:dyDescent="0.3">
      <c r="A996" s="11" t="s">
        <v>8529</v>
      </c>
      <c r="B996" s="12">
        <v>25262</v>
      </c>
    </row>
    <row r="997" spans="1:2" customFormat="1" x14ac:dyDescent="0.3">
      <c r="A997" s="11" t="s">
        <v>5983</v>
      </c>
      <c r="B997" s="12">
        <v>63899</v>
      </c>
    </row>
    <row r="998" spans="1:2" customFormat="1" x14ac:dyDescent="0.3">
      <c r="A998" s="11" t="s">
        <v>5871</v>
      </c>
      <c r="B998" s="12">
        <v>87798</v>
      </c>
    </row>
    <row r="999" spans="1:2" customFormat="1" x14ac:dyDescent="0.3">
      <c r="A999" s="11" t="s">
        <v>12551</v>
      </c>
      <c r="B999" s="12">
        <v>388</v>
      </c>
    </row>
    <row r="1000" spans="1:2" customFormat="1" x14ac:dyDescent="0.3">
      <c r="A1000" s="11" t="s">
        <v>7930</v>
      </c>
      <c r="B1000" s="12">
        <v>3530</v>
      </c>
    </row>
    <row r="1001" spans="1:2" customFormat="1" x14ac:dyDescent="0.3">
      <c r="A1001" s="11" t="s">
        <v>5679</v>
      </c>
      <c r="B1001" s="12">
        <v>23022</v>
      </c>
    </row>
    <row r="1002" spans="1:2" customFormat="1" x14ac:dyDescent="0.3">
      <c r="A1002" s="11" t="s">
        <v>12792</v>
      </c>
      <c r="B1002" s="12">
        <v>2686</v>
      </c>
    </row>
    <row r="1003" spans="1:2" customFormat="1" x14ac:dyDescent="0.3">
      <c r="A1003" s="11" t="s">
        <v>12983</v>
      </c>
      <c r="B1003" s="12">
        <v>4118</v>
      </c>
    </row>
    <row r="1004" spans="1:2" customFormat="1" x14ac:dyDescent="0.3">
      <c r="A1004" s="11" t="s">
        <v>12993</v>
      </c>
      <c r="B1004" s="12">
        <v>468</v>
      </c>
    </row>
    <row r="1005" spans="1:2" customFormat="1" x14ac:dyDescent="0.3">
      <c r="A1005" s="11" t="s">
        <v>12913</v>
      </c>
      <c r="B1005" s="12">
        <v>2283</v>
      </c>
    </row>
    <row r="1006" spans="1:2" customFormat="1" x14ac:dyDescent="0.3">
      <c r="A1006" s="11" t="s">
        <v>10910</v>
      </c>
      <c r="B1006" s="12">
        <v>282</v>
      </c>
    </row>
    <row r="1007" spans="1:2" customFormat="1" x14ac:dyDescent="0.3">
      <c r="A1007" s="11" t="s">
        <v>6731</v>
      </c>
      <c r="B1007" s="12">
        <v>92925</v>
      </c>
    </row>
    <row r="1008" spans="1:2" customFormat="1" x14ac:dyDescent="0.3">
      <c r="A1008" s="11" t="s">
        <v>2355</v>
      </c>
      <c r="B1008" s="12">
        <v>897</v>
      </c>
    </row>
    <row r="1009" spans="1:2" customFormat="1" x14ac:dyDescent="0.3">
      <c r="A1009" s="11" t="s">
        <v>12401</v>
      </c>
      <c r="B1009" s="12">
        <v>1776</v>
      </c>
    </row>
    <row r="1010" spans="1:2" customFormat="1" x14ac:dyDescent="0.3">
      <c r="A1010" s="11" t="s">
        <v>10103</v>
      </c>
      <c r="B1010" s="12">
        <v>9650</v>
      </c>
    </row>
    <row r="1011" spans="1:2" customFormat="1" x14ac:dyDescent="0.3">
      <c r="A1011" s="11" t="s">
        <v>8645</v>
      </c>
      <c r="B1011" s="12">
        <v>54032</v>
      </c>
    </row>
    <row r="1012" spans="1:2" customFormat="1" x14ac:dyDescent="0.3">
      <c r="A1012" s="11" t="s">
        <v>8081</v>
      </c>
      <c r="B1012" s="12">
        <v>16146</v>
      </c>
    </row>
    <row r="1013" spans="1:2" customFormat="1" x14ac:dyDescent="0.3">
      <c r="A1013" s="11" t="s">
        <v>12270</v>
      </c>
      <c r="B1013" s="12">
        <v>260</v>
      </c>
    </row>
    <row r="1014" spans="1:2" customFormat="1" x14ac:dyDescent="0.3">
      <c r="A1014" s="11" t="s">
        <v>8802</v>
      </c>
      <c r="B1014" s="12">
        <v>41349</v>
      </c>
    </row>
    <row r="1015" spans="1:2" customFormat="1" x14ac:dyDescent="0.3">
      <c r="A1015" s="11" t="s">
        <v>6895</v>
      </c>
      <c r="B1015" s="12">
        <v>11213</v>
      </c>
    </row>
    <row r="1016" spans="1:2" customFormat="1" x14ac:dyDescent="0.3">
      <c r="A1016" s="11" t="s">
        <v>9314</v>
      </c>
      <c r="B1016" s="12">
        <v>1716</v>
      </c>
    </row>
    <row r="1017" spans="1:2" customFormat="1" x14ac:dyDescent="0.3">
      <c r="A1017" s="11" t="s">
        <v>12903</v>
      </c>
      <c r="B1017" s="12">
        <v>195</v>
      </c>
    </row>
    <row r="1018" spans="1:2" customFormat="1" x14ac:dyDescent="0.3">
      <c r="A1018" s="11" t="s">
        <v>11595</v>
      </c>
      <c r="B1018" s="12">
        <v>687</v>
      </c>
    </row>
    <row r="1019" spans="1:2" customFormat="1" x14ac:dyDescent="0.3">
      <c r="A1019" s="11" t="s">
        <v>10880</v>
      </c>
      <c r="B1019" s="12">
        <v>2299</v>
      </c>
    </row>
    <row r="1020" spans="1:2" customFormat="1" x14ac:dyDescent="0.3">
      <c r="A1020" s="11" t="s">
        <v>6843</v>
      </c>
      <c r="B1020" s="12">
        <v>22618</v>
      </c>
    </row>
    <row r="1021" spans="1:2" customFormat="1" x14ac:dyDescent="0.3">
      <c r="A1021" s="11" t="s">
        <v>12190</v>
      </c>
      <c r="B1021" s="12">
        <v>1846</v>
      </c>
    </row>
    <row r="1022" spans="1:2" customFormat="1" x14ac:dyDescent="0.3">
      <c r="A1022" s="11" t="s">
        <v>5902</v>
      </c>
      <c r="B1022" s="12">
        <v>93112</v>
      </c>
    </row>
    <row r="1023" spans="1:2" customFormat="1" x14ac:dyDescent="0.3">
      <c r="A1023" s="11" t="s">
        <v>10680</v>
      </c>
      <c r="B1023" s="12">
        <v>780</v>
      </c>
    </row>
    <row r="1024" spans="1:2" customFormat="1" x14ac:dyDescent="0.3">
      <c r="A1024" s="11" t="s">
        <v>12761</v>
      </c>
      <c r="B1024" s="12">
        <v>5873</v>
      </c>
    </row>
    <row r="1025" spans="1:2" customFormat="1" x14ac:dyDescent="0.3">
      <c r="A1025" s="11" t="s">
        <v>11466</v>
      </c>
      <c r="B1025" s="12">
        <v>5206</v>
      </c>
    </row>
    <row r="1026" spans="1:2" customFormat="1" x14ac:dyDescent="0.3">
      <c r="A1026" s="11" t="s">
        <v>10971</v>
      </c>
      <c r="B1026" s="12">
        <v>7988</v>
      </c>
    </row>
    <row r="1027" spans="1:2" customFormat="1" x14ac:dyDescent="0.3">
      <c r="A1027" s="11" t="s">
        <v>7152</v>
      </c>
      <c r="B1027" s="12">
        <v>676</v>
      </c>
    </row>
    <row r="1028" spans="1:2" customFormat="1" x14ac:dyDescent="0.3">
      <c r="A1028" s="11" t="s">
        <v>5430</v>
      </c>
      <c r="B1028" s="12">
        <v>11716</v>
      </c>
    </row>
    <row r="1029" spans="1:2" customFormat="1" x14ac:dyDescent="0.3">
      <c r="A1029" s="11" t="s">
        <v>6524</v>
      </c>
      <c r="B1029" s="12">
        <v>14371</v>
      </c>
    </row>
    <row r="1030" spans="1:2" customFormat="1" x14ac:dyDescent="0.3">
      <c r="A1030" s="11" t="s">
        <v>8387</v>
      </c>
      <c r="B1030" s="12">
        <v>408</v>
      </c>
    </row>
    <row r="1031" spans="1:2" customFormat="1" x14ac:dyDescent="0.3">
      <c r="A1031" s="11" t="s">
        <v>9814</v>
      </c>
      <c r="B1031" s="12">
        <v>546</v>
      </c>
    </row>
    <row r="1032" spans="1:2" customFormat="1" x14ac:dyDescent="0.3">
      <c r="A1032" s="11" t="s">
        <v>4551</v>
      </c>
      <c r="B1032" s="12">
        <v>681</v>
      </c>
    </row>
    <row r="1033" spans="1:2" customFormat="1" x14ac:dyDescent="0.3">
      <c r="A1033" s="11" t="s">
        <v>7580</v>
      </c>
      <c r="B1033" s="12">
        <v>1271</v>
      </c>
    </row>
    <row r="1034" spans="1:2" customFormat="1" x14ac:dyDescent="0.3">
      <c r="A1034" s="11" t="s">
        <v>8132</v>
      </c>
      <c r="B1034" s="12">
        <v>7689</v>
      </c>
    </row>
    <row r="1035" spans="1:2" customFormat="1" x14ac:dyDescent="0.3">
      <c r="A1035" s="11" t="s">
        <v>5787</v>
      </c>
      <c r="B1035" s="12">
        <v>12452</v>
      </c>
    </row>
    <row r="1036" spans="1:2" customFormat="1" x14ac:dyDescent="0.3">
      <c r="A1036" s="11" t="s">
        <v>4561</v>
      </c>
      <c r="B1036" s="12">
        <v>36384</v>
      </c>
    </row>
    <row r="1037" spans="1:2" customFormat="1" x14ac:dyDescent="0.3">
      <c r="A1037" s="11" t="s">
        <v>11194</v>
      </c>
      <c r="B1037" s="12">
        <v>303</v>
      </c>
    </row>
    <row r="1038" spans="1:2" customFormat="1" x14ac:dyDescent="0.3">
      <c r="A1038" s="11" t="s">
        <v>10660</v>
      </c>
      <c r="B1038" s="12">
        <v>1802</v>
      </c>
    </row>
    <row r="1039" spans="1:2" customFormat="1" x14ac:dyDescent="0.3">
      <c r="A1039" s="11" t="s">
        <v>11785</v>
      </c>
      <c r="B1039" s="12">
        <v>1899</v>
      </c>
    </row>
    <row r="1040" spans="1:2" customFormat="1" x14ac:dyDescent="0.3">
      <c r="A1040" s="11" t="s">
        <v>12250</v>
      </c>
      <c r="B1040" s="12">
        <v>2591</v>
      </c>
    </row>
    <row r="1041" spans="1:2" customFormat="1" x14ac:dyDescent="0.3">
      <c r="A1041" s="11" t="s">
        <v>8782</v>
      </c>
      <c r="B1041" s="12">
        <v>44050</v>
      </c>
    </row>
    <row r="1042" spans="1:2" customFormat="1" x14ac:dyDescent="0.3">
      <c r="A1042" s="11" t="s">
        <v>4203</v>
      </c>
      <c r="B1042" s="12">
        <v>67260</v>
      </c>
    </row>
    <row r="1043" spans="1:2" customFormat="1" x14ac:dyDescent="0.3">
      <c r="A1043" s="11" t="s">
        <v>2741</v>
      </c>
      <c r="B1043" s="12">
        <v>621</v>
      </c>
    </row>
    <row r="1044" spans="1:2" customFormat="1" x14ac:dyDescent="0.3">
      <c r="A1044" s="11" t="s">
        <v>6398</v>
      </c>
      <c r="B1044" s="12">
        <v>26194</v>
      </c>
    </row>
    <row r="1045" spans="1:2" customFormat="1" x14ac:dyDescent="0.3">
      <c r="A1045" s="11" t="s">
        <v>11103</v>
      </c>
      <c r="B1045" s="12">
        <v>3973</v>
      </c>
    </row>
    <row r="1046" spans="1:2" customFormat="1" x14ac:dyDescent="0.3">
      <c r="A1046" s="11" t="s">
        <v>12802</v>
      </c>
      <c r="B1046" s="12">
        <v>178</v>
      </c>
    </row>
    <row r="1047" spans="1:2" customFormat="1" x14ac:dyDescent="0.3">
      <c r="A1047" s="11" t="s">
        <v>8988</v>
      </c>
      <c r="B1047" s="12">
        <v>9791</v>
      </c>
    </row>
    <row r="1048" spans="1:2" customFormat="1" x14ac:dyDescent="0.3">
      <c r="A1048" s="11" t="s">
        <v>8346</v>
      </c>
      <c r="B1048" s="12">
        <v>16182</v>
      </c>
    </row>
    <row r="1049" spans="1:2" customFormat="1" x14ac:dyDescent="0.3">
      <c r="A1049" s="11" t="s">
        <v>8863</v>
      </c>
      <c r="B1049" s="12">
        <v>31388</v>
      </c>
    </row>
    <row r="1050" spans="1:2" customFormat="1" x14ac:dyDescent="0.3">
      <c r="A1050" s="11" t="s">
        <v>13013</v>
      </c>
      <c r="B1050" s="12">
        <v>6987</v>
      </c>
    </row>
    <row r="1051" spans="1:2" customFormat="1" x14ac:dyDescent="0.3">
      <c r="A1051" s="11" t="s">
        <v>10641</v>
      </c>
      <c r="B1051" s="12">
        <v>3842</v>
      </c>
    </row>
    <row r="1052" spans="1:2" customFormat="1" x14ac:dyDescent="0.3">
      <c r="A1052" s="11" t="s">
        <v>11977</v>
      </c>
      <c r="B1052" s="12">
        <v>727</v>
      </c>
    </row>
    <row r="1053" spans="1:2" customFormat="1" x14ac:dyDescent="0.3">
      <c r="A1053" s="11" t="s">
        <v>9324</v>
      </c>
      <c r="B1053" s="12">
        <v>32931</v>
      </c>
    </row>
    <row r="1054" spans="1:2" customFormat="1" x14ac:dyDescent="0.3">
      <c r="A1054" s="11" t="s">
        <v>7701</v>
      </c>
      <c r="B1054" s="12">
        <v>12185</v>
      </c>
    </row>
    <row r="1055" spans="1:2" customFormat="1" x14ac:dyDescent="0.3">
      <c r="A1055" s="11" t="s">
        <v>12603</v>
      </c>
      <c r="B1055" s="12">
        <v>156</v>
      </c>
    </row>
    <row r="1056" spans="1:2" customFormat="1" x14ac:dyDescent="0.3">
      <c r="A1056" s="11" t="s">
        <v>12200</v>
      </c>
      <c r="B1056" s="12">
        <v>1085</v>
      </c>
    </row>
    <row r="1057" spans="1:2" customFormat="1" x14ac:dyDescent="0.3">
      <c r="A1057" s="11" t="s">
        <v>11885</v>
      </c>
      <c r="B1057" s="12">
        <v>11004</v>
      </c>
    </row>
    <row r="1058" spans="1:2" customFormat="1" x14ac:dyDescent="0.3">
      <c r="A1058" s="11" t="s">
        <v>8957</v>
      </c>
      <c r="B1058" s="12">
        <v>2732</v>
      </c>
    </row>
    <row r="1059" spans="1:2" customFormat="1" x14ac:dyDescent="0.3">
      <c r="A1059" s="11" t="s">
        <v>11645</v>
      </c>
      <c r="B1059" s="12">
        <v>3740</v>
      </c>
    </row>
    <row r="1060" spans="1:2" customFormat="1" x14ac:dyDescent="0.3">
      <c r="A1060" s="11" t="s">
        <v>9794</v>
      </c>
      <c r="B1060" s="12">
        <v>13406</v>
      </c>
    </row>
    <row r="1061" spans="1:2" customFormat="1" x14ac:dyDescent="0.3">
      <c r="A1061" s="11" t="s">
        <v>10021</v>
      </c>
      <c r="B1061" s="12">
        <v>15034</v>
      </c>
    </row>
    <row r="1062" spans="1:2" customFormat="1" x14ac:dyDescent="0.3">
      <c r="A1062" s="11" t="s">
        <v>4438</v>
      </c>
      <c r="B1062" s="12">
        <v>119</v>
      </c>
    </row>
    <row r="1063" spans="1:2" customFormat="1" x14ac:dyDescent="0.3">
      <c r="A1063" s="11" t="s">
        <v>8356</v>
      </c>
      <c r="B1063" s="12">
        <v>2908</v>
      </c>
    </row>
    <row r="1064" spans="1:2" customFormat="1" x14ac:dyDescent="0.3">
      <c r="A1064" s="11" t="s">
        <v>7529</v>
      </c>
      <c r="B1064" s="12">
        <v>3606</v>
      </c>
    </row>
    <row r="1065" spans="1:2" customFormat="1" x14ac:dyDescent="0.3">
      <c r="A1065" s="11" t="s">
        <v>5164</v>
      </c>
      <c r="B1065" s="12">
        <v>27139</v>
      </c>
    </row>
    <row r="1066" spans="1:2" customFormat="1" x14ac:dyDescent="0.3">
      <c r="A1066" s="11" t="s">
        <v>3398</v>
      </c>
      <c r="B1066" s="12">
        <v>30254</v>
      </c>
    </row>
    <row r="1067" spans="1:2" customFormat="1" x14ac:dyDescent="0.3">
      <c r="A1067" s="11" t="s">
        <v>4922</v>
      </c>
      <c r="B1067" s="12">
        <v>107151</v>
      </c>
    </row>
    <row r="1068" spans="1:2" customFormat="1" x14ac:dyDescent="0.3">
      <c r="A1068" s="11" t="s">
        <v>5201</v>
      </c>
      <c r="B1068" s="12">
        <v>109864</v>
      </c>
    </row>
    <row r="1069" spans="1:2" customFormat="1" x14ac:dyDescent="0.3">
      <c r="A1069" s="11" t="s">
        <v>4889</v>
      </c>
      <c r="B1069" s="12">
        <v>141841</v>
      </c>
    </row>
    <row r="1070" spans="1:2" customFormat="1" x14ac:dyDescent="0.3">
      <c r="A1070" s="11" t="s">
        <v>11073</v>
      </c>
      <c r="B1070" s="12">
        <v>1954</v>
      </c>
    </row>
    <row r="1071" spans="1:2" customFormat="1" x14ac:dyDescent="0.3">
      <c r="A1071" s="11" t="s">
        <v>10860</v>
      </c>
      <c r="B1071" s="12">
        <v>11148</v>
      </c>
    </row>
    <row r="1072" spans="1:2" customFormat="1" x14ac:dyDescent="0.3">
      <c r="A1072" s="11" t="s">
        <v>746</v>
      </c>
      <c r="B1072" s="12">
        <v>32</v>
      </c>
    </row>
    <row r="1073" spans="1:2" customFormat="1" x14ac:dyDescent="0.3">
      <c r="A1073" s="11" t="s">
        <v>4701</v>
      </c>
      <c r="B1073" s="12">
        <v>245</v>
      </c>
    </row>
    <row r="1074" spans="1:2" customFormat="1" x14ac:dyDescent="0.3">
      <c r="A1074" s="11" t="s">
        <v>4701</v>
      </c>
      <c r="B1074" s="12">
        <v>245</v>
      </c>
    </row>
    <row r="1075" spans="1:2" customFormat="1" x14ac:dyDescent="0.3">
      <c r="A1075" s="11" t="s">
        <v>3171</v>
      </c>
      <c r="B1075" s="12">
        <v>30254</v>
      </c>
    </row>
    <row r="1076" spans="1:2" customFormat="1" x14ac:dyDescent="0.3">
      <c r="A1076" s="11" t="s">
        <v>3171</v>
      </c>
      <c r="B1076" s="12">
        <v>30254</v>
      </c>
    </row>
    <row r="1077" spans="1:2" customFormat="1" x14ac:dyDescent="0.3">
      <c r="A1077" s="11" t="s">
        <v>3441</v>
      </c>
      <c r="B1077" s="12">
        <v>140035</v>
      </c>
    </row>
    <row r="1078" spans="1:2" customFormat="1" x14ac:dyDescent="0.3">
      <c r="A1078" s="11" t="s">
        <v>3441</v>
      </c>
      <c r="B1078" s="12">
        <v>140036</v>
      </c>
    </row>
    <row r="1079" spans="1:2" customFormat="1" x14ac:dyDescent="0.3">
      <c r="A1079" s="11" t="s">
        <v>1096</v>
      </c>
      <c r="B1079" s="12">
        <v>37</v>
      </c>
    </row>
    <row r="1080" spans="1:2" customFormat="1" x14ac:dyDescent="0.3">
      <c r="A1080" s="11" t="s">
        <v>11957</v>
      </c>
      <c r="B1080" s="12">
        <v>340</v>
      </c>
    </row>
    <row r="1081" spans="1:2" customFormat="1" x14ac:dyDescent="0.3">
      <c r="A1081" s="11" t="s">
        <v>6071</v>
      </c>
      <c r="B1081" s="12">
        <v>1087</v>
      </c>
    </row>
    <row r="1082" spans="1:2" customFormat="1" x14ac:dyDescent="0.3">
      <c r="A1082" s="11" t="s">
        <v>5973</v>
      </c>
      <c r="B1082" s="12">
        <v>3517</v>
      </c>
    </row>
    <row r="1083" spans="1:2" customFormat="1" x14ac:dyDescent="0.3">
      <c r="A1083" s="11" t="s">
        <v>4378</v>
      </c>
      <c r="B1083" s="12">
        <v>8380</v>
      </c>
    </row>
    <row r="1084" spans="1:2" customFormat="1" x14ac:dyDescent="0.3">
      <c r="A1084" s="11" t="s">
        <v>8005</v>
      </c>
      <c r="B1084" s="12">
        <v>12679</v>
      </c>
    </row>
    <row r="1085" spans="1:2" customFormat="1" x14ac:dyDescent="0.3">
      <c r="A1085" s="11" t="s">
        <v>6005</v>
      </c>
      <c r="B1085" s="12">
        <v>25488</v>
      </c>
    </row>
    <row r="1086" spans="1:2" customFormat="1" x14ac:dyDescent="0.3">
      <c r="A1086" s="11" t="s">
        <v>4721</v>
      </c>
      <c r="B1086" s="12">
        <v>30254</v>
      </c>
    </row>
    <row r="1087" spans="1:2" customFormat="1" x14ac:dyDescent="0.3">
      <c r="A1087" s="11" t="s">
        <v>7377</v>
      </c>
      <c r="B1087" s="12">
        <v>42775</v>
      </c>
    </row>
    <row r="1088" spans="1:2" customFormat="1" x14ac:dyDescent="0.3">
      <c r="A1088" s="11" t="s">
        <v>2366</v>
      </c>
      <c r="B1088" s="12">
        <v>282</v>
      </c>
    </row>
    <row r="1089" spans="1:2" customFormat="1" x14ac:dyDescent="0.3">
      <c r="A1089" s="11" t="s">
        <v>7449</v>
      </c>
      <c r="B1089" s="12">
        <v>3029</v>
      </c>
    </row>
    <row r="1090" spans="1:2" customFormat="1" x14ac:dyDescent="0.3">
      <c r="A1090" s="11" t="s">
        <v>9911</v>
      </c>
      <c r="B1090" s="12">
        <v>11199</v>
      </c>
    </row>
    <row r="1091" spans="1:2" customFormat="1" x14ac:dyDescent="0.3">
      <c r="A1091" s="11" t="s">
        <v>9921</v>
      </c>
      <c r="B1091" s="12">
        <v>1118</v>
      </c>
    </row>
    <row r="1092" spans="1:2" customFormat="1" x14ac:dyDescent="0.3">
      <c r="A1092" s="11" t="s">
        <v>11585</v>
      </c>
      <c r="B1092" s="12">
        <v>7140</v>
      </c>
    </row>
    <row r="1093" spans="1:2" customFormat="1" x14ac:dyDescent="0.3">
      <c r="A1093" s="11" t="s">
        <v>6409</v>
      </c>
      <c r="B1093" s="12">
        <v>15783</v>
      </c>
    </row>
    <row r="1094" spans="1:2" customFormat="1" x14ac:dyDescent="0.3">
      <c r="A1094" s="11" t="s">
        <v>9130</v>
      </c>
      <c r="B1094" s="12">
        <v>1282</v>
      </c>
    </row>
    <row r="1095" spans="1:2" customFormat="1" x14ac:dyDescent="0.3">
      <c r="A1095" s="11" t="s">
        <v>7439</v>
      </c>
      <c r="B1095" s="12">
        <v>1913</v>
      </c>
    </row>
    <row r="1096" spans="1:2" customFormat="1" x14ac:dyDescent="0.3">
      <c r="A1096" s="11" t="s">
        <v>11274</v>
      </c>
      <c r="B1096" s="12">
        <v>63</v>
      </c>
    </row>
    <row r="1097" spans="1:2" customFormat="1" x14ac:dyDescent="0.3">
      <c r="A1097" s="11" t="s">
        <v>11485</v>
      </c>
      <c r="B1097" s="12">
        <v>397</v>
      </c>
    </row>
    <row r="1098" spans="1:2" customFormat="1" x14ac:dyDescent="0.3">
      <c r="A1098" s="11" t="s">
        <v>10600</v>
      </c>
      <c r="B1098" s="12">
        <v>2116</v>
      </c>
    </row>
    <row r="1099" spans="1:2" customFormat="1" x14ac:dyDescent="0.3">
      <c r="A1099" s="11" t="s">
        <v>11825</v>
      </c>
      <c r="B1099" s="12">
        <v>422</v>
      </c>
    </row>
    <row r="1100" spans="1:2" customFormat="1" x14ac:dyDescent="0.3">
      <c r="A1100" s="11" t="s">
        <v>9488</v>
      </c>
      <c r="B1100" s="12">
        <v>26543</v>
      </c>
    </row>
    <row r="1101" spans="1:2" customFormat="1" x14ac:dyDescent="0.3">
      <c r="A1101" s="11" t="s">
        <v>11815</v>
      </c>
      <c r="B1101" s="12">
        <v>1662</v>
      </c>
    </row>
    <row r="1102" spans="1:2" customFormat="1" x14ac:dyDescent="0.3">
      <c r="A1102" s="11" t="s">
        <v>7284</v>
      </c>
      <c r="B1102" s="12">
        <v>21762</v>
      </c>
    </row>
    <row r="1103" spans="1:2" customFormat="1" x14ac:dyDescent="0.3">
      <c r="A1103" s="11" t="s">
        <v>9853</v>
      </c>
      <c r="B1103" s="12">
        <v>14947</v>
      </c>
    </row>
    <row r="1104" spans="1:2" customFormat="1" x14ac:dyDescent="0.3">
      <c r="A1104" s="11" t="s">
        <v>4818</v>
      </c>
      <c r="B1104" s="12">
        <v>136954</v>
      </c>
    </row>
    <row r="1105" spans="1:2" customFormat="1" x14ac:dyDescent="0.3">
      <c r="A1105" s="11" t="s">
        <v>11495</v>
      </c>
      <c r="B1105" s="12">
        <v>326</v>
      </c>
    </row>
    <row r="1106" spans="1:2" customFormat="1" x14ac:dyDescent="0.3">
      <c r="A1106" s="11" t="s">
        <v>11022</v>
      </c>
      <c r="B1106" s="12">
        <v>356</v>
      </c>
    </row>
    <row r="1107" spans="1:2" customFormat="1" x14ac:dyDescent="0.3">
      <c r="A1107" s="11" t="s">
        <v>5378</v>
      </c>
      <c r="B1107" s="12">
        <v>3390</v>
      </c>
    </row>
    <row r="1108" spans="1:2" customFormat="1" x14ac:dyDescent="0.3">
      <c r="A1108" s="11" t="s">
        <v>5388</v>
      </c>
      <c r="B1108" s="12">
        <v>103052</v>
      </c>
    </row>
    <row r="1109" spans="1:2" customFormat="1" x14ac:dyDescent="0.3">
      <c r="A1109" s="11" t="s">
        <v>2612</v>
      </c>
      <c r="B1109" s="12">
        <v>184</v>
      </c>
    </row>
    <row r="1110" spans="1:2" customFormat="1" x14ac:dyDescent="0.3">
      <c r="A1110" s="11" t="s">
        <v>10651</v>
      </c>
      <c r="B1110" s="12">
        <v>646</v>
      </c>
    </row>
    <row r="1111" spans="1:2" customFormat="1" x14ac:dyDescent="0.3">
      <c r="A1111" s="11" t="s">
        <v>9833</v>
      </c>
      <c r="B1111" s="12">
        <v>444</v>
      </c>
    </row>
    <row r="1112" spans="1:2" customFormat="1" x14ac:dyDescent="0.3">
      <c r="A1112" s="11" t="s">
        <v>11204</v>
      </c>
      <c r="B1112" s="12">
        <v>562</v>
      </c>
    </row>
    <row r="1113" spans="1:2" customFormat="1" x14ac:dyDescent="0.3">
      <c r="A1113" s="11" t="s">
        <v>11605</v>
      </c>
      <c r="B1113" s="12">
        <v>1045</v>
      </c>
    </row>
    <row r="1114" spans="1:2" customFormat="1" x14ac:dyDescent="0.3">
      <c r="A1114" s="11" t="s">
        <v>7315</v>
      </c>
      <c r="B1114" s="12">
        <v>13544</v>
      </c>
    </row>
    <row r="1115" spans="1:2" customFormat="1" x14ac:dyDescent="0.3">
      <c r="A1115" s="11" t="s">
        <v>2319</v>
      </c>
      <c r="B1115" s="12">
        <v>224</v>
      </c>
    </row>
    <row r="1116" spans="1:2" customFormat="1" x14ac:dyDescent="0.3">
      <c r="A1116" s="11" t="s">
        <v>9982</v>
      </c>
      <c r="B1116" s="12">
        <v>1296</v>
      </c>
    </row>
    <row r="1117" spans="1:2" customFormat="1" x14ac:dyDescent="0.3">
      <c r="A1117" s="11" t="s">
        <v>7274</v>
      </c>
      <c r="B1117" s="12">
        <v>1880</v>
      </c>
    </row>
    <row r="1118" spans="1:2" customFormat="1" x14ac:dyDescent="0.3">
      <c r="A1118" s="11" t="s">
        <v>10377</v>
      </c>
      <c r="B1118" s="12">
        <v>1353</v>
      </c>
    </row>
    <row r="1119" spans="1:2" customFormat="1" x14ac:dyDescent="0.3">
      <c r="A1119" s="11" t="s">
        <v>12703</v>
      </c>
      <c r="B1119" s="12">
        <v>898</v>
      </c>
    </row>
    <row r="1120" spans="1:2" customFormat="1" x14ac:dyDescent="0.3">
      <c r="A1120" s="11" t="s">
        <v>12411</v>
      </c>
      <c r="B1120" s="12">
        <v>4200</v>
      </c>
    </row>
    <row r="1121" spans="1:2" customFormat="1" x14ac:dyDescent="0.3">
      <c r="A1121" s="11" t="s">
        <v>12028</v>
      </c>
      <c r="B1121" s="12">
        <v>7968</v>
      </c>
    </row>
    <row r="1122" spans="1:2" customFormat="1" x14ac:dyDescent="0.3">
      <c r="A1122" s="11" t="s">
        <v>11865</v>
      </c>
      <c r="B1122" s="12">
        <v>588</v>
      </c>
    </row>
    <row r="1123" spans="1:2" customFormat="1" x14ac:dyDescent="0.3">
      <c r="A1123" s="11" t="s">
        <v>12923</v>
      </c>
      <c r="B1123" s="12">
        <v>1127</v>
      </c>
    </row>
    <row r="1124" spans="1:2" customFormat="1" x14ac:dyDescent="0.3">
      <c r="A1124" s="11" t="s">
        <v>6669</v>
      </c>
      <c r="B1124" s="12">
        <v>41226</v>
      </c>
    </row>
    <row r="1125" spans="1:2" customFormat="1" x14ac:dyDescent="0.3">
      <c r="A1125" s="11" t="s">
        <v>10779</v>
      </c>
      <c r="B1125" s="12">
        <v>1393</v>
      </c>
    </row>
    <row r="1126" spans="1:2" customFormat="1" x14ac:dyDescent="0.3">
      <c r="A1126" s="11" t="s">
        <v>3033</v>
      </c>
      <c r="B1126" s="12">
        <v>10689</v>
      </c>
    </row>
    <row r="1127" spans="1:2" customFormat="1" x14ac:dyDescent="0.3">
      <c r="A1127" s="11" t="s">
        <v>3033</v>
      </c>
      <c r="B1127" s="12">
        <v>10689</v>
      </c>
    </row>
    <row r="1128" spans="1:2" customFormat="1" x14ac:dyDescent="0.3">
      <c r="A1128" s="11" t="s">
        <v>3786</v>
      </c>
      <c r="B1128" s="12">
        <v>67950</v>
      </c>
    </row>
    <row r="1129" spans="1:2" customFormat="1" x14ac:dyDescent="0.3">
      <c r="A1129" s="11" t="s">
        <v>3786</v>
      </c>
      <c r="B1129" s="12">
        <v>67951</v>
      </c>
    </row>
    <row r="1130" spans="1:2" customFormat="1" x14ac:dyDescent="0.3">
      <c r="A1130" s="11" t="s">
        <v>12150</v>
      </c>
      <c r="B1130" s="12">
        <v>63</v>
      </c>
    </row>
    <row r="1131" spans="1:2" customFormat="1" x14ac:dyDescent="0.3">
      <c r="A1131" s="11" t="s">
        <v>2014</v>
      </c>
      <c r="B1131" s="12">
        <v>910</v>
      </c>
    </row>
    <row r="1132" spans="1:2" customFormat="1" x14ac:dyDescent="0.3">
      <c r="A1132" s="11" t="s">
        <v>5696</v>
      </c>
      <c r="B1132" s="12">
        <v>4426</v>
      </c>
    </row>
    <row r="1133" spans="1:2" customFormat="1" x14ac:dyDescent="0.3">
      <c r="A1133" s="11" t="s">
        <v>4087</v>
      </c>
      <c r="B1133" s="12">
        <v>7571</v>
      </c>
    </row>
    <row r="1134" spans="1:2" customFormat="1" x14ac:dyDescent="0.3">
      <c r="A1134" s="11" t="s">
        <v>5947</v>
      </c>
      <c r="B1134" s="12">
        <v>7571</v>
      </c>
    </row>
    <row r="1135" spans="1:2" customFormat="1" x14ac:dyDescent="0.3">
      <c r="A1135" s="11" t="s">
        <v>5294</v>
      </c>
      <c r="B1135" s="12">
        <v>14961</v>
      </c>
    </row>
    <row r="1136" spans="1:2" customFormat="1" x14ac:dyDescent="0.3">
      <c r="A1136" s="11" t="s">
        <v>6048</v>
      </c>
      <c r="B1136" s="12">
        <v>20457</v>
      </c>
    </row>
    <row r="1137" spans="1:2" customFormat="1" x14ac:dyDescent="0.3">
      <c r="A1137" s="11" t="s">
        <v>9683</v>
      </c>
      <c r="B1137" s="12">
        <v>20869</v>
      </c>
    </row>
    <row r="1138" spans="1:2" customFormat="1" x14ac:dyDescent="0.3">
      <c r="A1138" s="11" t="s">
        <v>5441</v>
      </c>
      <c r="B1138" s="12">
        <v>35024</v>
      </c>
    </row>
    <row r="1139" spans="1:2" customFormat="1" x14ac:dyDescent="0.3">
      <c r="A1139" s="11" t="s">
        <v>5120</v>
      </c>
      <c r="B1139" s="12">
        <v>50810</v>
      </c>
    </row>
    <row r="1140" spans="1:2" customFormat="1" x14ac:dyDescent="0.3">
      <c r="A1140" s="11" t="s">
        <v>5452</v>
      </c>
      <c r="B1140" s="12">
        <v>55192</v>
      </c>
    </row>
    <row r="1141" spans="1:2" customFormat="1" x14ac:dyDescent="0.3">
      <c r="A1141" s="11" t="s">
        <v>4214</v>
      </c>
      <c r="B1141" s="12">
        <v>92588</v>
      </c>
    </row>
    <row r="1142" spans="1:2" customFormat="1" x14ac:dyDescent="0.3">
      <c r="A1142" s="11" t="s">
        <v>6112</v>
      </c>
      <c r="B1142" s="12">
        <v>92588</v>
      </c>
    </row>
    <row r="1143" spans="1:2" customFormat="1" x14ac:dyDescent="0.3">
      <c r="A1143" s="11" t="s">
        <v>9345</v>
      </c>
      <c r="B1143" s="12">
        <v>1889</v>
      </c>
    </row>
    <row r="1144" spans="1:2" customFormat="1" x14ac:dyDescent="0.3">
      <c r="A1144" s="11" t="s">
        <v>8936</v>
      </c>
      <c r="B1144" s="12">
        <v>4927</v>
      </c>
    </row>
    <row r="1145" spans="1:2" customFormat="1" x14ac:dyDescent="0.3">
      <c r="A1145" s="11" t="s">
        <v>9150</v>
      </c>
      <c r="B1145" s="12">
        <v>26164</v>
      </c>
    </row>
    <row r="1146" spans="1:2" customFormat="1" x14ac:dyDescent="0.3">
      <c r="A1146" s="11" t="s">
        <v>10407</v>
      </c>
      <c r="B1146" s="12">
        <v>12837</v>
      </c>
    </row>
    <row r="1147" spans="1:2" customFormat="1" x14ac:dyDescent="0.3">
      <c r="A1147" s="11" t="s">
        <v>9893</v>
      </c>
      <c r="B1147" s="12">
        <v>28629</v>
      </c>
    </row>
    <row r="1148" spans="1:2" customFormat="1" x14ac:dyDescent="0.3">
      <c r="A1148" s="11" t="s">
        <v>12521</v>
      </c>
      <c r="B1148" s="12">
        <v>6919</v>
      </c>
    </row>
    <row r="1149" spans="1:2" customFormat="1" x14ac:dyDescent="0.3">
      <c r="A1149" s="11" t="s">
        <v>8978</v>
      </c>
      <c r="B1149" s="12">
        <v>39724</v>
      </c>
    </row>
    <row r="1150" spans="1:2" customFormat="1" x14ac:dyDescent="0.3">
      <c r="A1150" s="11" t="s">
        <v>4461</v>
      </c>
      <c r="B1150" s="12">
        <v>1641</v>
      </c>
    </row>
    <row r="1151" spans="1:2" customFormat="1" x14ac:dyDescent="0.3">
      <c r="A1151" s="11" t="s">
        <v>7325</v>
      </c>
      <c r="B1151" s="12">
        <v>10976</v>
      </c>
    </row>
    <row r="1152" spans="1:2" customFormat="1" x14ac:dyDescent="0.3">
      <c r="A1152" s="11" t="s">
        <v>12210</v>
      </c>
      <c r="B1152" s="12">
        <v>290</v>
      </c>
    </row>
    <row r="1153" spans="1:2" customFormat="1" x14ac:dyDescent="0.3">
      <c r="A1153" s="11" t="s">
        <v>7794</v>
      </c>
      <c r="B1153" s="12">
        <v>2043</v>
      </c>
    </row>
    <row r="1154" spans="1:2" customFormat="1" x14ac:dyDescent="0.3">
      <c r="A1154" s="11" t="s">
        <v>5175</v>
      </c>
      <c r="B1154" s="12">
        <v>9504</v>
      </c>
    </row>
    <row r="1155" spans="1:2" customFormat="1" x14ac:dyDescent="0.3">
      <c r="A1155" s="11" t="s">
        <v>5221</v>
      </c>
      <c r="B1155" s="12">
        <v>49551</v>
      </c>
    </row>
    <row r="1156" spans="1:2" customFormat="1" x14ac:dyDescent="0.3">
      <c r="A1156" s="11" t="s">
        <v>10760</v>
      </c>
      <c r="B1156" s="12">
        <v>8958</v>
      </c>
    </row>
    <row r="1157" spans="1:2" customFormat="1" x14ac:dyDescent="0.3">
      <c r="A1157" s="11" t="s">
        <v>9824</v>
      </c>
      <c r="B1157" s="12">
        <v>5292</v>
      </c>
    </row>
    <row r="1158" spans="1:2" customFormat="1" x14ac:dyDescent="0.3">
      <c r="A1158" s="11" t="s">
        <v>6814</v>
      </c>
      <c r="B1158" s="12">
        <v>25006</v>
      </c>
    </row>
    <row r="1159" spans="1:2" customFormat="1" x14ac:dyDescent="0.3">
      <c r="A1159" s="11" t="s">
        <v>9018</v>
      </c>
      <c r="B1159" s="12">
        <v>25340</v>
      </c>
    </row>
    <row r="1160" spans="1:2" customFormat="1" x14ac:dyDescent="0.3">
      <c r="A1160" s="11" t="s">
        <v>10960</v>
      </c>
      <c r="B1160" s="12">
        <v>3815</v>
      </c>
    </row>
    <row r="1161" spans="1:2" customFormat="1" x14ac:dyDescent="0.3">
      <c r="A1161" s="11" t="s">
        <v>12441</v>
      </c>
      <c r="B1161" s="12">
        <v>168</v>
      </c>
    </row>
    <row r="1162" spans="1:2" customFormat="1" x14ac:dyDescent="0.3">
      <c r="A1162" s="11" t="s">
        <v>8751</v>
      </c>
      <c r="B1162" s="12">
        <v>21783</v>
      </c>
    </row>
    <row r="1163" spans="1:2" customFormat="1" x14ac:dyDescent="0.3">
      <c r="A1163" s="11" t="s">
        <v>10315</v>
      </c>
      <c r="B1163" s="12">
        <v>2112</v>
      </c>
    </row>
    <row r="1164" spans="1:2" customFormat="1" x14ac:dyDescent="0.3">
      <c r="A1164" s="11" t="s">
        <v>3290</v>
      </c>
      <c r="B1164" s="12">
        <v>5179</v>
      </c>
    </row>
    <row r="1165" spans="1:2" customFormat="1" x14ac:dyDescent="0.3">
      <c r="A1165" s="11" t="s">
        <v>3290</v>
      </c>
      <c r="B1165" s="12">
        <v>5179</v>
      </c>
    </row>
    <row r="1166" spans="1:2" customFormat="1" x14ac:dyDescent="0.3">
      <c r="A1166" s="11" t="s">
        <v>3865</v>
      </c>
      <c r="B1166" s="12">
        <v>17129</v>
      </c>
    </row>
    <row r="1167" spans="1:2" customFormat="1" x14ac:dyDescent="0.3">
      <c r="A1167" s="11" t="s">
        <v>3865</v>
      </c>
      <c r="B1167" s="12">
        <v>17129</v>
      </c>
    </row>
    <row r="1168" spans="1:2" customFormat="1" x14ac:dyDescent="0.3">
      <c r="A1168" s="11" t="s">
        <v>12501</v>
      </c>
      <c r="B1168" s="12">
        <v>777</v>
      </c>
    </row>
    <row r="1169" spans="1:2" customFormat="1" x14ac:dyDescent="0.3">
      <c r="A1169" s="11" t="s">
        <v>4251</v>
      </c>
      <c r="B1169" s="12">
        <v>828</v>
      </c>
    </row>
    <row r="1170" spans="1:2" customFormat="1" x14ac:dyDescent="0.3">
      <c r="A1170" s="11" t="s">
        <v>10031</v>
      </c>
      <c r="B1170" s="12">
        <v>3242</v>
      </c>
    </row>
    <row r="1171" spans="1:2" customFormat="1" x14ac:dyDescent="0.3">
      <c r="A1171" s="11" t="s">
        <v>3895</v>
      </c>
      <c r="B1171" s="12">
        <v>4415</v>
      </c>
    </row>
    <row r="1172" spans="1:2" customFormat="1" x14ac:dyDescent="0.3">
      <c r="A1172" s="11" t="s">
        <v>4198</v>
      </c>
      <c r="B1172" s="12">
        <v>4415</v>
      </c>
    </row>
    <row r="1173" spans="1:2" customFormat="1" x14ac:dyDescent="0.3">
      <c r="A1173" s="11" t="s">
        <v>4097</v>
      </c>
      <c r="B1173" s="12">
        <v>4415</v>
      </c>
    </row>
    <row r="1174" spans="1:2" customFormat="1" x14ac:dyDescent="0.3">
      <c r="A1174" s="11" t="s">
        <v>7182</v>
      </c>
      <c r="B1174" s="12">
        <v>5852</v>
      </c>
    </row>
    <row r="1175" spans="1:2" customFormat="1" x14ac:dyDescent="0.3">
      <c r="A1175" s="11" t="s">
        <v>7481</v>
      </c>
      <c r="B1175" s="12">
        <v>6233</v>
      </c>
    </row>
    <row r="1176" spans="1:2" customFormat="1" x14ac:dyDescent="0.3">
      <c r="A1176" s="11" t="s">
        <v>4169</v>
      </c>
      <c r="B1176" s="12">
        <v>7148</v>
      </c>
    </row>
    <row r="1177" spans="1:2" customFormat="1" x14ac:dyDescent="0.3">
      <c r="A1177" s="11" t="s">
        <v>7233</v>
      </c>
      <c r="B1177" s="12">
        <v>12966</v>
      </c>
    </row>
    <row r="1178" spans="1:2" customFormat="1" x14ac:dyDescent="0.3">
      <c r="A1178" s="11" t="s">
        <v>7603</v>
      </c>
      <c r="B1178" s="12">
        <v>38879</v>
      </c>
    </row>
    <row r="1179" spans="1:2" customFormat="1" x14ac:dyDescent="0.3">
      <c r="A1179" s="11" t="s">
        <v>7639</v>
      </c>
      <c r="B1179" s="12">
        <v>44696</v>
      </c>
    </row>
    <row r="1180" spans="1:2" customFormat="1" x14ac:dyDescent="0.3">
      <c r="A1180" s="11" t="s">
        <v>5913</v>
      </c>
      <c r="B1180" s="12">
        <v>47521</v>
      </c>
    </row>
    <row r="1181" spans="1:2" customFormat="1" x14ac:dyDescent="0.3">
      <c r="A1181" s="11" t="s">
        <v>9784</v>
      </c>
      <c r="B1181" s="12">
        <v>8866</v>
      </c>
    </row>
    <row r="1182" spans="1:2" customFormat="1" x14ac:dyDescent="0.3">
      <c r="A1182" s="11" t="s">
        <v>11745</v>
      </c>
      <c r="B1182" s="12">
        <v>11935</v>
      </c>
    </row>
    <row r="1183" spans="1:2" customFormat="1" x14ac:dyDescent="0.3">
      <c r="A1183" s="11" t="s">
        <v>11625</v>
      </c>
      <c r="B1183" s="12">
        <v>561</v>
      </c>
    </row>
    <row r="1184" spans="1:2" customFormat="1" x14ac:dyDescent="0.3">
      <c r="A1184" s="11" t="s">
        <v>8441</v>
      </c>
      <c r="B1184" s="12">
        <v>2515</v>
      </c>
    </row>
    <row r="1185" spans="1:2" customFormat="1" x14ac:dyDescent="0.3">
      <c r="A1185" s="11" t="s">
        <v>8719</v>
      </c>
      <c r="B1185" s="12">
        <v>11924</v>
      </c>
    </row>
    <row r="1186" spans="1:2" customFormat="1" x14ac:dyDescent="0.3">
      <c r="A1186" s="11" t="s">
        <v>9211</v>
      </c>
      <c r="B1186" s="12">
        <v>14062</v>
      </c>
    </row>
    <row r="1187" spans="1:2" customFormat="1" x14ac:dyDescent="0.3">
      <c r="A1187" s="11" t="s">
        <v>9653</v>
      </c>
      <c r="B1187" s="12">
        <v>43070</v>
      </c>
    </row>
    <row r="1188" spans="1:2" customFormat="1" x14ac:dyDescent="0.3">
      <c r="A1188" s="11" t="s">
        <v>12381</v>
      </c>
      <c r="B1188" s="12">
        <v>2569</v>
      </c>
    </row>
    <row r="1189" spans="1:2" customFormat="1" x14ac:dyDescent="0.3">
      <c r="A1189" s="11" t="s">
        <v>8091</v>
      </c>
      <c r="B1189" s="12">
        <v>8280</v>
      </c>
    </row>
    <row r="1190" spans="1:2" customFormat="1" x14ac:dyDescent="0.3">
      <c r="A1190" s="11" t="s">
        <v>10204</v>
      </c>
      <c r="B1190" s="12">
        <v>4978</v>
      </c>
    </row>
    <row r="1191" spans="1:2" customFormat="1" x14ac:dyDescent="0.3">
      <c r="A1191" s="11" t="s">
        <v>4413</v>
      </c>
      <c r="B1191" s="12">
        <v>38879</v>
      </c>
    </row>
    <row r="1192" spans="1:2" customFormat="1" x14ac:dyDescent="0.3">
      <c r="A1192" s="11" t="s">
        <v>10285</v>
      </c>
      <c r="B1192" s="12">
        <v>11217</v>
      </c>
    </row>
    <row r="1193" spans="1:2" customFormat="1" x14ac:dyDescent="0.3">
      <c r="A1193" s="11" t="s">
        <v>11665</v>
      </c>
      <c r="B1193" s="12">
        <v>611</v>
      </c>
    </row>
    <row r="1194" spans="1:2" customFormat="1" x14ac:dyDescent="0.3">
      <c r="A1194" s="11" t="s">
        <v>3054</v>
      </c>
      <c r="B1194" s="12">
        <v>21796</v>
      </c>
    </row>
    <row r="1195" spans="1:2" customFormat="1" x14ac:dyDescent="0.3">
      <c r="A1195" s="11" t="s">
        <v>3054</v>
      </c>
      <c r="B1195" s="12">
        <v>21797</v>
      </c>
    </row>
    <row r="1196" spans="1:2" customFormat="1" x14ac:dyDescent="0.3">
      <c r="A1196" s="11" t="s">
        <v>4122</v>
      </c>
      <c r="B1196" s="12">
        <v>26880</v>
      </c>
    </row>
    <row r="1197" spans="1:2" customFormat="1" x14ac:dyDescent="0.3">
      <c r="A1197" s="11" t="s">
        <v>4122</v>
      </c>
      <c r="B1197" s="12">
        <v>26880</v>
      </c>
    </row>
    <row r="1198" spans="1:2" customFormat="1" x14ac:dyDescent="0.3">
      <c r="A1198" s="11" t="s">
        <v>3847</v>
      </c>
      <c r="B1198" s="12">
        <v>21796</v>
      </c>
    </row>
    <row r="1199" spans="1:2" customFormat="1" x14ac:dyDescent="0.3">
      <c r="A1199" s="11" t="s">
        <v>4132</v>
      </c>
      <c r="B1199" s="12">
        <v>21796</v>
      </c>
    </row>
    <row r="1200" spans="1:2" customFormat="1" x14ac:dyDescent="0.3">
      <c r="A1200" s="11" t="s">
        <v>4804</v>
      </c>
      <c r="B1200" s="12">
        <v>1526</v>
      </c>
    </row>
    <row r="1201" spans="1:2" customFormat="1" x14ac:dyDescent="0.3">
      <c r="A1201" s="11" t="s">
        <v>4804</v>
      </c>
      <c r="B1201" s="12">
        <v>1526</v>
      </c>
    </row>
    <row r="1202" spans="1:2" customFormat="1" x14ac:dyDescent="0.3">
      <c r="A1202" s="11" t="s">
        <v>10930</v>
      </c>
      <c r="B1202" s="12">
        <v>743</v>
      </c>
    </row>
    <row r="1203" spans="1:2" customFormat="1" x14ac:dyDescent="0.3">
      <c r="A1203" s="11" t="s">
        <v>4239</v>
      </c>
      <c r="B1203" s="12">
        <v>758</v>
      </c>
    </row>
    <row r="1204" spans="1:2" customFormat="1" x14ac:dyDescent="0.3">
      <c r="A1204" s="11" t="s">
        <v>4582</v>
      </c>
      <c r="B1204" s="12">
        <v>10229</v>
      </c>
    </row>
    <row r="1205" spans="1:2" customFormat="1" x14ac:dyDescent="0.3">
      <c r="A1205" s="11" t="s">
        <v>8016</v>
      </c>
      <c r="B1205" s="12">
        <v>4199</v>
      </c>
    </row>
    <row r="1206" spans="1:2" customFormat="1" x14ac:dyDescent="0.3">
      <c r="A1206" s="11" t="s">
        <v>12471</v>
      </c>
      <c r="B1206" s="12">
        <v>1408</v>
      </c>
    </row>
    <row r="1207" spans="1:2" customFormat="1" x14ac:dyDescent="0.3">
      <c r="A1207" s="11" t="s">
        <v>10950</v>
      </c>
      <c r="B1207" s="12">
        <v>942</v>
      </c>
    </row>
    <row r="1208" spans="1:2" customFormat="1" x14ac:dyDescent="0.3">
      <c r="A1208" s="11" t="s">
        <v>9355</v>
      </c>
      <c r="B1208" s="12">
        <v>10324</v>
      </c>
    </row>
    <row r="1209" spans="1:2" customFormat="1" x14ac:dyDescent="0.3">
      <c r="A1209" s="11" t="s">
        <v>6565</v>
      </c>
      <c r="B1209" s="12">
        <v>73005</v>
      </c>
    </row>
    <row r="1210" spans="1:2" customFormat="1" x14ac:dyDescent="0.3">
      <c r="A1210" s="11" t="s">
        <v>11775</v>
      </c>
      <c r="B1210" s="12">
        <v>3584</v>
      </c>
    </row>
    <row r="1211" spans="1:2" customFormat="1" x14ac:dyDescent="0.3">
      <c r="A1211" s="11" t="s">
        <v>8142</v>
      </c>
      <c r="B1211" s="12">
        <v>5554</v>
      </c>
    </row>
    <row r="1212" spans="1:2" customFormat="1" x14ac:dyDescent="0.3">
      <c r="A1212" s="11" t="s">
        <v>10799</v>
      </c>
      <c r="B1212" s="12">
        <v>7241</v>
      </c>
    </row>
    <row r="1213" spans="1:2" customFormat="1" x14ac:dyDescent="0.3">
      <c r="A1213" s="11" t="s">
        <v>12340</v>
      </c>
      <c r="B1213" s="12">
        <v>2737</v>
      </c>
    </row>
    <row r="1214" spans="1:2" customFormat="1" x14ac:dyDescent="0.3">
      <c r="A1214" s="11" t="s">
        <v>10305</v>
      </c>
      <c r="B1214" s="12">
        <v>4664</v>
      </c>
    </row>
    <row r="1215" spans="1:2" customFormat="1" x14ac:dyDescent="0.3">
      <c r="A1215" s="11" t="s">
        <v>8873</v>
      </c>
      <c r="B1215" s="12">
        <v>136</v>
      </c>
    </row>
    <row r="1216" spans="1:2" customFormat="1" x14ac:dyDescent="0.3">
      <c r="A1216" s="11" t="s">
        <v>2967</v>
      </c>
      <c r="B1216" s="12">
        <v>17831</v>
      </c>
    </row>
    <row r="1217" spans="1:2" customFormat="1" x14ac:dyDescent="0.3">
      <c r="A1217" s="11" t="s">
        <v>2967</v>
      </c>
      <c r="B1217" s="12">
        <v>17833</v>
      </c>
    </row>
    <row r="1218" spans="1:2" customFormat="1" x14ac:dyDescent="0.3">
      <c r="A1218" s="11" t="s">
        <v>3607</v>
      </c>
      <c r="B1218" s="12">
        <v>48448</v>
      </c>
    </row>
    <row r="1219" spans="1:2" customFormat="1" x14ac:dyDescent="0.3">
      <c r="A1219" s="11" t="s">
        <v>3607</v>
      </c>
      <c r="B1219" s="12">
        <v>48449</v>
      </c>
    </row>
    <row r="1220" spans="1:2" customFormat="1" x14ac:dyDescent="0.3">
      <c r="A1220" s="11" t="s">
        <v>3421</v>
      </c>
      <c r="B1220" s="12">
        <v>69619</v>
      </c>
    </row>
    <row r="1221" spans="1:2" customFormat="1" x14ac:dyDescent="0.3">
      <c r="A1221" s="11" t="s">
        <v>3421</v>
      </c>
      <c r="B1221" s="12">
        <v>69622</v>
      </c>
    </row>
    <row r="1222" spans="1:2" customFormat="1" x14ac:dyDescent="0.3">
      <c r="A1222" s="11" t="s">
        <v>4322</v>
      </c>
      <c r="B1222" s="12">
        <v>154</v>
      </c>
    </row>
    <row r="1223" spans="1:2" customFormat="1" x14ac:dyDescent="0.3">
      <c r="A1223" s="11" t="s">
        <v>3886</v>
      </c>
      <c r="B1223" s="12">
        <v>154</v>
      </c>
    </row>
    <row r="1224" spans="1:2" customFormat="1" x14ac:dyDescent="0.3">
      <c r="A1224" s="11" t="s">
        <v>3403</v>
      </c>
      <c r="B1224" s="12">
        <v>17831</v>
      </c>
    </row>
    <row r="1225" spans="1:2" customFormat="1" x14ac:dyDescent="0.3">
      <c r="A1225" s="11" t="s">
        <v>3616</v>
      </c>
      <c r="B1225" s="12">
        <v>17831</v>
      </c>
    </row>
    <row r="1226" spans="1:2" customFormat="1" x14ac:dyDescent="0.3">
      <c r="A1226" s="11" t="s">
        <v>3851</v>
      </c>
      <c r="B1226" s="12">
        <v>17833</v>
      </c>
    </row>
    <row r="1227" spans="1:2" customFormat="1" x14ac:dyDescent="0.3">
      <c r="A1227" s="11" t="s">
        <v>3181</v>
      </c>
      <c r="B1227" s="12">
        <v>22636</v>
      </c>
    </row>
    <row r="1228" spans="1:2" customFormat="1" x14ac:dyDescent="0.3">
      <c r="A1228" s="11" t="s">
        <v>3181</v>
      </c>
      <c r="B1228" s="12">
        <v>22638</v>
      </c>
    </row>
    <row r="1229" spans="1:2" customFormat="1" x14ac:dyDescent="0.3">
      <c r="A1229" s="11" t="s">
        <v>4054</v>
      </c>
      <c r="B1229" s="12">
        <v>37</v>
      </c>
    </row>
    <row r="1230" spans="1:2" customFormat="1" x14ac:dyDescent="0.3">
      <c r="A1230" s="11" t="s">
        <v>4630</v>
      </c>
      <c r="B1230" s="12">
        <v>22638</v>
      </c>
    </row>
    <row r="1231" spans="1:2" customFormat="1" x14ac:dyDescent="0.3">
      <c r="A1231" s="11" t="s">
        <v>6440</v>
      </c>
      <c r="B1231" s="12">
        <v>25910</v>
      </c>
    </row>
    <row r="1232" spans="1:2" customFormat="1" x14ac:dyDescent="0.3">
      <c r="A1232" s="11" t="s">
        <v>7900</v>
      </c>
      <c r="B1232" s="12">
        <v>30355</v>
      </c>
    </row>
    <row r="1233" spans="1:2" customFormat="1" x14ac:dyDescent="0.3">
      <c r="A1233" s="11" t="s">
        <v>3735</v>
      </c>
      <c r="B1233" s="12">
        <v>30907</v>
      </c>
    </row>
    <row r="1234" spans="1:2" customFormat="1" x14ac:dyDescent="0.3">
      <c r="A1234" s="11" t="s">
        <v>6885</v>
      </c>
      <c r="B1234" s="12">
        <v>31305</v>
      </c>
    </row>
    <row r="1235" spans="1:2" customFormat="1" x14ac:dyDescent="0.3">
      <c r="A1235" s="11" t="s">
        <v>6782</v>
      </c>
      <c r="B1235" s="12">
        <v>50273</v>
      </c>
    </row>
    <row r="1236" spans="1:2" customFormat="1" x14ac:dyDescent="0.3">
      <c r="A1236" s="11" t="s">
        <v>3956</v>
      </c>
      <c r="B1236" s="12">
        <v>313832</v>
      </c>
    </row>
    <row r="1237" spans="1:2" customFormat="1" x14ac:dyDescent="0.3">
      <c r="A1237" s="11" t="s">
        <v>12652</v>
      </c>
      <c r="B1237" s="12">
        <v>2751</v>
      </c>
    </row>
    <row r="1238" spans="1:2" customFormat="1" x14ac:dyDescent="0.3">
      <c r="A1238" s="11" t="s">
        <v>12180</v>
      </c>
      <c r="B1238" s="12">
        <v>6550</v>
      </c>
    </row>
    <row r="1239" spans="1:2" customFormat="1" x14ac:dyDescent="0.3">
      <c r="A1239" s="11" t="s">
        <v>4229</v>
      </c>
      <c r="B1239" s="12">
        <v>240</v>
      </c>
    </row>
    <row r="1240" spans="1:2" customFormat="1" x14ac:dyDescent="0.3">
      <c r="A1240" s="11" t="s">
        <v>3260</v>
      </c>
      <c r="B1240" s="12">
        <v>313836</v>
      </c>
    </row>
    <row r="1241" spans="1:2" customFormat="1" x14ac:dyDescent="0.3">
      <c r="A1241" s="11" t="s">
        <v>10254</v>
      </c>
      <c r="B1241" s="12">
        <v>5865</v>
      </c>
    </row>
    <row r="1242" spans="1:2" customFormat="1" x14ac:dyDescent="0.3">
      <c r="A1242" s="11" t="s">
        <v>11244</v>
      </c>
      <c r="B1242" s="12">
        <v>5137</v>
      </c>
    </row>
    <row r="1243" spans="1:2" customFormat="1" x14ac:dyDescent="0.3">
      <c r="A1243" s="11" t="s">
        <v>9384</v>
      </c>
      <c r="B1243" s="12">
        <v>1017</v>
      </c>
    </row>
    <row r="1244" spans="1:2" customFormat="1" x14ac:dyDescent="0.3">
      <c r="A1244" s="11" t="s">
        <v>10569</v>
      </c>
      <c r="B1244" s="12">
        <v>2810</v>
      </c>
    </row>
    <row r="1245" spans="1:2" customFormat="1" x14ac:dyDescent="0.3">
      <c r="A1245" s="11" t="s">
        <v>10740</v>
      </c>
      <c r="B1245" s="12">
        <v>3160</v>
      </c>
    </row>
    <row r="1246" spans="1:2" customFormat="1" x14ac:dyDescent="0.3">
      <c r="A1246" s="11" t="s">
        <v>12230</v>
      </c>
      <c r="B1246" s="12">
        <v>9734</v>
      </c>
    </row>
    <row r="1247" spans="1:2" customFormat="1" x14ac:dyDescent="0.3">
      <c r="A1247" s="11" t="s">
        <v>12421</v>
      </c>
      <c r="B1247" s="12">
        <v>297</v>
      </c>
    </row>
    <row r="1248" spans="1:2" customFormat="1" x14ac:dyDescent="0.3">
      <c r="A1248" s="11" t="s">
        <v>2988</v>
      </c>
      <c r="B1248" s="12">
        <v>7807</v>
      </c>
    </row>
    <row r="1249" spans="1:2" customFormat="1" x14ac:dyDescent="0.3">
      <c r="A1249" s="11" t="s">
        <v>3014</v>
      </c>
      <c r="B1249" s="12">
        <v>7807</v>
      </c>
    </row>
    <row r="1250" spans="1:2" customFormat="1" x14ac:dyDescent="0.3">
      <c r="A1250" s="11" t="s">
        <v>3018</v>
      </c>
      <c r="B1250" s="12">
        <v>7807</v>
      </c>
    </row>
    <row r="1251" spans="1:2" customFormat="1" x14ac:dyDescent="0.3">
      <c r="A1251" s="11" t="s">
        <v>5314</v>
      </c>
      <c r="B1251" s="12">
        <v>28324</v>
      </c>
    </row>
    <row r="1252" spans="1:2" customFormat="1" x14ac:dyDescent="0.3">
      <c r="A1252" s="11" t="s">
        <v>9663</v>
      </c>
      <c r="B1252" s="12">
        <v>11828</v>
      </c>
    </row>
    <row r="1253" spans="1:2" customFormat="1" x14ac:dyDescent="0.3">
      <c r="A1253" s="11" t="s">
        <v>4673</v>
      </c>
      <c r="B1253" s="12">
        <v>313832</v>
      </c>
    </row>
    <row r="1254" spans="1:2" customFormat="1" x14ac:dyDescent="0.3">
      <c r="A1254" s="11" t="s">
        <v>8431</v>
      </c>
      <c r="B1254" s="12">
        <v>3652</v>
      </c>
    </row>
    <row r="1255" spans="1:2" customFormat="1" x14ac:dyDescent="0.3">
      <c r="A1255" s="11" t="s">
        <v>9252</v>
      </c>
      <c r="B1255" s="12">
        <v>1772</v>
      </c>
    </row>
    <row r="1256" spans="1:2" customFormat="1" x14ac:dyDescent="0.3">
      <c r="A1256" s="11" t="s">
        <v>1853</v>
      </c>
      <c r="B1256" s="12">
        <v>27</v>
      </c>
    </row>
    <row r="1257" spans="1:2" customFormat="1" x14ac:dyDescent="0.3">
      <c r="A1257" s="11" t="s">
        <v>10720</v>
      </c>
      <c r="B1257" s="12">
        <v>1964</v>
      </c>
    </row>
    <row r="1258" spans="1:2" customFormat="1" x14ac:dyDescent="0.3">
      <c r="A1258" s="11" t="s">
        <v>9764</v>
      </c>
      <c r="B1258" s="12">
        <v>17994</v>
      </c>
    </row>
    <row r="1259" spans="1:2" customFormat="1" x14ac:dyDescent="0.3">
      <c r="A1259" s="11" t="s">
        <v>3961</v>
      </c>
      <c r="B1259" s="12">
        <v>20879</v>
      </c>
    </row>
    <row r="1260" spans="1:2" customFormat="1" x14ac:dyDescent="0.3">
      <c r="A1260" s="11" t="s">
        <v>3961</v>
      </c>
      <c r="B1260" s="12">
        <v>20881</v>
      </c>
    </row>
    <row r="1261" spans="1:2" customFormat="1" x14ac:dyDescent="0.3">
      <c r="A1261" s="11" t="s">
        <v>2957</v>
      </c>
      <c r="B1261" s="12">
        <v>27696</v>
      </c>
    </row>
    <row r="1262" spans="1:2" customFormat="1" x14ac:dyDescent="0.3">
      <c r="A1262" s="11" t="s">
        <v>3354</v>
      </c>
      <c r="B1262" s="12">
        <v>27696</v>
      </c>
    </row>
    <row r="1263" spans="1:2" customFormat="1" x14ac:dyDescent="0.3">
      <c r="A1263" s="11" t="s">
        <v>4208</v>
      </c>
      <c r="B1263" s="12">
        <v>27704</v>
      </c>
    </row>
    <row r="1264" spans="1:2" customFormat="1" x14ac:dyDescent="0.3">
      <c r="A1264" s="11" t="s">
        <v>2957</v>
      </c>
      <c r="B1264" s="12">
        <v>27709</v>
      </c>
    </row>
    <row r="1265" spans="1:2" customFormat="1" x14ac:dyDescent="0.3">
      <c r="A1265" s="11" t="s">
        <v>3220</v>
      </c>
      <c r="B1265" s="12">
        <v>29471</v>
      </c>
    </row>
    <row r="1266" spans="1:2" customFormat="1" x14ac:dyDescent="0.3">
      <c r="A1266" s="11" t="s">
        <v>4036</v>
      </c>
      <c r="B1266" s="12">
        <v>29472</v>
      </c>
    </row>
    <row r="1267" spans="1:2" customFormat="1" x14ac:dyDescent="0.3">
      <c r="A1267" s="11" t="s">
        <v>3220</v>
      </c>
      <c r="B1267" s="12">
        <v>29478</v>
      </c>
    </row>
    <row r="1268" spans="1:2" customFormat="1" x14ac:dyDescent="0.3">
      <c r="A1268" s="11" t="s">
        <v>3476</v>
      </c>
      <c r="B1268" s="12">
        <v>73</v>
      </c>
    </row>
    <row r="1269" spans="1:2" customFormat="1" x14ac:dyDescent="0.3">
      <c r="A1269" s="11" t="s">
        <v>11324</v>
      </c>
      <c r="B1269" s="12">
        <v>170</v>
      </c>
    </row>
    <row r="1270" spans="1:2" customFormat="1" x14ac:dyDescent="0.3">
      <c r="A1270" s="11" t="s">
        <v>10071</v>
      </c>
      <c r="B1270" s="12">
        <v>1191</v>
      </c>
    </row>
    <row r="1271" spans="1:2" customFormat="1" x14ac:dyDescent="0.3">
      <c r="A1271" s="11" t="s">
        <v>4620</v>
      </c>
      <c r="B1271" s="12">
        <v>1376</v>
      </c>
    </row>
    <row r="1272" spans="1:2" customFormat="1" x14ac:dyDescent="0.3">
      <c r="A1272" s="11" t="s">
        <v>6370</v>
      </c>
      <c r="B1272" s="12">
        <v>1986</v>
      </c>
    </row>
    <row r="1273" spans="1:2" customFormat="1" x14ac:dyDescent="0.3">
      <c r="A1273" s="11" t="s">
        <v>10850</v>
      </c>
      <c r="B1273" s="12">
        <v>3552</v>
      </c>
    </row>
    <row r="1274" spans="1:2" customFormat="1" x14ac:dyDescent="0.3">
      <c r="A1274" s="11" t="s">
        <v>9942</v>
      </c>
      <c r="B1274" s="12">
        <v>4353</v>
      </c>
    </row>
    <row r="1275" spans="1:2" customFormat="1" x14ac:dyDescent="0.3">
      <c r="A1275" s="11" t="s">
        <v>7213</v>
      </c>
      <c r="B1275" s="12">
        <v>9090</v>
      </c>
    </row>
    <row r="1276" spans="1:2" customFormat="1" x14ac:dyDescent="0.3">
      <c r="A1276" s="11" t="s">
        <v>4266</v>
      </c>
      <c r="B1276" s="12">
        <v>22638</v>
      </c>
    </row>
    <row r="1277" spans="1:2" customFormat="1" x14ac:dyDescent="0.3">
      <c r="A1277" s="11" t="s">
        <v>6148</v>
      </c>
      <c r="B1277" s="12">
        <v>42139</v>
      </c>
    </row>
    <row r="1278" spans="1:2" customFormat="1" x14ac:dyDescent="0.3">
      <c r="A1278" s="11" t="s">
        <v>11214</v>
      </c>
      <c r="B1278" s="12">
        <v>8095</v>
      </c>
    </row>
    <row r="1279" spans="1:2" customFormat="1" x14ac:dyDescent="0.3">
      <c r="A1279" s="11" t="s">
        <v>9180</v>
      </c>
      <c r="B1279" s="12">
        <v>14391</v>
      </c>
    </row>
    <row r="1280" spans="1:2" customFormat="1" x14ac:dyDescent="0.3">
      <c r="A1280" s="11" t="s">
        <v>9262</v>
      </c>
      <c r="B1280" s="12">
        <v>11499</v>
      </c>
    </row>
    <row r="1281" spans="1:2" customFormat="1" x14ac:dyDescent="0.3">
      <c r="A1281" s="11" t="s">
        <v>11575</v>
      </c>
      <c r="B1281" s="12">
        <v>11957</v>
      </c>
    </row>
    <row r="1282" spans="1:2" customFormat="1" x14ac:dyDescent="0.3">
      <c r="A1282" s="11" t="s">
        <v>12751</v>
      </c>
      <c r="B1282" s="12">
        <v>3192</v>
      </c>
    </row>
    <row r="1283" spans="1:2" customFormat="1" x14ac:dyDescent="0.3">
      <c r="A1283" s="11" t="s">
        <v>12741</v>
      </c>
      <c r="B1283" s="12">
        <v>10429</v>
      </c>
    </row>
    <row r="1284" spans="1:2" customFormat="1" x14ac:dyDescent="0.3">
      <c r="A1284" s="11" t="s">
        <v>3250</v>
      </c>
      <c r="B1284" s="12">
        <v>313836</v>
      </c>
    </row>
    <row r="1285" spans="1:2" customFormat="1" x14ac:dyDescent="0.3">
      <c r="A1285" s="11" t="s">
        <v>1676</v>
      </c>
      <c r="B1285" s="12">
        <v>4003</v>
      </c>
    </row>
    <row r="1286" spans="1:2" customFormat="1" x14ac:dyDescent="0.3">
      <c r="A1286" s="11" t="s">
        <v>12692</v>
      </c>
      <c r="B1286" s="12">
        <v>534</v>
      </c>
    </row>
    <row r="1287" spans="1:2" customFormat="1" x14ac:dyDescent="0.3">
      <c r="A1287" s="11" t="s">
        <v>11083</v>
      </c>
      <c r="B1287" s="12">
        <v>959</v>
      </c>
    </row>
    <row r="1288" spans="1:2" customFormat="1" x14ac:dyDescent="0.3">
      <c r="A1288" s="11" t="s">
        <v>11144</v>
      </c>
      <c r="B1288" s="12">
        <v>10308</v>
      </c>
    </row>
    <row r="1289" spans="1:2" customFormat="1" x14ac:dyDescent="0.3">
      <c r="A1289" s="11" t="s">
        <v>9436</v>
      </c>
      <c r="B1289" s="12">
        <v>2981</v>
      </c>
    </row>
    <row r="1290" spans="1:2" customFormat="1" x14ac:dyDescent="0.3">
      <c r="A1290" s="11" t="s">
        <v>11334</v>
      </c>
      <c r="B1290" s="12">
        <v>3065</v>
      </c>
    </row>
    <row r="1291" spans="1:2" customFormat="1" x14ac:dyDescent="0.3">
      <c r="A1291" s="11" t="s">
        <v>11967</v>
      </c>
      <c r="B1291" s="12">
        <v>144</v>
      </c>
    </row>
    <row r="1292" spans="1:2" customFormat="1" x14ac:dyDescent="0.3">
      <c r="A1292" s="11" t="s">
        <v>10529</v>
      </c>
      <c r="B1292" s="12">
        <v>4157</v>
      </c>
    </row>
    <row r="1293" spans="1:2" customFormat="1" x14ac:dyDescent="0.3">
      <c r="A1293" s="11" t="s">
        <v>4511</v>
      </c>
      <c r="B1293" s="12">
        <v>125</v>
      </c>
    </row>
    <row r="1294" spans="1:2" customFormat="1" x14ac:dyDescent="0.3">
      <c r="A1294" s="11" t="s">
        <v>4711</v>
      </c>
      <c r="B1294" s="12">
        <v>276</v>
      </c>
    </row>
    <row r="1295" spans="1:2" customFormat="1" x14ac:dyDescent="0.3">
      <c r="A1295" s="11" t="s">
        <v>3075</v>
      </c>
      <c r="B1295" s="12">
        <v>284</v>
      </c>
    </row>
    <row r="1296" spans="1:2" customFormat="1" x14ac:dyDescent="0.3">
      <c r="A1296" s="11" t="s">
        <v>3130</v>
      </c>
      <c r="B1296" s="12">
        <v>284</v>
      </c>
    </row>
    <row r="1297" spans="1:2" customFormat="1" x14ac:dyDescent="0.3">
      <c r="A1297" s="11" t="s">
        <v>4776</v>
      </c>
      <c r="B1297" s="12">
        <v>768</v>
      </c>
    </row>
    <row r="1298" spans="1:2" customFormat="1" x14ac:dyDescent="0.3">
      <c r="A1298" s="11" t="s">
        <v>3095</v>
      </c>
      <c r="B1298" s="12">
        <v>12796</v>
      </c>
    </row>
    <row r="1299" spans="1:2" customFormat="1" x14ac:dyDescent="0.3">
      <c r="A1299" s="11" t="s">
        <v>3269</v>
      </c>
      <c r="B1299" s="12">
        <v>12796</v>
      </c>
    </row>
    <row r="1300" spans="1:2" customFormat="1" x14ac:dyDescent="0.3">
      <c r="A1300" s="11" t="s">
        <v>3319</v>
      </c>
      <c r="B1300" s="12">
        <v>12796</v>
      </c>
    </row>
    <row r="1301" spans="1:2" customFormat="1" x14ac:dyDescent="0.3">
      <c r="A1301" s="11" t="s">
        <v>10770</v>
      </c>
      <c r="B1301" s="12">
        <v>13251</v>
      </c>
    </row>
    <row r="1302" spans="1:2" customFormat="1" x14ac:dyDescent="0.3">
      <c r="A1302" s="11" t="s">
        <v>7608</v>
      </c>
      <c r="B1302" s="12">
        <v>4541</v>
      </c>
    </row>
    <row r="1303" spans="1:2" customFormat="1" x14ac:dyDescent="0.3">
      <c r="A1303" s="11" t="s">
        <v>11845</v>
      </c>
      <c r="B1303" s="12">
        <v>5160</v>
      </c>
    </row>
    <row r="1304" spans="1:2" customFormat="1" x14ac:dyDescent="0.3">
      <c r="A1304" s="11" t="s">
        <v>506</v>
      </c>
      <c r="B1304" s="12">
        <v>4003</v>
      </c>
    </row>
    <row r="1305" spans="1:2" customFormat="1" x14ac:dyDescent="0.3">
      <c r="A1305" s="11" t="s">
        <v>10081</v>
      </c>
      <c r="B1305" s="12">
        <v>4049</v>
      </c>
    </row>
    <row r="1306" spans="1:2" customFormat="1" x14ac:dyDescent="0.3">
      <c r="A1306" s="11" t="s">
        <v>1292</v>
      </c>
      <c r="B1306" s="12">
        <v>6088</v>
      </c>
    </row>
    <row r="1307" spans="1:2" customFormat="1" x14ac:dyDescent="0.3">
      <c r="A1307" s="11" t="s">
        <v>4368</v>
      </c>
      <c r="B1307" s="12">
        <v>6662</v>
      </c>
    </row>
    <row r="1308" spans="1:2" customFormat="1" x14ac:dyDescent="0.3">
      <c r="A1308" s="11" t="s">
        <v>12491</v>
      </c>
      <c r="B1308" s="12">
        <v>5891</v>
      </c>
    </row>
    <row r="1309" spans="1:2" customFormat="1" x14ac:dyDescent="0.3">
      <c r="A1309" s="11" t="s">
        <v>8771</v>
      </c>
      <c r="B1309" s="12">
        <v>6398</v>
      </c>
    </row>
    <row r="1310" spans="1:2" customFormat="1" x14ac:dyDescent="0.3">
      <c r="A1310" s="11" t="s">
        <v>3933</v>
      </c>
      <c r="B1310" s="12">
        <v>284</v>
      </c>
    </row>
    <row r="1311" spans="1:2" customFormat="1" x14ac:dyDescent="0.3">
      <c r="A1311" s="11" t="s">
        <v>3992</v>
      </c>
      <c r="B1311" s="12">
        <v>3145</v>
      </c>
    </row>
    <row r="1312" spans="1:2" customFormat="1" x14ac:dyDescent="0.3">
      <c r="A1312" s="11" t="s">
        <v>4140</v>
      </c>
      <c r="B1312" s="12">
        <v>56098</v>
      </c>
    </row>
    <row r="1313" spans="1:2" customFormat="1" x14ac:dyDescent="0.3">
      <c r="A1313" s="11" t="s">
        <v>5816</v>
      </c>
      <c r="B1313" s="12">
        <v>2014</v>
      </c>
    </row>
    <row r="1314" spans="1:2" customFormat="1" x14ac:dyDescent="0.3">
      <c r="A1314" s="11" t="s">
        <v>8730</v>
      </c>
      <c r="B1314" s="12">
        <v>2961</v>
      </c>
    </row>
    <row r="1315" spans="1:2" customFormat="1" x14ac:dyDescent="0.3">
      <c r="A1315" s="11" t="s">
        <v>10011</v>
      </c>
      <c r="B1315" s="12">
        <v>1771</v>
      </c>
    </row>
    <row r="1316" spans="1:2" customFormat="1" x14ac:dyDescent="0.3">
      <c r="A1316" s="11" t="s">
        <v>631</v>
      </c>
      <c r="B1316" s="12">
        <v>457</v>
      </c>
    </row>
    <row r="1317" spans="1:2" customFormat="1" x14ac:dyDescent="0.3">
      <c r="A1317" s="11" t="s">
        <v>10479</v>
      </c>
      <c r="B1317" s="12">
        <v>1728</v>
      </c>
    </row>
    <row r="1318" spans="1:2" customFormat="1" x14ac:dyDescent="0.3">
      <c r="A1318" s="11" t="s">
        <v>3538</v>
      </c>
      <c r="B1318" s="12">
        <v>18998</v>
      </c>
    </row>
    <row r="1319" spans="1:2" customFormat="1" x14ac:dyDescent="0.3">
      <c r="A1319" s="11" t="s">
        <v>3603</v>
      </c>
      <c r="B1319" s="12">
        <v>18998</v>
      </c>
    </row>
    <row r="1320" spans="1:2" customFormat="1" x14ac:dyDescent="0.3">
      <c r="A1320" s="11" t="s">
        <v>2831</v>
      </c>
      <c r="B1320" s="12">
        <v>27508</v>
      </c>
    </row>
    <row r="1321" spans="1:2" customFormat="1" x14ac:dyDescent="0.3">
      <c r="A1321" s="11" t="s">
        <v>9120</v>
      </c>
      <c r="B1321" s="12">
        <v>3233</v>
      </c>
    </row>
    <row r="1322" spans="1:2" customFormat="1" x14ac:dyDescent="0.3">
      <c r="A1322" s="11" t="s">
        <v>3503</v>
      </c>
      <c r="B1322" s="12">
        <v>4390</v>
      </c>
    </row>
    <row r="1323" spans="1:2" customFormat="1" x14ac:dyDescent="0.3">
      <c r="A1323" s="11" t="s">
        <v>1402</v>
      </c>
      <c r="B1323" s="12">
        <v>10480</v>
      </c>
    </row>
    <row r="1324" spans="1:2" customFormat="1" x14ac:dyDescent="0.3">
      <c r="A1324" s="11" t="s">
        <v>3819</v>
      </c>
      <c r="B1324" s="12">
        <v>58506</v>
      </c>
    </row>
    <row r="1325" spans="1:2" customFormat="1" x14ac:dyDescent="0.3">
      <c r="A1325" s="11" t="s">
        <v>1106</v>
      </c>
      <c r="B1325" s="12">
        <v>592</v>
      </c>
    </row>
    <row r="1326" spans="1:2" customFormat="1" x14ac:dyDescent="0.3">
      <c r="A1326" s="11" t="s">
        <v>9579</v>
      </c>
      <c r="B1326" s="12">
        <v>1017</v>
      </c>
    </row>
    <row r="1327" spans="1:2" customFormat="1" x14ac:dyDescent="0.3">
      <c r="A1327" s="11" t="s">
        <v>4077</v>
      </c>
      <c r="B1327" s="12">
        <v>2180</v>
      </c>
    </row>
    <row r="1328" spans="1:2" customFormat="1" x14ac:dyDescent="0.3">
      <c r="A1328" s="11" t="s">
        <v>4298</v>
      </c>
      <c r="B1328" s="12">
        <v>2180</v>
      </c>
    </row>
    <row r="1329" spans="1:2" customFormat="1" x14ac:dyDescent="0.3">
      <c r="A1329" s="11" t="s">
        <v>2526</v>
      </c>
      <c r="B1329" s="12">
        <v>3022</v>
      </c>
    </row>
    <row r="1330" spans="1:2" customFormat="1" x14ac:dyDescent="0.3">
      <c r="A1330" s="11" t="s">
        <v>3333</v>
      </c>
      <c r="B1330" s="12">
        <v>13246</v>
      </c>
    </row>
    <row r="1331" spans="1:2" customFormat="1" x14ac:dyDescent="0.3">
      <c r="A1331" s="11" t="s">
        <v>10459</v>
      </c>
      <c r="B1331" s="12">
        <v>18497</v>
      </c>
    </row>
    <row r="1332" spans="1:2" customFormat="1" x14ac:dyDescent="0.3">
      <c r="A1332" s="11" t="s">
        <v>11374</v>
      </c>
      <c r="B1332" s="12">
        <v>97</v>
      </c>
    </row>
    <row r="1333" spans="1:2" customFormat="1" x14ac:dyDescent="0.3">
      <c r="A1333" s="11" t="s">
        <v>11895</v>
      </c>
      <c r="B1333" s="12">
        <v>3195</v>
      </c>
    </row>
    <row r="1334" spans="1:2" customFormat="1" x14ac:dyDescent="0.3">
      <c r="A1334" s="11" t="s">
        <v>1898</v>
      </c>
      <c r="B1334" s="12">
        <v>110</v>
      </c>
    </row>
    <row r="1335" spans="1:2" customFormat="1" x14ac:dyDescent="0.3">
      <c r="A1335" s="11" t="s">
        <v>3280</v>
      </c>
      <c r="B1335" s="12">
        <v>17159</v>
      </c>
    </row>
    <row r="1336" spans="1:2" customFormat="1" x14ac:dyDescent="0.3">
      <c r="A1336" s="11" t="s">
        <v>3280</v>
      </c>
      <c r="B1336" s="12">
        <v>17162</v>
      </c>
    </row>
    <row r="1337" spans="1:2" customFormat="1" x14ac:dyDescent="0.3">
      <c r="A1337" s="11" t="s">
        <v>4731</v>
      </c>
      <c r="B1337" s="12">
        <v>17161</v>
      </c>
    </row>
    <row r="1338" spans="1:2" customFormat="1" x14ac:dyDescent="0.3">
      <c r="A1338" s="11" t="s">
        <v>3206</v>
      </c>
      <c r="B1338" s="12">
        <v>18998</v>
      </c>
    </row>
    <row r="1339" spans="1:2" customFormat="1" x14ac:dyDescent="0.3">
      <c r="A1339" s="11" t="s">
        <v>3766</v>
      </c>
      <c r="B1339" s="12">
        <v>18998</v>
      </c>
    </row>
    <row r="1340" spans="1:2" customFormat="1" x14ac:dyDescent="0.3">
      <c r="A1340" s="11" t="s">
        <v>3647</v>
      </c>
      <c r="B1340" s="12">
        <v>50772</v>
      </c>
    </row>
    <row r="1341" spans="1:2" customFormat="1" x14ac:dyDescent="0.3">
      <c r="A1341" s="11" t="s">
        <v>10809</v>
      </c>
      <c r="B1341" s="12">
        <v>16020</v>
      </c>
    </row>
    <row r="1342" spans="1:2" customFormat="1" x14ac:dyDescent="0.3">
      <c r="A1342" s="11" t="s">
        <v>11835</v>
      </c>
      <c r="B1342" s="12">
        <v>79</v>
      </c>
    </row>
    <row r="1343" spans="1:2" customFormat="1" x14ac:dyDescent="0.3">
      <c r="A1343" s="11" t="s">
        <v>1661</v>
      </c>
      <c r="B1343" s="12">
        <v>350</v>
      </c>
    </row>
    <row r="1344" spans="1:2" customFormat="1" x14ac:dyDescent="0.3">
      <c r="A1344" s="11" t="s">
        <v>4164</v>
      </c>
      <c r="B1344" s="12">
        <v>50772</v>
      </c>
    </row>
    <row r="1345" spans="1:2" customFormat="1" x14ac:dyDescent="0.3">
      <c r="A1345" s="11" t="s">
        <v>4592</v>
      </c>
      <c r="B1345" s="12">
        <v>50772</v>
      </c>
    </row>
    <row r="1346" spans="1:2" customFormat="1" x14ac:dyDescent="0.3">
      <c r="A1346" s="11" t="s">
        <v>2397</v>
      </c>
      <c r="B1346" s="12">
        <v>6347</v>
      </c>
    </row>
    <row r="1347" spans="1:2" customFormat="1" x14ac:dyDescent="0.3">
      <c r="A1347" s="11" t="s">
        <v>3302</v>
      </c>
      <c r="B1347" s="12">
        <v>19252</v>
      </c>
    </row>
    <row r="1348" spans="1:2" customFormat="1" x14ac:dyDescent="0.3">
      <c r="A1348" s="11" t="s">
        <v>3707</v>
      </c>
      <c r="B1348" s="12">
        <v>19252</v>
      </c>
    </row>
    <row r="1349" spans="1:2" customFormat="1" x14ac:dyDescent="0.3">
      <c r="A1349" s="11" t="s">
        <v>4211</v>
      </c>
      <c r="B1349" s="12">
        <v>50772</v>
      </c>
    </row>
    <row r="1350" spans="1:2" customFormat="1" x14ac:dyDescent="0.3">
      <c r="A1350" s="11" t="s">
        <v>7712</v>
      </c>
      <c r="B1350" s="12">
        <v>2623</v>
      </c>
    </row>
    <row r="1351" spans="1:2" customFormat="1" x14ac:dyDescent="0.3">
      <c r="A1351" s="11" t="s">
        <v>768</v>
      </c>
      <c r="B1351" s="12">
        <v>902</v>
      </c>
    </row>
    <row r="1352" spans="1:2" customFormat="1" x14ac:dyDescent="0.3">
      <c r="A1352" s="11" t="s">
        <v>3461</v>
      </c>
      <c r="B1352" s="12">
        <v>18998</v>
      </c>
    </row>
    <row r="1353" spans="1:2" customFormat="1" x14ac:dyDescent="0.3">
      <c r="A1353" s="11" t="s">
        <v>3634</v>
      </c>
      <c r="B1353" s="12">
        <v>18998</v>
      </c>
    </row>
    <row r="1354" spans="1:2" customFormat="1" x14ac:dyDescent="0.3">
      <c r="A1354" s="11" t="s">
        <v>4019</v>
      </c>
      <c r="B1354" s="12">
        <v>18998</v>
      </c>
    </row>
    <row r="1355" spans="1:2" customFormat="1" x14ac:dyDescent="0.3">
      <c r="A1355" s="11" t="s">
        <v>2886</v>
      </c>
      <c r="B1355" s="12">
        <v>1510</v>
      </c>
    </row>
    <row r="1356" spans="1:2" customFormat="1" x14ac:dyDescent="0.3">
      <c r="A1356" s="11" t="s">
        <v>4790</v>
      </c>
      <c r="B1356" s="12">
        <v>18998</v>
      </c>
    </row>
    <row r="1357" spans="1:2" customFormat="1" x14ac:dyDescent="0.3">
      <c r="A1357" s="11" t="s">
        <v>10439</v>
      </c>
      <c r="B1357" s="12">
        <v>322</v>
      </c>
    </row>
    <row r="1358" spans="1:2" customFormat="1" x14ac:dyDescent="0.3">
      <c r="A1358" s="11" t="s">
        <v>2706</v>
      </c>
      <c r="B1358" s="12">
        <v>129</v>
      </c>
    </row>
    <row r="1359" spans="1:2" customFormat="1" x14ac:dyDescent="0.3">
      <c r="A1359" s="11" t="s">
        <v>11535</v>
      </c>
      <c r="B1359" s="12">
        <v>535</v>
      </c>
    </row>
    <row r="1360" spans="1:2" customFormat="1" x14ac:dyDescent="0.3">
      <c r="A1360" s="11" t="s">
        <v>243</v>
      </c>
      <c r="B1360" s="12">
        <v>4703</v>
      </c>
    </row>
    <row r="1361" spans="1:2" customFormat="1" x14ac:dyDescent="0.3">
      <c r="A1361" s="11" t="s">
        <v>2946</v>
      </c>
      <c r="B1361" s="12">
        <v>13937</v>
      </c>
    </row>
    <row r="1362" spans="1:2" customFormat="1" x14ac:dyDescent="0.3">
      <c r="A1362" s="11" t="s">
        <v>3216</v>
      </c>
      <c r="B1362" s="12">
        <v>13937</v>
      </c>
    </row>
    <row r="1363" spans="1:2" customFormat="1" x14ac:dyDescent="0.3">
      <c r="A1363" s="11" t="s">
        <v>3245</v>
      </c>
      <c r="B1363" s="12">
        <v>13937</v>
      </c>
    </row>
    <row r="1364" spans="1:2" customFormat="1" x14ac:dyDescent="0.3">
      <c r="A1364" s="11" t="s">
        <v>3265</v>
      </c>
      <c r="B1364" s="12">
        <v>13937</v>
      </c>
    </row>
    <row r="1365" spans="1:2" customFormat="1" x14ac:dyDescent="0.3">
      <c r="A1365" s="11" t="s">
        <v>3316</v>
      </c>
      <c r="B1365" s="12">
        <v>13937</v>
      </c>
    </row>
    <row r="1366" spans="1:2" customFormat="1" x14ac:dyDescent="0.3">
      <c r="A1366" s="11" t="s">
        <v>3471</v>
      </c>
      <c r="B1366" s="12">
        <v>19252</v>
      </c>
    </row>
    <row r="1367" spans="1:2" customFormat="1" x14ac:dyDescent="0.3">
      <c r="A1367" s="11" t="s">
        <v>3755</v>
      </c>
      <c r="B1367" s="12">
        <v>19252</v>
      </c>
    </row>
    <row r="1368" spans="1:2" customFormat="1" x14ac:dyDescent="0.3">
      <c r="A1368" s="11" t="s">
        <v>262</v>
      </c>
      <c r="B1368" s="12">
        <v>34899</v>
      </c>
    </row>
    <row r="1369" spans="1:2" customFormat="1" x14ac:dyDescent="0.3">
      <c r="A1369" s="11" t="s">
        <v>1001</v>
      </c>
      <c r="B1369" s="12">
        <v>2581</v>
      </c>
    </row>
    <row r="1370" spans="1:2" customFormat="1" x14ac:dyDescent="0.3">
      <c r="A1370" s="11" t="s">
        <v>11354</v>
      </c>
      <c r="B1370" s="12">
        <v>3964</v>
      </c>
    </row>
    <row r="1371" spans="1:2" customFormat="1" x14ac:dyDescent="0.3">
      <c r="A1371" s="11" t="s">
        <v>1367</v>
      </c>
      <c r="B1371" s="12">
        <v>16299</v>
      </c>
    </row>
    <row r="1372" spans="1:2" customFormat="1" x14ac:dyDescent="0.3">
      <c r="A1372" s="11" t="s">
        <v>3908</v>
      </c>
      <c r="B1372" s="12">
        <v>21350</v>
      </c>
    </row>
    <row r="1373" spans="1:2" customFormat="1" x14ac:dyDescent="0.3">
      <c r="A1373" s="11" t="s">
        <v>3358</v>
      </c>
      <c r="B1373" s="12">
        <v>32916</v>
      </c>
    </row>
    <row r="1374" spans="1:2" customFormat="1" x14ac:dyDescent="0.3">
      <c r="A1374" s="11" t="s">
        <v>3770</v>
      </c>
      <c r="B1374" s="12">
        <v>32916</v>
      </c>
    </row>
    <row r="1375" spans="1:2" customFormat="1" x14ac:dyDescent="0.3">
      <c r="A1375" s="11" t="s">
        <v>3703</v>
      </c>
      <c r="B1375" s="12">
        <v>19252</v>
      </c>
    </row>
    <row r="1376" spans="1:2" customFormat="1" x14ac:dyDescent="0.3">
      <c r="A1376" s="11" t="s">
        <v>4074</v>
      </c>
      <c r="B1376" s="12">
        <v>19253</v>
      </c>
    </row>
    <row r="1377" spans="1:2" customFormat="1" x14ac:dyDescent="0.3">
      <c r="A1377" s="11" t="s">
        <v>3235</v>
      </c>
      <c r="B1377" s="12">
        <v>21350</v>
      </c>
    </row>
    <row r="1378" spans="1:2" customFormat="1" x14ac:dyDescent="0.3">
      <c r="A1378" s="11" t="s">
        <v>4150</v>
      </c>
      <c r="B1378" s="12">
        <v>31822</v>
      </c>
    </row>
    <row r="1379" spans="1:2" customFormat="1" x14ac:dyDescent="0.3">
      <c r="A1379" s="11" t="s">
        <v>4224</v>
      </c>
      <c r="B1379" s="12">
        <v>31822</v>
      </c>
    </row>
    <row r="1380" spans="1:2" customFormat="1" x14ac:dyDescent="0.3">
      <c r="A1380" s="11" t="s">
        <v>4388</v>
      </c>
      <c r="B1380" s="12">
        <v>31822</v>
      </c>
    </row>
    <row r="1381" spans="1:2" customFormat="1" x14ac:dyDescent="0.3">
      <c r="A1381" s="11" t="s">
        <v>193</v>
      </c>
      <c r="B1381" s="12">
        <v>11976</v>
      </c>
    </row>
    <row r="1382" spans="1:2" customFormat="1" x14ac:dyDescent="0.3">
      <c r="A1382" s="11" t="s">
        <v>193</v>
      </c>
      <c r="B1382" s="12">
        <v>11976</v>
      </c>
    </row>
    <row r="1383" spans="1:2" customFormat="1" x14ac:dyDescent="0.3">
      <c r="A1383" s="11" t="s">
        <v>3829</v>
      </c>
      <c r="B1383" s="12">
        <v>21350</v>
      </c>
    </row>
    <row r="1384" spans="1:2" customFormat="1" x14ac:dyDescent="0.3">
      <c r="A1384" s="11" t="s">
        <v>541</v>
      </c>
      <c r="B1384" s="12">
        <v>34899</v>
      </c>
    </row>
    <row r="1385" spans="1:2" customFormat="1" x14ac:dyDescent="0.3">
      <c r="A1385" s="11" t="s">
        <v>223</v>
      </c>
      <c r="B1385" s="12">
        <v>16299</v>
      </c>
    </row>
    <row r="1386" spans="1:2" customFormat="1" x14ac:dyDescent="0.3">
      <c r="A1386" s="11" t="s">
        <v>223</v>
      </c>
      <c r="B1386" s="12">
        <v>16299</v>
      </c>
    </row>
    <row r="1387" spans="1:2" customFormat="1" x14ac:dyDescent="0.3">
      <c r="A1387" s="11" t="s">
        <v>1501</v>
      </c>
      <c r="B1387" s="12">
        <v>1611</v>
      </c>
    </row>
    <row r="1388" spans="1:2" customFormat="1" x14ac:dyDescent="0.3">
      <c r="A1388" s="11" t="s">
        <v>10700</v>
      </c>
      <c r="B1388" s="12">
        <v>2026</v>
      </c>
    </row>
    <row r="1389" spans="1:2" customFormat="1" x14ac:dyDescent="0.3">
      <c r="A1389" s="11" t="s">
        <v>1016</v>
      </c>
      <c r="B1389" s="12">
        <v>1035</v>
      </c>
    </row>
    <row r="1390" spans="1:2" customFormat="1" x14ac:dyDescent="0.3">
      <c r="A1390" s="11" t="s">
        <v>11726</v>
      </c>
      <c r="B1390" s="12">
        <v>2288</v>
      </c>
    </row>
    <row r="1391" spans="1:2" customFormat="1" x14ac:dyDescent="0.3">
      <c r="A1391" s="11" t="s">
        <v>11615</v>
      </c>
      <c r="B1391" s="12">
        <v>11206</v>
      </c>
    </row>
    <row r="1392" spans="1:2" customFormat="1" x14ac:dyDescent="0.3">
      <c r="A1392" s="11" t="s">
        <v>11364</v>
      </c>
      <c r="B1392" s="12">
        <v>8948</v>
      </c>
    </row>
    <row r="1393" spans="1:2" customFormat="1" x14ac:dyDescent="0.3">
      <c r="A1393" s="11" t="s">
        <v>2330</v>
      </c>
      <c r="B1393" s="12">
        <v>4702</v>
      </c>
    </row>
    <row r="1394" spans="1:2" customFormat="1" x14ac:dyDescent="0.3">
      <c r="A1394" s="11" t="s">
        <v>3230</v>
      </c>
      <c r="B1394" s="12">
        <v>22318</v>
      </c>
    </row>
    <row r="1395" spans="1:2" customFormat="1" x14ac:dyDescent="0.3">
      <c r="A1395" s="11" t="s">
        <v>3552</v>
      </c>
      <c r="B1395" s="12">
        <v>22318</v>
      </c>
    </row>
    <row r="1396" spans="1:2" customFormat="1" x14ac:dyDescent="0.3">
      <c r="A1396" s="11" t="s">
        <v>606</v>
      </c>
      <c r="B1396" s="12">
        <v>45237</v>
      </c>
    </row>
    <row r="1397" spans="1:2" customFormat="1" x14ac:dyDescent="0.3">
      <c r="A1397" s="11" t="s">
        <v>606</v>
      </c>
      <c r="B1397" s="12">
        <v>45238</v>
      </c>
    </row>
    <row r="1398" spans="1:2" customFormat="1" x14ac:dyDescent="0.3">
      <c r="A1398" s="11" t="s">
        <v>11254</v>
      </c>
      <c r="B1398" s="12">
        <v>124</v>
      </c>
    </row>
    <row r="1399" spans="1:2" customFormat="1" x14ac:dyDescent="0.3">
      <c r="A1399" s="11" t="s">
        <v>12531</v>
      </c>
      <c r="B1399" s="12">
        <v>287</v>
      </c>
    </row>
    <row r="1400" spans="1:2" customFormat="1" x14ac:dyDescent="0.3">
      <c r="A1400" s="11" t="s">
        <v>3368</v>
      </c>
      <c r="B1400" s="12">
        <v>25824</v>
      </c>
    </row>
    <row r="1401" spans="1:2" customFormat="1" x14ac:dyDescent="0.3">
      <c r="A1401" s="11" t="s">
        <v>167</v>
      </c>
      <c r="B1401" s="12">
        <v>32840</v>
      </c>
    </row>
    <row r="1402" spans="1:2" customFormat="1" x14ac:dyDescent="0.3">
      <c r="A1402" s="11" t="s">
        <v>3191</v>
      </c>
      <c r="B1402" s="12">
        <v>22318</v>
      </c>
    </row>
    <row r="1403" spans="1:2" customFormat="1" x14ac:dyDescent="0.3">
      <c r="A1403" s="11" t="s">
        <v>2726</v>
      </c>
      <c r="B1403" s="12">
        <v>32840</v>
      </c>
    </row>
    <row r="1404" spans="1:2" customFormat="1" x14ac:dyDescent="0.3">
      <c r="A1404" s="11" t="s">
        <v>3658</v>
      </c>
      <c r="B1404" s="12">
        <v>25824</v>
      </c>
    </row>
    <row r="1405" spans="1:2" customFormat="1" x14ac:dyDescent="0.3">
      <c r="A1405" s="11" t="s">
        <v>1151</v>
      </c>
      <c r="B1405" s="12">
        <v>1269</v>
      </c>
    </row>
    <row r="1406" spans="1:2" customFormat="1" x14ac:dyDescent="0.3">
      <c r="A1406" s="11" t="s">
        <v>4160</v>
      </c>
      <c r="B1406" s="12">
        <v>9499</v>
      </c>
    </row>
    <row r="1407" spans="1:2" customFormat="1" x14ac:dyDescent="0.3">
      <c r="A1407" s="11" t="s">
        <v>2622</v>
      </c>
      <c r="B1407" s="12">
        <v>7</v>
      </c>
    </row>
    <row r="1408" spans="1:2" customFormat="1" x14ac:dyDescent="0.3">
      <c r="A1408" s="11" t="s">
        <v>2999</v>
      </c>
      <c r="B1408" s="12">
        <v>17415</v>
      </c>
    </row>
    <row r="1409" spans="1:2" customFormat="1" x14ac:dyDescent="0.3">
      <c r="A1409" s="11" t="s">
        <v>3009</v>
      </c>
      <c r="B1409" s="12">
        <v>17415</v>
      </c>
    </row>
    <row r="1410" spans="1:2" customFormat="1" x14ac:dyDescent="0.3">
      <c r="A1410" s="11" t="s">
        <v>3711</v>
      </c>
      <c r="B1410" s="12">
        <v>25824</v>
      </c>
    </row>
    <row r="1411" spans="1:2" customFormat="1" x14ac:dyDescent="0.3">
      <c r="A1411" s="11" t="s">
        <v>3799</v>
      </c>
      <c r="B1411" s="12">
        <v>9499</v>
      </c>
    </row>
    <row r="1412" spans="1:2" customFormat="1" x14ac:dyDescent="0.3">
      <c r="A1412" s="11" t="s">
        <v>4136</v>
      </c>
      <c r="B1412" s="12">
        <v>9499</v>
      </c>
    </row>
    <row r="1413" spans="1:2" customFormat="1" x14ac:dyDescent="0.3">
      <c r="A1413" s="11" t="s">
        <v>12672</v>
      </c>
      <c r="B1413" s="12">
        <v>2536</v>
      </c>
    </row>
    <row r="1414" spans="1:2" customFormat="1" x14ac:dyDescent="0.3">
      <c r="A1414" s="11" t="s">
        <v>5777</v>
      </c>
      <c r="B1414" s="12">
        <v>4744</v>
      </c>
    </row>
    <row r="1415" spans="1:2" customFormat="1" x14ac:dyDescent="0.3">
      <c r="A1415" s="11" t="s">
        <v>945</v>
      </c>
      <c r="B1415" s="12">
        <v>32840</v>
      </c>
    </row>
    <row r="1416" spans="1:2" customFormat="1" x14ac:dyDescent="0.3">
      <c r="A1416" s="11" t="s">
        <v>2442</v>
      </c>
      <c r="B1416" s="12">
        <v>32840</v>
      </c>
    </row>
    <row r="1417" spans="1:2" customFormat="1" x14ac:dyDescent="0.3">
      <c r="A1417" s="11" t="s">
        <v>726</v>
      </c>
      <c r="B1417" s="12">
        <v>398</v>
      </c>
    </row>
    <row r="1418" spans="1:2" customFormat="1" x14ac:dyDescent="0.3">
      <c r="A1418" s="11" t="s">
        <v>1814</v>
      </c>
      <c r="B1418" s="12">
        <v>64</v>
      </c>
    </row>
    <row r="1419" spans="1:2" customFormat="1" x14ac:dyDescent="0.3">
      <c r="A1419" s="11" t="s">
        <v>838</v>
      </c>
      <c r="B1419" s="12">
        <v>34899</v>
      </c>
    </row>
    <row r="1420" spans="1:2" customFormat="1" x14ac:dyDescent="0.3">
      <c r="A1420" s="11" t="s">
        <v>7825</v>
      </c>
      <c r="B1420" s="12">
        <v>41398</v>
      </c>
    </row>
    <row r="1421" spans="1:2" customFormat="1" x14ac:dyDescent="0.3">
      <c r="A1421" s="11" t="s">
        <v>4481</v>
      </c>
      <c r="B1421" s="12">
        <v>8866</v>
      </c>
    </row>
    <row r="1422" spans="1:2" customFormat="1" x14ac:dyDescent="0.3">
      <c r="A1422" s="11" t="s">
        <v>3513</v>
      </c>
      <c r="B1422" s="12">
        <v>17415</v>
      </c>
    </row>
    <row r="1423" spans="1:2" customFormat="1" x14ac:dyDescent="0.3">
      <c r="A1423" s="11" t="s">
        <v>2457</v>
      </c>
      <c r="B1423" s="12">
        <v>1657</v>
      </c>
    </row>
    <row r="1424" spans="1:2" customFormat="1" x14ac:dyDescent="0.3">
      <c r="A1424" s="11" t="s">
        <v>1182</v>
      </c>
      <c r="B1424" s="12">
        <v>4703</v>
      </c>
    </row>
    <row r="1425" spans="1:2" customFormat="1" x14ac:dyDescent="0.3">
      <c r="A1425" s="11" t="s">
        <v>3411</v>
      </c>
      <c r="B1425" s="12">
        <v>20311</v>
      </c>
    </row>
    <row r="1426" spans="1:2" customFormat="1" x14ac:dyDescent="0.3">
      <c r="A1426" s="11" t="s">
        <v>406</v>
      </c>
      <c r="B1426" s="12">
        <v>27151</v>
      </c>
    </row>
    <row r="1427" spans="1:2" customFormat="1" x14ac:dyDescent="0.3">
      <c r="A1427" s="11" t="s">
        <v>2506</v>
      </c>
      <c r="B1427" s="12">
        <v>1001</v>
      </c>
    </row>
    <row r="1428" spans="1:2" customFormat="1" x14ac:dyDescent="0.3">
      <c r="A1428" s="11" t="s">
        <v>1729</v>
      </c>
      <c r="B1428" s="12">
        <v>32840</v>
      </c>
    </row>
    <row r="1429" spans="1:2" customFormat="1" x14ac:dyDescent="0.3">
      <c r="A1429" s="11" t="s">
        <v>8163</v>
      </c>
      <c r="B1429" s="12">
        <v>2886</v>
      </c>
    </row>
    <row r="1430" spans="1:2" customFormat="1" x14ac:dyDescent="0.3">
      <c r="A1430" s="11" t="s">
        <v>3542</v>
      </c>
      <c r="B1430" s="12">
        <v>11029</v>
      </c>
    </row>
    <row r="1431" spans="1:2" customFormat="1" x14ac:dyDescent="0.3">
      <c r="A1431" s="11" t="s">
        <v>4491</v>
      </c>
      <c r="B1431" s="12">
        <v>8399</v>
      </c>
    </row>
    <row r="1432" spans="1:2" customFormat="1" x14ac:dyDescent="0.3">
      <c r="A1432" s="11" t="s">
        <v>798</v>
      </c>
      <c r="B1432" s="12">
        <v>7298</v>
      </c>
    </row>
    <row r="1433" spans="1:2" customFormat="1" x14ac:dyDescent="0.3">
      <c r="A1433" s="11" t="s">
        <v>803</v>
      </c>
      <c r="B1433" s="12">
        <v>4703</v>
      </c>
    </row>
    <row r="1434" spans="1:2" customFormat="1" x14ac:dyDescent="0.3">
      <c r="A1434" s="11" t="s">
        <v>857</v>
      </c>
      <c r="B1434" s="12">
        <v>6659</v>
      </c>
    </row>
    <row r="1435" spans="1:2" customFormat="1" x14ac:dyDescent="0.3">
      <c r="A1435" s="11" t="s">
        <v>2686</v>
      </c>
      <c r="B1435" s="12">
        <v>1510</v>
      </c>
    </row>
    <row r="1436" spans="1:2" customFormat="1" x14ac:dyDescent="0.3">
      <c r="A1436" s="11" t="s">
        <v>682</v>
      </c>
      <c r="B1436" s="12">
        <v>45238</v>
      </c>
    </row>
    <row r="1437" spans="1:2" customFormat="1" x14ac:dyDescent="0.3">
      <c r="A1437" s="11" t="s">
        <v>1116</v>
      </c>
      <c r="B1437" s="12">
        <v>1259</v>
      </c>
    </row>
    <row r="1438" spans="1:2" customFormat="1" x14ac:dyDescent="0.3">
      <c r="A1438" s="11" t="s">
        <v>1126</v>
      </c>
      <c r="B1438" s="12">
        <v>45238</v>
      </c>
    </row>
    <row r="1439" spans="1:2" customFormat="1" x14ac:dyDescent="0.3">
      <c r="A1439" s="11" t="s">
        <v>376</v>
      </c>
      <c r="B1439" s="12">
        <v>7298</v>
      </c>
    </row>
    <row r="1440" spans="1:2" customFormat="1" x14ac:dyDescent="0.3">
      <c r="A1440" s="11" t="s">
        <v>576</v>
      </c>
      <c r="B1440" s="12">
        <v>7109</v>
      </c>
    </row>
    <row r="1441" spans="1:2" customFormat="1" x14ac:dyDescent="0.3">
      <c r="A1441" s="11" t="s">
        <v>1531</v>
      </c>
      <c r="B1441" s="12">
        <v>4703</v>
      </c>
    </row>
    <row r="1442" spans="1:2" customFormat="1" x14ac:dyDescent="0.3">
      <c r="A1442" s="11" t="s">
        <v>1222</v>
      </c>
      <c r="B1442" s="12">
        <v>1376</v>
      </c>
    </row>
    <row r="1443" spans="1:2" customFormat="1" x14ac:dyDescent="0.3">
      <c r="A1443" s="11" t="s">
        <v>2377</v>
      </c>
      <c r="B1443" s="12">
        <v>1611</v>
      </c>
    </row>
    <row r="1444" spans="1:2" customFormat="1" x14ac:dyDescent="0.3">
      <c r="A1444" s="11" t="s">
        <v>4393</v>
      </c>
      <c r="B1444" s="12">
        <v>3075</v>
      </c>
    </row>
    <row r="1445" spans="1:2" customFormat="1" x14ac:dyDescent="0.3">
      <c r="A1445" s="11" t="s">
        <v>2055</v>
      </c>
      <c r="B1445" s="12">
        <v>21252</v>
      </c>
    </row>
    <row r="1446" spans="1:2" customFormat="1" x14ac:dyDescent="0.3">
      <c r="A1446" s="11" t="s">
        <v>2876</v>
      </c>
      <c r="B1446" s="12">
        <v>3518</v>
      </c>
    </row>
    <row r="1447" spans="1:2" customFormat="1" x14ac:dyDescent="0.3">
      <c r="A1447" s="11" t="s">
        <v>2590</v>
      </c>
      <c r="B1447" s="12">
        <v>1712</v>
      </c>
    </row>
    <row r="1448" spans="1:2" customFormat="1" x14ac:dyDescent="0.3">
      <c r="A1448" s="11" t="s">
        <v>2851</v>
      </c>
      <c r="B1448" s="12">
        <v>2951</v>
      </c>
    </row>
    <row r="1449" spans="1:2" customFormat="1" x14ac:dyDescent="0.3">
      <c r="A1449" s="11" t="s">
        <v>808</v>
      </c>
      <c r="B1449" s="12">
        <v>7109</v>
      </c>
    </row>
    <row r="1450" spans="1:2" customFormat="1" x14ac:dyDescent="0.3">
      <c r="A1450" s="11" t="s">
        <v>2560</v>
      </c>
      <c r="B1450" s="12">
        <v>1555</v>
      </c>
    </row>
    <row r="1451" spans="1:2" customFormat="1" x14ac:dyDescent="0.3">
      <c r="A1451" s="11" t="s">
        <v>2065</v>
      </c>
      <c r="B1451" s="12">
        <v>567</v>
      </c>
    </row>
    <row r="1452" spans="1:2" customFormat="1" x14ac:dyDescent="0.3">
      <c r="A1452" s="11" t="s">
        <v>8483</v>
      </c>
      <c r="B1452" s="12">
        <v>323</v>
      </c>
    </row>
    <row r="1453" spans="1:2" customFormat="1" x14ac:dyDescent="0.3">
      <c r="A1453" s="11" t="s">
        <v>10174</v>
      </c>
      <c r="B1453" s="12">
        <v>3837</v>
      </c>
    </row>
    <row r="1454" spans="1:2" customFormat="1" x14ac:dyDescent="0.3">
      <c r="A1454" s="11" t="s">
        <v>11425</v>
      </c>
      <c r="B1454" s="12">
        <v>5298</v>
      </c>
    </row>
    <row r="1455" spans="1:2" customFormat="1" x14ac:dyDescent="0.3">
      <c r="A1455" s="11" t="s">
        <v>1908</v>
      </c>
      <c r="B1455" s="12">
        <v>6753</v>
      </c>
    </row>
    <row r="1456" spans="1:2" customFormat="1" x14ac:dyDescent="0.3">
      <c r="A1456" s="11" t="s">
        <v>1352</v>
      </c>
      <c r="B1456" s="12">
        <v>211</v>
      </c>
    </row>
    <row r="1457" spans="1:2" customFormat="1" x14ac:dyDescent="0.3">
      <c r="A1457" s="11" t="s">
        <v>985</v>
      </c>
      <c r="B1457" s="12">
        <v>3587</v>
      </c>
    </row>
    <row r="1458" spans="1:2" s="4" customFormat="1" x14ac:dyDescent="0.3">
      <c r="A1458" s="11" t="s">
        <v>2427</v>
      </c>
      <c r="B1458" s="12">
        <v>7109</v>
      </c>
    </row>
    <row r="1459" spans="1:2" customFormat="1" x14ac:dyDescent="0.3">
      <c r="A1459" s="11" t="s">
        <v>2871</v>
      </c>
      <c r="B1459" s="12">
        <v>6753</v>
      </c>
    </row>
    <row r="1460" spans="1:2" customFormat="1" x14ac:dyDescent="0.3">
      <c r="A1460" s="11" t="s">
        <v>2926</v>
      </c>
      <c r="B1460" s="12">
        <v>21252</v>
      </c>
    </row>
    <row r="1461" spans="1:2" customFormat="1" x14ac:dyDescent="0.3">
      <c r="A1461" s="11" t="s">
        <v>1690</v>
      </c>
      <c r="B1461" s="12">
        <v>7109</v>
      </c>
    </row>
    <row r="1462" spans="1:2" customFormat="1" x14ac:dyDescent="0.3">
      <c r="A1462" s="11" t="s">
        <v>4687</v>
      </c>
      <c r="B1462" s="12">
        <v>27790</v>
      </c>
    </row>
    <row r="1463" spans="1:2" customFormat="1" x14ac:dyDescent="0.3">
      <c r="A1463" s="11" t="s">
        <v>11905</v>
      </c>
      <c r="B1463" s="12">
        <v>3231</v>
      </c>
    </row>
    <row r="1464" spans="1:2" customFormat="1" x14ac:dyDescent="0.3">
      <c r="A1464" s="11" t="s">
        <v>2487</v>
      </c>
      <c r="B1464" s="12">
        <v>1376</v>
      </c>
    </row>
    <row r="1465" spans="1:2" s="4" customFormat="1" x14ac:dyDescent="0.3">
      <c r="A1465" s="11" t="s">
        <v>2256</v>
      </c>
      <c r="B1465" s="12">
        <v>3587</v>
      </c>
    </row>
    <row r="1466" spans="1:2" x14ac:dyDescent="0.3">
      <c r="A1466" s="11" t="s">
        <v>2201</v>
      </c>
      <c r="B1466" s="12">
        <v>5935</v>
      </c>
    </row>
  </sheetData>
  <autoFilter ref="A1:C1466" xr:uid="{F67B194E-61C9-4B6B-9504-2D6EFD8197E2}"/>
  <pageMargins left="0.75" right="0.75" top="1" bottom="1" header="0.5" footer="0.5"/>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F634C9-203C-434C-81B9-4B988A545453}">
  <sheetPr>
    <tabColor rgb="FF92D050"/>
  </sheetPr>
  <dimension ref="A3:C426"/>
  <sheetViews>
    <sheetView topLeftCell="A2" zoomScale="110" zoomScaleNormal="110" workbookViewId="0">
      <selection activeCell="N5" sqref="N5"/>
    </sheetView>
  </sheetViews>
  <sheetFormatPr defaultRowHeight="15.6" x14ac:dyDescent="0.3"/>
  <cols>
    <col min="1" max="1" width="21.19921875" bestFit="1" customWidth="1"/>
    <col min="2" max="2" width="26.09765625" style="29" bestFit="1" customWidth="1"/>
    <col min="3" max="3" width="27.796875" style="1" bestFit="1" customWidth="1"/>
  </cols>
  <sheetData>
    <row r="3" spans="1:3" x14ac:dyDescent="0.3">
      <c r="A3" s="15" t="s">
        <v>13073</v>
      </c>
      <c r="B3" s="1" t="s">
        <v>13096</v>
      </c>
      <c r="C3" s="1" t="s">
        <v>13089</v>
      </c>
    </row>
    <row r="4" spans="1:3" x14ac:dyDescent="0.3">
      <c r="A4" s="16" t="s">
        <v>13100</v>
      </c>
      <c r="B4" s="1">
        <v>0.42</v>
      </c>
      <c r="C4" s="1">
        <v>0.42</v>
      </c>
    </row>
    <row r="5" spans="1:3" x14ac:dyDescent="0.3">
      <c r="A5" s="16" t="s">
        <v>13101</v>
      </c>
      <c r="B5" s="1">
        <v>0.94</v>
      </c>
      <c r="C5" s="1">
        <v>0.54024282560706405</v>
      </c>
    </row>
    <row r="6" spans="1:3" x14ac:dyDescent="0.3">
      <c r="A6" s="16" t="s">
        <v>13102</v>
      </c>
      <c r="B6" s="1">
        <v>0.91</v>
      </c>
      <c r="C6" s="1">
        <v>0.50828897338403045</v>
      </c>
    </row>
    <row r="7" spans="1:3" x14ac:dyDescent="0.3">
      <c r="A7" s="16" t="s">
        <v>13103</v>
      </c>
      <c r="B7" s="1">
        <v>0.53</v>
      </c>
      <c r="C7" s="1">
        <v>0.53</v>
      </c>
    </row>
    <row r="8" spans="1:3" x14ac:dyDescent="0.3">
      <c r="A8" s="16" t="s">
        <v>13104</v>
      </c>
      <c r="B8" s="1">
        <v>0.9</v>
      </c>
      <c r="C8" s="1">
        <v>0.40120535714285716</v>
      </c>
    </row>
    <row r="9" spans="1:3" x14ac:dyDescent="0.3">
      <c r="A9" s="16" t="s">
        <v>13105</v>
      </c>
      <c r="B9" s="1">
        <v>0.57999999999999996</v>
      </c>
      <c r="C9" s="1">
        <v>0.57499999999999996</v>
      </c>
    </row>
    <row r="10" spans="1:3" x14ac:dyDescent="0.3">
      <c r="A10" s="16" t="s">
        <v>13106</v>
      </c>
      <c r="B10" s="1">
        <v>0.6</v>
      </c>
      <c r="C10" s="1">
        <v>0.46</v>
      </c>
    </row>
    <row r="11" spans="1:3" x14ac:dyDescent="0.3">
      <c r="A11" s="16" t="s">
        <v>13107</v>
      </c>
      <c r="B11" s="1">
        <v>0.75</v>
      </c>
      <c r="C11" s="1">
        <v>0.1235483870967742</v>
      </c>
    </row>
    <row r="12" spans="1:3" x14ac:dyDescent="0.3">
      <c r="A12" s="16" t="s">
        <v>13108</v>
      </c>
      <c r="B12" s="1">
        <v>0</v>
      </c>
      <c r="C12" s="1">
        <v>0</v>
      </c>
    </row>
    <row r="13" spans="1:3" x14ac:dyDescent="0.3">
      <c r="A13" s="16" t="s">
        <v>13074</v>
      </c>
      <c r="B13" s="1">
        <v>0.94</v>
      </c>
      <c r="C13" s="1">
        <v>0.47691467576791807</v>
      </c>
    </row>
    <row r="14" spans="1:3" x14ac:dyDescent="0.3">
      <c r="B14" s="1"/>
    </row>
    <row r="15" spans="1:3" x14ac:dyDescent="0.3">
      <c r="B15" s="1"/>
    </row>
    <row r="16" spans="1:3" x14ac:dyDescent="0.3">
      <c r="B16" s="1"/>
    </row>
    <row r="17" spans="2:2" x14ac:dyDescent="0.3">
      <c r="B17" s="1"/>
    </row>
    <row r="18" spans="2:2" x14ac:dyDescent="0.3">
      <c r="B18" s="1"/>
    </row>
    <row r="19" spans="2:2" x14ac:dyDescent="0.3">
      <c r="B19" s="1"/>
    </row>
    <row r="20" spans="2:2" x14ac:dyDescent="0.3">
      <c r="B20" s="1"/>
    </row>
    <row r="21" spans="2:2" x14ac:dyDescent="0.3">
      <c r="B21" s="1"/>
    </row>
    <row r="22" spans="2:2" x14ac:dyDescent="0.3">
      <c r="B22" s="1"/>
    </row>
    <row r="23" spans="2:2" x14ac:dyDescent="0.3">
      <c r="B23" s="1"/>
    </row>
    <row r="24" spans="2:2" x14ac:dyDescent="0.3">
      <c r="B24" s="1"/>
    </row>
    <row r="25" spans="2:2" x14ac:dyDescent="0.3">
      <c r="B25" s="1"/>
    </row>
    <row r="26" spans="2:2" x14ac:dyDescent="0.3">
      <c r="B26" s="1"/>
    </row>
    <row r="27" spans="2:2" x14ac:dyDescent="0.3">
      <c r="B27" s="1"/>
    </row>
    <row r="28" spans="2:2" x14ac:dyDescent="0.3">
      <c r="B28" s="1"/>
    </row>
    <row r="29" spans="2:2" x14ac:dyDescent="0.3">
      <c r="B29" s="1"/>
    </row>
    <row r="30" spans="2:2" x14ac:dyDescent="0.3">
      <c r="B30" s="1"/>
    </row>
    <row r="31" spans="2:2" x14ac:dyDescent="0.3">
      <c r="B31" s="1"/>
    </row>
    <row r="32" spans="2:2" x14ac:dyDescent="0.3">
      <c r="B32" s="1"/>
    </row>
    <row r="33" spans="2:2" x14ac:dyDescent="0.3">
      <c r="B33" s="1"/>
    </row>
    <row r="34" spans="2:2" x14ac:dyDescent="0.3">
      <c r="B34" s="1"/>
    </row>
    <row r="35" spans="2:2" x14ac:dyDescent="0.3">
      <c r="B35" s="1"/>
    </row>
    <row r="36" spans="2:2" x14ac:dyDescent="0.3">
      <c r="B36" s="1"/>
    </row>
    <row r="37" spans="2:2" x14ac:dyDescent="0.3">
      <c r="B37" s="1"/>
    </row>
    <row r="38" spans="2:2" x14ac:dyDescent="0.3">
      <c r="B38" s="1"/>
    </row>
    <row r="39" spans="2:2" x14ac:dyDescent="0.3">
      <c r="B39" s="1"/>
    </row>
    <row r="40" spans="2:2" x14ac:dyDescent="0.3">
      <c r="B40" s="1"/>
    </row>
    <row r="41" spans="2:2" x14ac:dyDescent="0.3">
      <c r="B41" s="1"/>
    </row>
    <row r="42" spans="2:2" x14ac:dyDescent="0.3">
      <c r="B42" s="1"/>
    </row>
    <row r="43" spans="2:2" x14ac:dyDescent="0.3">
      <c r="B43" s="1"/>
    </row>
    <row r="44" spans="2:2" x14ac:dyDescent="0.3">
      <c r="B44" s="1"/>
    </row>
    <row r="45" spans="2:2" x14ac:dyDescent="0.3">
      <c r="B45" s="1"/>
    </row>
    <row r="46" spans="2:2" x14ac:dyDescent="0.3">
      <c r="B46" s="1"/>
    </row>
    <row r="47" spans="2:2" x14ac:dyDescent="0.3">
      <c r="B47" s="1"/>
    </row>
    <row r="48" spans="2:2" x14ac:dyDescent="0.3">
      <c r="B48" s="1"/>
    </row>
    <row r="49" spans="2:2" x14ac:dyDescent="0.3">
      <c r="B49" s="1"/>
    </row>
    <row r="50" spans="2:2" x14ac:dyDescent="0.3">
      <c r="B50" s="1"/>
    </row>
    <row r="51" spans="2:2" x14ac:dyDescent="0.3">
      <c r="B51" s="1"/>
    </row>
    <row r="52" spans="2:2" x14ac:dyDescent="0.3">
      <c r="B52" s="1"/>
    </row>
    <row r="53" spans="2:2" x14ac:dyDescent="0.3">
      <c r="B53" s="1"/>
    </row>
    <row r="54" spans="2:2" x14ac:dyDescent="0.3">
      <c r="B54" s="1"/>
    </row>
    <row r="55" spans="2:2" x14ac:dyDescent="0.3">
      <c r="B55" s="1"/>
    </row>
    <row r="56" spans="2:2" x14ac:dyDescent="0.3">
      <c r="B56" s="1"/>
    </row>
    <row r="57" spans="2:2" x14ac:dyDescent="0.3">
      <c r="B57" s="1"/>
    </row>
    <row r="58" spans="2:2" x14ac:dyDescent="0.3">
      <c r="B58" s="1"/>
    </row>
    <row r="59" spans="2:2" x14ac:dyDescent="0.3">
      <c r="B59" s="1"/>
    </row>
    <row r="60" spans="2:2" x14ac:dyDescent="0.3">
      <c r="B60" s="1"/>
    </row>
    <row r="61" spans="2:2" x14ac:dyDescent="0.3">
      <c r="B61" s="1"/>
    </row>
    <row r="62" spans="2:2" x14ac:dyDescent="0.3">
      <c r="B62" s="1"/>
    </row>
    <row r="63" spans="2:2" x14ac:dyDescent="0.3">
      <c r="B63" s="1"/>
    </row>
    <row r="64" spans="2:2" x14ac:dyDescent="0.3">
      <c r="B64" s="1"/>
    </row>
    <row r="65" spans="2:2" x14ac:dyDescent="0.3">
      <c r="B65" s="1"/>
    </row>
    <row r="66" spans="2:2" x14ac:dyDescent="0.3">
      <c r="B66" s="1"/>
    </row>
    <row r="67" spans="2:2" x14ac:dyDescent="0.3">
      <c r="B67" s="1"/>
    </row>
    <row r="68" spans="2:2" x14ac:dyDescent="0.3">
      <c r="B68" s="1"/>
    </row>
    <row r="69" spans="2:2" x14ac:dyDescent="0.3">
      <c r="B69" s="1"/>
    </row>
    <row r="70" spans="2:2" x14ac:dyDescent="0.3">
      <c r="B70" s="1"/>
    </row>
    <row r="71" spans="2:2" x14ac:dyDescent="0.3">
      <c r="B71" s="1"/>
    </row>
    <row r="72" spans="2:2" x14ac:dyDescent="0.3">
      <c r="B72" s="1"/>
    </row>
    <row r="73" spans="2:2" x14ac:dyDescent="0.3">
      <c r="B73" s="1"/>
    </row>
    <row r="74" spans="2:2" x14ac:dyDescent="0.3">
      <c r="B74" s="1"/>
    </row>
    <row r="75" spans="2:2" x14ac:dyDescent="0.3">
      <c r="B75" s="1"/>
    </row>
    <row r="76" spans="2:2" x14ac:dyDescent="0.3">
      <c r="B76" s="1"/>
    </row>
    <row r="77" spans="2:2" x14ac:dyDescent="0.3">
      <c r="B77" s="1"/>
    </row>
    <row r="78" spans="2:2" x14ac:dyDescent="0.3">
      <c r="B78" s="1"/>
    </row>
    <row r="79" spans="2:2" x14ac:dyDescent="0.3">
      <c r="B79" s="1"/>
    </row>
    <row r="80" spans="2:2" x14ac:dyDescent="0.3">
      <c r="B80" s="1"/>
    </row>
    <row r="81" spans="2:2" x14ac:dyDescent="0.3">
      <c r="B81" s="1"/>
    </row>
    <row r="82" spans="2:2" x14ac:dyDescent="0.3">
      <c r="B82" s="1"/>
    </row>
    <row r="83" spans="2:2" x14ac:dyDescent="0.3">
      <c r="B83" s="1"/>
    </row>
    <row r="84" spans="2:2" x14ac:dyDescent="0.3">
      <c r="B84" s="1"/>
    </row>
    <row r="85" spans="2:2" x14ac:dyDescent="0.3">
      <c r="B85" s="1"/>
    </row>
    <row r="86" spans="2:2" x14ac:dyDescent="0.3">
      <c r="B86" s="1"/>
    </row>
    <row r="87" spans="2:2" x14ac:dyDescent="0.3">
      <c r="B87" s="1"/>
    </row>
    <row r="88" spans="2:2" x14ac:dyDescent="0.3">
      <c r="B88" s="1"/>
    </row>
    <row r="89" spans="2:2" x14ac:dyDescent="0.3">
      <c r="B89" s="1"/>
    </row>
    <row r="90" spans="2:2" x14ac:dyDescent="0.3">
      <c r="B90" s="1"/>
    </row>
    <row r="91" spans="2:2" x14ac:dyDescent="0.3">
      <c r="B91" s="1"/>
    </row>
    <row r="92" spans="2:2" x14ac:dyDescent="0.3">
      <c r="B92" s="1"/>
    </row>
    <row r="93" spans="2:2" x14ac:dyDescent="0.3">
      <c r="B93" s="1"/>
    </row>
    <row r="94" spans="2:2" x14ac:dyDescent="0.3">
      <c r="B94" s="1"/>
    </row>
    <row r="95" spans="2:2" x14ac:dyDescent="0.3">
      <c r="B95" s="1"/>
    </row>
    <row r="96" spans="2:2" x14ac:dyDescent="0.3">
      <c r="B96" s="1"/>
    </row>
    <row r="97" spans="2:2" x14ac:dyDescent="0.3">
      <c r="B97" s="1"/>
    </row>
    <row r="98" spans="2:2" x14ac:dyDescent="0.3">
      <c r="B98" s="1"/>
    </row>
    <row r="99" spans="2:2" x14ac:dyDescent="0.3">
      <c r="B99" s="1"/>
    </row>
    <row r="100" spans="2:2" x14ac:dyDescent="0.3">
      <c r="B100" s="1"/>
    </row>
    <row r="101" spans="2:2" x14ac:dyDescent="0.3">
      <c r="B101" s="1"/>
    </row>
    <row r="102" spans="2:2" x14ac:dyDescent="0.3">
      <c r="B102" s="1"/>
    </row>
    <row r="103" spans="2:2" x14ac:dyDescent="0.3">
      <c r="B103" s="1"/>
    </row>
    <row r="104" spans="2:2" x14ac:dyDescent="0.3">
      <c r="B104" s="1"/>
    </row>
    <row r="105" spans="2:2" x14ac:dyDescent="0.3">
      <c r="B105" s="1"/>
    </row>
    <row r="106" spans="2:2" x14ac:dyDescent="0.3">
      <c r="B106" s="1"/>
    </row>
    <row r="107" spans="2:2" x14ac:dyDescent="0.3">
      <c r="B107" s="1"/>
    </row>
    <row r="108" spans="2:2" x14ac:dyDescent="0.3">
      <c r="B108" s="1"/>
    </row>
    <row r="109" spans="2:2" x14ac:dyDescent="0.3">
      <c r="B109" s="1"/>
    </row>
    <row r="110" spans="2:2" x14ac:dyDescent="0.3">
      <c r="B110" s="1"/>
    </row>
    <row r="111" spans="2:2" x14ac:dyDescent="0.3">
      <c r="B111" s="1"/>
    </row>
    <row r="112" spans="2:2" x14ac:dyDescent="0.3">
      <c r="B112" s="1"/>
    </row>
    <row r="113" spans="2:2" x14ac:dyDescent="0.3">
      <c r="B113" s="1"/>
    </row>
    <row r="114" spans="2:2" x14ac:dyDescent="0.3">
      <c r="B114" s="1"/>
    </row>
    <row r="115" spans="2:2" x14ac:dyDescent="0.3">
      <c r="B115" s="1"/>
    </row>
    <row r="116" spans="2:2" x14ac:dyDescent="0.3">
      <c r="B116" s="1"/>
    </row>
    <row r="117" spans="2:2" x14ac:dyDescent="0.3">
      <c r="B117" s="1"/>
    </row>
    <row r="118" spans="2:2" x14ac:dyDescent="0.3">
      <c r="B118" s="1"/>
    </row>
    <row r="119" spans="2:2" x14ac:dyDescent="0.3">
      <c r="B119" s="1"/>
    </row>
    <row r="120" spans="2:2" x14ac:dyDescent="0.3">
      <c r="B120" s="1"/>
    </row>
    <row r="121" spans="2:2" x14ac:dyDescent="0.3">
      <c r="B121" s="1"/>
    </row>
    <row r="122" spans="2:2" x14ac:dyDescent="0.3">
      <c r="B122" s="1"/>
    </row>
    <row r="123" spans="2:2" x14ac:dyDescent="0.3">
      <c r="B123" s="1"/>
    </row>
    <row r="124" spans="2:2" x14ac:dyDescent="0.3">
      <c r="B124" s="1"/>
    </row>
    <row r="125" spans="2:2" x14ac:dyDescent="0.3">
      <c r="B125" s="1"/>
    </row>
    <row r="126" spans="2:2" x14ac:dyDescent="0.3">
      <c r="B126" s="1"/>
    </row>
    <row r="127" spans="2:2" x14ac:dyDescent="0.3">
      <c r="B127" s="1"/>
    </row>
    <row r="128" spans="2:2" x14ac:dyDescent="0.3">
      <c r="B128" s="1"/>
    </row>
    <row r="129" spans="2:2" x14ac:dyDescent="0.3">
      <c r="B129" s="1"/>
    </row>
    <row r="130" spans="2:2" x14ac:dyDescent="0.3">
      <c r="B130" s="1"/>
    </row>
    <row r="131" spans="2:2" x14ac:dyDescent="0.3">
      <c r="B131" s="1"/>
    </row>
    <row r="132" spans="2:2" x14ac:dyDescent="0.3">
      <c r="B132" s="1"/>
    </row>
    <row r="133" spans="2:2" x14ac:dyDescent="0.3">
      <c r="B133" s="1"/>
    </row>
    <row r="134" spans="2:2" x14ac:dyDescent="0.3">
      <c r="B134" s="1"/>
    </row>
    <row r="135" spans="2:2" x14ac:dyDescent="0.3">
      <c r="B135" s="1"/>
    </row>
    <row r="136" spans="2:2" x14ac:dyDescent="0.3">
      <c r="B136" s="1"/>
    </row>
    <row r="137" spans="2:2" x14ac:dyDescent="0.3">
      <c r="B137" s="1"/>
    </row>
    <row r="138" spans="2:2" x14ac:dyDescent="0.3">
      <c r="B138" s="1"/>
    </row>
    <row r="139" spans="2:2" x14ac:dyDescent="0.3">
      <c r="B139" s="1"/>
    </row>
    <row r="140" spans="2:2" x14ac:dyDescent="0.3">
      <c r="B140" s="1"/>
    </row>
    <row r="141" spans="2:2" x14ac:dyDescent="0.3">
      <c r="B141" s="1"/>
    </row>
    <row r="142" spans="2:2" x14ac:dyDescent="0.3">
      <c r="B142" s="1"/>
    </row>
    <row r="143" spans="2:2" x14ac:dyDescent="0.3">
      <c r="B143" s="1"/>
    </row>
    <row r="144" spans="2:2" x14ac:dyDescent="0.3">
      <c r="B144" s="1"/>
    </row>
    <row r="145" spans="2:2" x14ac:dyDescent="0.3">
      <c r="B145" s="1"/>
    </row>
    <row r="146" spans="2:2" x14ac:dyDescent="0.3">
      <c r="B146" s="1"/>
    </row>
    <row r="147" spans="2:2" x14ac:dyDescent="0.3">
      <c r="B147" s="1"/>
    </row>
    <row r="148" spans="2:2" x14ac:dyDescent="0.3">
      <c r="B148" s="1"/>
    </row>
    <row r="149" spans="2:2" x14ac:dyDescent="0.3">
      <c r="B149" s="1"/>
    </row>
    <row r="150" spans="2:2" x14ac:dyDescent="0.3">
      <c r="B150" s="1"/>
    </row>
    <row r="151" spans="2:2" x14ac:dyDescent="0.3">
      <c r="B151" s="1"/>
    </row>
    <row r="152" spans="2:2" x14ac:dyDescent="0.3">
      <c r="B152" s="1"/>
    </row>
    <row r="153" spans="2:2" x14ac:dyDescent="0.3">
      <c r="B153" s="1"/>
    </row>
    <row r="154" spans="2:2" x14ac:dyDescent="0.3">
      <c r="B154" s="1"/>
    </row>
    <row r="155" spans="2:2" x14ac:dyDescent="0.3">
      <c r="B155" s="1"/>
    </row>
    <row r="156" spans="2:2" x14ac:dyDescent="0.3">
      <c r="B156" s="1"/>
    </row>
    <row r="157" spans="2:2" x14ac:dyDescent="0.3">
      <c r="B157" s="1"/>
    </row>
    <row r="158" spans="2:2" x14ac:dyDescent="0.3">
      <c r="B158" s="1"/>
    </row>
    <row r="159" spans="2:2" x14ac:dyDescent="0.3">
      <c r="B159" s="1"/>
    </row>
    <row r="160" spans="2:2" x14ac:dyDescent="0.3">
      <c r="B160" s="1"/>
    </row>
    <row r="161" spans="2:2" x14ac:dyDescent="0.3">
      <c r="B161" s="1"/>
    </row>
    <row r="162" spans="2:2" x14ac:dyDescent="0.3">
      <c r="B162" s="1"/>
    </row>
    <row r="163" spans="2:2" x14ac:dyDescent="0.3">
      <c r="B163" s="1"/>
    </row>
    <row r="164" spans="2:2" x14ac:dyDescent="0.3">
      <c r="B164" s="1"/>
    </row>
    <row r="165" spans="2:2" x14ac:dyDescent="0.3">
      <c r="B165" s="1"/>
    </row>
    <row r="166" spans="2:2" x14ac:dyDescent="0.3">
      <c r="B166" s="1"/>
    </row>
    <row r="167" spans="2:2" x14ac:dyDescent="0.3">
      <c r="B167" s="1"/>
    </row>
    <row r="168" spans="2:2" x14ac:dyDescent="0.3">
      <c r="B168" s="1"/>
    </row>
    <row r="169" spans="2:2" x14ac:dyDescent="0.3">
      <c r="B169" s="1"/>
    </row>
    <row r="170" spans="2:2" x14ac:dyDescent="0.3">
      <c r="B170" s="1"/>
    </row>
    <row r="171" spans="2:2" x14ac:dyDescent="0.3">
      <c r="B171" s="1"/>
    </row>
    <row r="172" spans="2:2" x14ac:dyDescent="0.3">
      <c r="B172" s="1"/>
    </row>
    <row r="173" spans="2:2" x14ac:dyDescent="0.3">
      <c r="B173" s="1"/>
    </row>
    <row r="174" spans="2:2" x14ac:dyDescent="0.3">
      <c r="B174" s="1"/>
    </row>
    <row r="175" spans="2:2" x14ac:dyDescent="0.3">
      <c r="B175" s="1"/>
    </row>
    <row r="176" spans="2:2" x14ac:dyDescent="0.3">
      <c r="B176" s="1"/>
    </row>
    <row r="177" spans="2:2" x14ac:dyDescent="0.3">
      <c r="B177" s="1"/>
    </row>
    <row r="178" spans="2:2" x14ac:dyDescent="0.3">
      <c r="B178" s="1"/>
    </row>
    <row r="179" spans="2:2" x14ac:dyDescent="0.3">
      <c r="B179" s="1"/>
    </row>
    <row r="180" spans="2:2" x14ac:dyDescent="0.3">
      <c r="B180" s="1"/>
    </row>
    <row r="181" spans="2:2" x14ac:dyDescent="0.3">
      <c r="B181" s="1"/>
    </row>
    <row r="182" spans="2:2" x14ac:dyDescent="0.3">
      <c r="B182" s="1"/>
    </row>
    <row r="183" spans="2:2" x14ac:dyDescent="0.3">
      <c r="B183" s="1"/>
    </row>
    <row r="184" spans="2:2" x14ac:dyDescent="0.3">
      <c r="B184" s="1"/>
    </row>
    <row r="185" spans="2:2" x14ac:dyDescent="0.3">
      <c r="B185" s="1"/>
    </row>
    <row r="186" spans="2:2" x14ac:dyDescent="0.3">
      <c r="B186" s="1"/>
    </row>
    <row r="187" spans="2:2" x14ac:dyDescent="0.3">
      <c r="B187" s="1"/>
    </row>
    <row r="188" spans="2:2" x14ac:dyDescent="0.3">
      <c r="B188" s="1"/>
    </row>
    <row r="189" spans="2:2" x14ac:dyDescent="0.3">
      <c r="B189" s="1"/>
    </row>
    <row r="190" spans="2:2" x14ac:dyDescent="0.3">
      <c r="B190" s="1"/>
    </row>
    <row r="191" spans="2:2" x14ac:dyDescent="0.3">
      <c r="B191" s="1"/>
    </row>
    <row r="192" spans="2:2" x14ac:dyDescent="0.3">
      <c r="B192" s="1"/>
    </row>
    <row r="193" spans="2:2" x14ac:dyDescent="0.3">
      <c r="B193" s="1"/>
    </row>
    <row r="194" spans="2:2" x14ac:dyDescent="0.3">
      <c r="B194" s="1"/>
    </row>
    <row r="195" spans="2:2" x14ac:dyDescent="0.3">
      <c r="B195" s="1"/>
    </row>
    <row r="196" spans="2:2" x14ac:dyDescent="0.3">
      <c r="B196" s="1"/>
    </row>
    <row r="197" spans="2:2" x14ac:dyDescent="0.3">
      <c r="B197" s="1"/>
    </row>
    <row r="198" spans="2:2" x14ac:dyDescent="0.3">
      <c r="B198" s="1"/>
    </row>
    <row r="199" spans="2:2" x14ac:dyDescent="0.3">
      <c r="B199" s="1"/>
    </row>
    <row r="200" spans="2:2" x14ac:dyDescent="0.3">
      <c r="B200" s="1"/>
    </row>
    <row r="201" spans="2:2" x14ac:dyDescent="0.3">
      <c r="B201" s="1"/>
    </row>
    <row r="202" spans="2:2" x14ac:dyDescent="0.3">
      <c r="B202" s="1"/>
    </row>
    <row r="203" spans="2:2" x14ac:dyDescent="0.3">
      <c r="B203" s="1"/>
    </row>
    <row r="204" spans="2:2" x14ac:dyDescent="0.3">
      <c r="B204" s="1"/>
    </row>
    <row r="205" spans="2:2" x14ac:dyDescent="0.3">
      <c r="B205" s="1"/>
    </row>
    <row r="206" spans="2:2" x14ac:dyDescent="0.3">
      <c r="B206" s="1"/>
    </row>
    <row r="207" spans="2:2" x14ac:dyDescent="0.3">
      <c r="B207" s="1"/>
    </row>
    <row r="208" spans="2:2" x14ac:dyDescent="0.3">
      <c r="B208" s="1"/>
    </row>
    <row r="209" spans="2:2" x14ac:dyDescent="0.3">
      <c r="B209" s="1"/>
    </row>
    <row r="210" spans="2:2" x14ac:dyDescent="0.3">
      <c r="B210" s="1"/>
    </row>
    <row r="211" spans="2:2" x14ac:dyDescent="0.3">
      <c r="B211" s="1"/>
    </row>
    <row r="212" spans="2:2" x14ac:dyDescent="0.3">
      <c r="B212" s="1"/>
    </row>
    <row r="213" spans="2:2" x14ac:dyDescent="0.3">
      <c r="B213" s="1"/>
    </row>
    <row r="214" spans="2:2" x14ac:dyDescent="0.3">
      <c r="B214" s="1"/>
    </row>
    <row r="215" spans="2:2" x14ac:dyDescent="0.3">
      <c r="B215" s="1"/>
    </row>
    <row r="216" spans="2:2" x14ac:dyDescent="0.3">
      <c r="B216" s="1"/>
    </row>
    <row r="217" spans="2:2" x14ac:dyDescent="0.3">
      <c r="B217" s="1"/>
    </row>
    <row r="218" spans="2:2" x14ac:dyDescent="0.3">
      <c r="B218" s="1"/>
    </row>
    <row r="219" spans="2:2" x14ac:dyDescent="0.3">
      <c r="B219" s="1"/>
    </row>
    <row r="220" spans="2:2" x14ac:dyDescent="0.3">
      <c r="B220" s="1"/>
    </row>
    <row r="221" spans="2:2" x14ac:dyDescent="0.3">
      <c r="B221" s="1"/>
    </row>
    <row r="222" spans="2:2" x14ac:dyDescent="0.3">
      <c r="B222" s="1"/>
    </row>
    <row r="223" spans="2:2" x14ac:dyDescent="0.3">
      <c r="B223" s="1"/>
    </row>
    <row r="224" spans="2:2" x14ac:dyDescent="0.3">
      <c r="B224" s="1"/>
    </row>
    <row r="225" spans="2:2" x14ac:dyDescent="0.3">
      <c r="B225" s="1"/>
    </row>
    <row r="226" spans="2:2" x14ac:dyDescent="0.3">
      <c r="B226" s="1"/>
    </row>
    <row r="227" spans="2:2" x14ac:dyDescent="0.3">
      <c r="B227" s="1"/>
    </row>
    <row r="228" spans="2:2" x14ac:dyDescent="0.3">
      <c r="B228" s="1"/>
    </row>
    <row r="229" spans="2:2" x14ac:dyDescent="0.3">
      <c r="B229" s="1"/>
    </row>
    <row r="230" spans="2:2" x14ac:dyDescent="0.3">
      <c r="B230" s="1"/>
    </row>
    <row r="231" spans="2:2" x14ac:dyDescent="0.3">
      <c r="B231" s="1"/>
    </row>
    <row r="232" spans="2:2" x14ac:dyDescent="0.3">
      <c r="B232" s="1"/>
    </row>
    <row r="233" spans="2:2" x14ac:dyDescent="0.3">
      <c r="B233" s="1"/>
    </row>
    <row r="234" spans="2:2" x14ac:dyDescent="0.3">
      <c r="B234" s="1"/>
    </row>
    <row r="235" spans="2:2" x14ac:dyDescent="0.3">
      <c r="B235" s="1"/>
    </row>
    <row r="236" spans="2:2" x14ac:dyDescent="0.3">
      <c r="B236" s="1"/>
    </row>
    <row r="237" spans="2:2" x14ac:dyDescent="0.3">
      <c r="B237" s="1"/>
    </row>
    <row r="238" spans="2:2" x14ac:dyDescent="0.3">
      <c r="B238" s="1"/>
    </row>
    <row r="239" spans="2:2" x14ac:dyDescent="0.3">
      <c r="B239" s="1"/>
    </row>
    <row r="240" spans="2:2" x14ac:dyDescent="0.3">
      <c r="B240" s="1"/>
    </row>
    <row r="241" spans="2:2" x14ac:dyDescent="0.3">
      <c r="B241" s="1"/>
    </row>
    <row r="242" spans="2:2" x14ac:dyDescent="0.3">
      <c r="B242" s="1"/>
    </row>
    <row r="243" spans="2:2" x14ac:dyDescent="0.3">
      <c r="B243" s="1"/>
    </row>
    <row r="244" spans="2:2" x14ac:dyDescent="0.3">
      <c r="B244" s="1"/>
    </row>
    <row r="245" spans="2:2" x14ac:dyDescent="0.3">
      <c r="B245" s="1"/>
    </row>
    <row r="246" spans="2:2" x14ac:dyDescent="0.3">
      <c r="B246" s="1"/>
    </row>
    <row r="247" spans="2:2" x14ac:dyDescent="0.3">
      <c r="B247" s="1"/>
    </row>
    <row r="248" spans="2:2" x14ac:dyDescent="0.3">
      <c r="B248" s="1"/>
    </row>
    <row r="249" spans="2:2" x14ac:dyDescent="0.3">
      <c r="B249" s="1"/>
    </row>
    <row r="250" spans="2:2" x14ac:dyDescent="0.3">
      <c r="B250" s="1"/>
    </row>
    <row r="251" spans="2:2" x14ac:dyDescent="0.3">
      <c r="B251" s="1"/>
    </row>
    <row r="252" spans="2:2" x14ac:dyDescent="0.3">
      <c r="B252" s="1"/>
    </row>
    <row r="253" spans="2:2" x14ac:dyDescent="0.3">
      <c r="B253" s="1"/>
    </row>
    <row r="254" spans="2:2" x14ac:dyDescent="0.3">
      <c r="B254" s="1"/>
    </row>
    <row r="255" spans="2:2" x14ac:dyDescent="0.3">
      <c r="B255" s="1"/>
    </row>
    <row r="256" spans="2:2" x14ac:dyDescent="0.3">
      <c r="B256" s="1"/>
    </row>
    <row r="257" spans="2:2" x14ac:dyDescent="0.3">
      <c r="B257" s="1"/>
    </row>
    <row r="258" spans="2:2" x14ac:dyDescent="0.3">
      <c r="B258" s="1"/>
    </row>
    <row r="259" spans="2:2" x14ac:dyDescent="0.3">
      <c r="B259" s="1"/>
    </row>
    <row r="260" spans="2:2" x14ac:dyDescent="0.3">
      <c r="B260" s="1"/>
    </row>
    <row r="261" spans="2:2" x14ac:dyDescent="0.3">
      <c r="B261" s="1"/>
    </row>
    <row r="262" spans="2:2" x14ac:dyDescent="0.3">
      <c r="B262" s="1"/>
    </row>
    <row r="263" spans="2:2" x14ac:dyDescent="0.3">
      <c r="B263" s="1"/>
    </row>
    <row r="264" spans="2:2" x14ac:dyDescent="0.3">
      <c r="B264" s="1"/>
    </row>
    <row r="265" spans="2:2" x14ac:dyDescent="0.3">
      <c r="B265" s="1"/>
    </row>
    <row r="266" spans="2:2" x14ac:dyDescent="0.3">
      <c r="B266" s="1"/>
    </row>
    <row r="267" spans="2:2" x14ac:dyDescent="0.3">
      <c r="B267" s="1"/>
    </row>
    <row r="268" spans="2:2" x14ac:dyDescent="0.3">
      <c r="B268" s="1"/>
    </row>
    <row r="269" spans="2:2" x14ac:dyDescent="0.3">
      <c r="B269" s="1"/>
    </row>
    <row r="270" spans="2:2" x14ac:dyDescent="0.3">
      <c r="B270" s="1"/>
    </row>
    <row r="271" spans="2:2" x14ac:dyDescent="0.3">
      <c r="B271" s="1"/>
    </row>
    <row r="272" spans="2:2" x14ac:dyDescent="0.3">
      <c r="B272" s="1"/>
    </row>
    <row r="273" spans="2:2" x14ac:dyDescent="0.3">
      <c r="B273" s="1"/>
    </row>
    <row r="274" spans="2:2" x14ac:dyDescent="0.3">
      <c r="B274" s="1"/>
    </row>
    <row r="275" spans="2:2" x14ac:dyDescent="0.3">
      <c r="B275" s="1"/>
    </row>
    <row r="276" spans="2:2" x14ac:dyDescent="0.3">
      <c r="B276" s="1"/>
    </row>
    <row r="277" spans="2:2" x14ac:dyDescent="0.3">
      <c r="B277" s="1"/>
    </row>
    <row r="278" spans="2:2" x14ac:dyDescent="0.3">
      <c r="B278" s="1"/>
    </row>
    <row r="279" spans="2:2" x14ac:dyDescent="0.3">
      <c r="B279" s="1"/>
    </row>
    <row r="280" spans="2:2" x14ac:dyDescent="0.3">
      <c r="B280" s="1"/>
    </row>
    <row r="281" spans="2:2" x14ac:dyDescent="0.3">
      <c r="B281" s="1"/>
    </row>
    <row r="282" spans="2:2" x14ac:dyDescent="0.3">
      <c r="B282" s="1"/>
    </row>
    <row r="283" spans="2:2" x14ac:dyDescent="0.3">
      <c r="B283" s="1"/>
    </row>
    <row r="284" spans="2:2" x14ac:dyDescent="0.3">
      <c r="B284" s="1"/>
    </row>
    <row r="285" spans="2:2" x14ac:dyDescent="0.3">
      <c r="B285" s="1"/>
    </row>
    <row r="286" spans="2:2" x14ac:dyDescent="0.3">
      <c r="B286" s="1"/>
    </row>
    <row r="287" spans="2:2" x14ac:dyDescent="0.3">
      <c r="B287" s="1"/>
    </row>
    <row r="288" spans="2:2" x14ac:dyDescent="0.3">
      <c r="B288" s="1"/>
    </row>
    <row r="289" spans="2:2" x14ac:dyDescent="0.3">
      <c r="B289" s="1"/>
    </row>
    <row r="290" spans="2:2" x14ac:dyDescent="0.3">
      <c r="B290" s="1"/>
    </row>
    <row r="291" spans="2:2" x14ac:dyDescent="0.3">
      <c r="B291" s="1"/>
    </row>
    <row r="292" spans="2:2" x14ac:dyDescent="0.3">
      <c r="B292" s="1"/>
    </row>
    <row r="293" spans="2:2" x14ac:dyDescent="0.3">
      <c r="B293" s="1"/>
    </row>
    <row r="294" spans="2:2" x14ac:dyDescent="0.3">
      <c r="B294" s="1"/>
    </row>
    <row r="295" spans="2:2" x14ac:dyDescent="0.3">
      <c r="B295" s="1"/>
    </row>
    <row r="296" spans="2:2" x14ac:dyDescent="0.3">
      <c r="B296" s="1"/>
    </row>
    <row r="297" spans="2:2" x14ac:dyDescent="0.3">
      <c r="B297" s="1"/>
    </row>
    <row r="298" spans="2:2" x14ac:dyDescent="0.3">
      <c r="B298" s="1"/>
    </row>
    <row r="299" spans="2:2" x14ac:dyDescent="0.3">
      <c r="B299" s="1"/>
    </row>
    <row r="300" spans="2:2" x14ac:dyDescent="0.3">
      <c r="B300" s="1"/>
    </row>
    <row r="301" spans="2:2" x14ac:dyDescent="0.3">
      <c r="B301" s="1"/>
    </row>
    <row r="302" spans="2:2" x14ac:dyDescent="0.3">
      <c r="B302" s="1"/>
    </row>
    <row r="303" spans="2:2" x14ac:dyDescent="0.3">
      <c r="B303" s="1"/>
    </row>
    <row r="304" spans="2:2" x14ac:dyDescent="0.3">
      <c r="B304" s="1"/>
    </row>
    <row r="305" spans="2:2" x14ac:dyDescent="0.3">
      <c r="B305" s="1"/>
    </row>
    <row r="306" spans="2:2" x14ac:dyDescent="0.3">
      <c r="B306" s="1"/>
    </row>
    <row r="307" spans="2:2" x14ac:dyDescent="0.3">
      <c r="B307" s="1"/>
    </row>
    <row r="308" spans="2:2" x14ac:dyDescent="0.3">
      <c r="B308" s="1"/>
    </row>
    <row r="309" spans="2:2" x14ac:dyDescent="0.3">
      <c r="B309" s="1"/>
    </row>
    <row r="310" spans="2:2" x14ac:dyDescent="0.3">
      <c r="B310" s="1"/>
    </row>
    <row r="311" spans="2:2" x14ac:dyDescent="0.3">
      <c r="B311" s="1"/>
    </row>
    <row r="312" spans="2:2" x14ac:dyDescent="0.3">
      <c r="B312" s="1"/>
    </row>
    <row r="313" spans="2:2" x14ac:dyDescent="0.3">
      <c r="B313" s="1"/>
    </row>
    <row r="314" spans="2:2" x14ac:dyDescent="0.3">
      <c r="B314" s="1"/>
    </row>
    <row r="315" spans="2:2" x14ac:dyDescent="0.3">
      <c r="B315" s="1"/>
    </row>
    <row r="316" spans="2:2" x14ac:dyDescent="0.3">
      <c r="B316" s="1"/>
    </row>
    <row r="317" spans="2:2" x14ac:dyDescent="0.3">
      <c r="B317" s="1"/>
    </row>
    <row r="318" spans="2:2" x14ac:dyDescent="0.3">
      <c r="B318" s="1"/>
    </row>
    <row r="319" spans="2:2" x14ac:dyDescent="0.3">
      <c r="B319" s="1"/>
    </row>
    <row r="320" spans="2:2" x14ac:dyDescent="0.3">
      <c r="B320" s="1"/>
    </row>
    <row r="321" spans="2:2" x14ac:dyDescent="0.3">
      <c r="B321" s="1"/>
    </row>
    <row r="322" spans="2:2" x14ac:dyDescent="0.3">
      <c r="B322" s="1"/>
    </row>
    <row r="323" spans="2:2" x14ac:dyDescent="0.3">
      <c r="B323" s="1"/>
    </row>
    <row r="324" spans="2:2" x14ac:dyDescent="0.3">
      <c r="B324" s="1"/>
    </row>
    <row r="325" spans="2:2" x14ac:dyDescent="0.3">
      <c r="B325" s="1"/>
    </row>
    <row r="326" spans="2:2" x14ac:dyDescent="0.3">
      <c r="B326" s="1"/>
    </row>
    <row r="327" spans="2:2" x14ac:dyDescent="0.3">
      <c r="B327" s="1"/>
    </row>
    <row r="328" spans="2:2" x14ac:dyDescent="0.3">
      <c r="B328" s="1"/>
    </row>
    <row r="329" spans="2:2" x14ac:dyDescent="0.3">
      <c r="B329" s="1"/>
    </row>
    <row r="330" spans="2:2" x14ac:dyDescent="0.3">
      <c r="B330" s="1"/>
    </row>
    <row r="331" spans="2:2" x14ac:dyDescent="0.3">
      <c r="B331" s="1"/>
    </row>
    <row r="332" spans="2:2" x14ac:dyDescent="0.3">
      <c r="B332" s="1"/>
    </row>
    <row r="333" spans="2:2" x14ac:dyDescent="0.3">
      <c r="B333" s="1"/>
    </row>
    <row r="334" spans="2:2" x14ac:dyDescent="0.3">
      <c r="B334" s="1"/>
    </row>
    <row r="335" spans="2:2" x14ac:dyDescent="0.3">
      <c r="B335" s="1"/>
    </row>
    <row r="336" spans="2:2" x14ac:dyDescent="0.3">
      <c r="B336" s="1"/>
    </row>
    <row r="337" spans="2:2" x14ac:dyDescent="0.3">
      <c r="B337" s="1"/>
    </row>
    <row r="338" spans="2:2" x14ac:dyDescent="0.3">
      <c r="B338" s="1"/>
    </row>
    <row r="339" spans="2:2" x14ac:dyDescent="0.3">
      <c r="B339" s="1"/>
    </row>
    <row r="340" spans="2:2" x14ac:dyDescent="0.3">
      <c r="B340" s="1"/>
    </row>
    <row r="341" spans="2:2" x14ac:dyDescent="0.3">
      <c r="B341" s="1"/>
    </row>
    <row r="342" spans="2:2" x14ac:dyDescent="0.3">
      <c r="B342" s="1"/>
    </row>
    <row r="343" spans="2:2" x14ac:dyDescent="0.3">
      <c r="B343" s="1"/>
    </row>
    <row r="344" spans="2:2" x14ac:dyDescent="0.3">
      <c r="B344" s="1"/>
    </row>
    <row r="345" spans="2:2" x14ac:dyDescent="0.3">
      <c r="B345" s="1"/>
    </row>
    <row r="346" spans="2:2" x14ac:dyDescent="0.3">
      <c r="B346" s="1"/>
    </row>
    <row r="347" spans="2:2" x14ac:dyDescent="0.3">
      <c r="B347" s="1"/>
    </row>
    <row r="348" spans="2:2" x14ac:dyDescent="0.3">
      <c r="B348" s="1"/>
    </row>
    <row r="349" spans="2:2" x14ac:dyDescent="0.3">
      <c r="B349" s="1"/>
    </row>
    <row r="350" spans="2:2" x14ac:dyDescent="0.3">
      <c r="B350" s="1"/>
    </row>
    <row r="351" spans="2:2" x14ac:dyDescent="0.3">
      <c r="B351" s="1"/>
    </row>
    <row r="352" spans="2:2" x14ac:dyDescent="0.3">
      <c r="B352" s="1"/>
    </row>
    <row r="353" spans="2:2" x14ac:dyDescent="0.3">
      <c r="B353" s="1"/>
    </row>
    <row r="354" spans="2:2" x14ac:dyDescent="0.3">
      <c r="B354" s="1"/>
    </row>
    <row r="355" spans="2:2" x14ac:dyDescent="0.3">
      <c r="B355" s="1"/>
    </row>
    <row r="356" spans="2:2" x14ac:dyDescent="0.3">
      <c r="B356" s="1"/>
    </row>
    <row r="357" spans="2:2" x14ac:dyDescent="0.3">
      <c r="B357" s="1"/>
    </row>
    <row r="358" spans="2:2" x14ac:dyDescent="0.3">
      <c r="B358" s="1"/>
    </row>
    <row r="359" spans="2:2" x14ac:dyDescent="0.3">
      <c r="B359" s="1"/>
    </row>
    <row r="360" spans="2:2" x14ac:dyDescent="0.3">
      <c r="B360" s="1"/>
    </row>
    <row r="361" spans="2:2" x14ac:dyDescent="0.3">
      <c r="B361" s="1"/>
    </row>
    <row r="362" spans="2:2" x14ac:dyDescent="0.3">
      <c r="B362" s="1"/>
    </row>
    <row r="363" spans="2:2" x14ac:dyDescent="0.3">
      <c r="B363" s="1"/>
    </row>
    <row r="364" spans="2:2" x14ac:dyDescent="0.3">
      <c r="B364" s="1"/>
    </row>
    <row r="365" spans="2:2" x14ac:dyDescent="0.3">
      <c r="B365" s="1"/>
    </row>
    <row r="366" spans="2:2" x14ac:dyDescent="0.3">
      <c r="B366" s="1"/>
    </row>
    <row r="367" spans="2:2" x14ac:dyDescent="0.3">
      <c r="B367" s="1"/>
    </row>
    <row r="368" spans="2:2" x14ac:dyDescent="0.3">
      <c r="B368" s="1"/>
    </row>
    <row r="369" spans="2:2" x14ac:dyDescent="0.3">
      <c r="B369" s="1"/>
    </row>
    <row r="370" spans="2:2" x14ac:dyDescent="0.3">
      <c r="B370" s="1"/>
    </row>
    <row r="371" spans="2:2" x14ac:dyDescent="0.3">
      <c r="B371" s="1"/>
    </row>
    <row r="372" spans="2:2" x14ac:dyDescent="0.3">
      <c r="B372" s="1"/>
    </row>
    <row r="373" spans="2:2" x14ac:dyDescent="0.3">
      <c r="B373" s="1"/>
    </row>
    <row r="374" spans="2:2" x14ac:dyDescent="0.3">
      <c r="B374" s="1"/>
    </row>
    <row r="375" spans="2:2" x14ac:dyDescent="0.3">
      <c r="B375" s="1"/>
    </row>
    <row r="376" spans="2:2" x14ac:dyDescent="0.3">
      <c r="B376" s="1"/>
    </row>
    <row r="377" spans="2:2" x14ac:dyDescent="0.3">
      <c r="B377" s="1"/>
    </row>
    <row r="378" spans="2:2" x14ac:dyDescent="0.3">
      <c r="B378" s="1"/>
    </row>
    <row r="379" spans="2:2" x14ac:dyDescent="0.3">
      <c r="B379" s="1"/>
    </row>
    <row r="380" spans="2:2" x14ac:dyDescent="0.3">
      <c r="B380" s="1"/>
    </row>
    <row r="381" spans="2:2" x14ac:dyDescent="0.3">
      <c r="B381" s="1"/>
    </row>
    <row r="382" spans="2:2" x14ac:dyDescent="0.3">
      <c r="B382" s="1"/>
    </row>
    <row r="383" spans="2:2" x14ac:dyDescent="0.3">
      <c r="B383" s="1"/>
    </row>
    <row r="384" spans="2:2" x14ac:dyDescent="0.3">
      <c r="B384" s="1"/>
    </row>
    <row r="385" spans="2:2" x14ac:dyDescent="0.3">
      <c r="B385" s="1"/>
    </row>
    <row r="386" spans="2:2" x14ac:dyDescent="0.3">
      <c r="B386" s="1"/>
    </row>
    <row r="387" spans="2:2" x14ac:dyDescent="0.3">
      <c r="B387" s="1"/>
    </row>
    <row r="388" spans="2:2" x14ac:dyDescent="0.3">
      <c r="B388" s="1"/>
    </row>
    <row r="389" spans="2:2" x14ac:dyDescent="0.3">
      <c r="B389" s="1"/>
    </row>
    <row r="390" spans="2:2" x14ac:dyDescent="0.3">
      <c r="B390" s="1"/>
    </row>
    <row r="391" spans="2:2" x14ac:dyDescent="0.3">
      <c r="B391" s="1"/>
    </row>
    <row r="392" spans="2:2" x14ac:dyDescent="0.3">
      <c r="B392" s="1"/>
    </row>
    <row r="393" spans="2:2" x14ac:dyDescent="0.3">
      <c r="B393" s="1"/>
    </row>
    <row r="394" spans="2:2" x14ac:dyDescent="0.3">
      <c r="B394" s="1"/>
    </row>
    <row r="395" spans="2:2" x14ac:dyDescent="0.3">
      <c r="B395" s="1"/>
    </row>
    <row r="396" spans="2:2" x14ac:dyDescent="0.3">
      <c r="B396" s="1"/>
    </row>
    <row r="397" spans="2:2" x14ac:dyDescent="0.3">
      <c r="B397" s="1"/>
    </row>
    <row r="398" spans="2:2" x14ac:dyDescent="0.3">
      <c r="B398" s="1"/>
    </row>
    <row r="399" spans="2:2" x14ac:dyDescent="0.3">
      <c r="B399" s="1"/>
    </row>
    <row r="400" spans="2:2" x14ac:dyDescent="0.3">
      <c r="B400" s="1"/>
    </row>
    <row r="401" spans="2:2" x14ac:dyDescent="0.3">
      <c r="B401" s="1"/>
    </row>
    <row r="402" spans="2:2" x14ac:dyDescent="0.3">
      <c r="B402" s="1"/>
    </row>
    <row r="403" spans="2:2" x14ac:dyDescent="0.3">
      <c r="B403" s="1"/>
    </row>
    <row r="404" spans="2:2" x14ac:dyDescent="0.3">
      <c r="B404" s="1"/>
    </row>
    <row r="405" spans="2:2" x14ac:dyDescent="0.3">
      <c r="B405" s="1"/>
    </row>
    <row r="406" spans="2:2" x14ac:dyDescent="0.3">
      <c r="B406" s="1"/>
    </row>
    <row r="407" spans="2:2" x14ac:dyDescent="0.3">
      <c r="B407" s="1"/>
    </row>
    <row r="408" spans="2:2" x14ac:dyDescent="0.3">
      <c r="B408" s="1"/>
    </row>
    <row r="409" spans="2:2" x14ac:dyDescent="0.3">
      <c r="B409" s="1"/>
    </row>
    <row r="410" spans="2:2" x14ac:dyDescent="0.3">
      <c r="B410" s="1"/>
    </row>
    <row r="411" spans="2:2" x14ac:dyDescent="0.3">
      <c r="B411" s="1"/>
    </row>
    <row r="412" spans="2:2" x14ac:dyDescent="0.3">
      <c r="B412" s="1"/>
    </row>
    <row r="413" spans="2:2" x14ac:dyDescent="0.3">
      <c r="B413" s="1"/>
    </row>
    <row r="414" spans="2:2" x14ac:dyDescent="0.3">
      <c r="B414" s="1"/>
    </row>
    <row r="415" spans="2:2" x14ac:dyDescent="0.3">
      <c r="B415" s="1"/>
    </row>
    <row r="416" spans="2:2" x14ac:dyDescent="0.3">
      <c r="B416" s="1"/>
    </row>
    <row r="417" spans="2:2" x14ac:dyDescent="0.3">
      <c r="B417" s="1"/>
    </row>
    <row r="418" spans="2:2" x14ac:dyDescent="0.3">
      <c r="B418" s="1"/>
    </row>
    <row r="419" spans="2:2" x14ac:dyDescent="0.3">
      <c r="B419" s="1"/>
    </row>
    <row r="420" spans="2:2" x14ac:dyDescent="0.3">
      <c r="B420" s="1"/>
    </row>
    <row r="421" spans="2:2" x14ac:dyDescent="0.3">
      <c r="B421" s="1"/>
    </row>
    <row r="422" spans="2:2" x14ac:dyDescent="0.3">
      <c r="B422" s="1"/>
    </row>
    <row r="423" spans="2:2" x14ac:dyDescent="0.3">
      <c r="B423" s="1"/>
    </row>
    <row r="424" spans="2:2" x14ac:dyDescent="0.3">
      <c r="B424" s="1"/>
    </row>
    <row r="425" spans="2:2" x14ac:dyDescent="0.3">
      <c r="B425" s="1"/>
    </row>
    <row r="426" spans="2:2" x14ac:dyDescent="0.3">
      <c r="B426" s="1"/>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5542C-B074-4CF0-B306-0117C4C84B29}">
  <sheetPr>
    <tabColor rgb="FF92D050"/>
  </sheetPr>
  <dimension ref="A1:F1466"/>
  <sheetViews>
    <sheetView zoomScale="110" zoomScaleNormal="110" workbookViewId="0"/>
  </sheetViews>
  <sheetFormatPr defaultColWidth="11.59765625" defaultRowHeight="15.6" x14ac:dyDescent="0.3"/>
  <cols>
    <col min="1" max="1" width="14.69921875" style="11" customWidth="1"/>
    <col min="2" max="2" width="6" style="11" customWidth="1"/>
    <col min="3" max="3" width="56.59765625" style="11" customWidth="1"/>
    <col min="4" max="4" width="5.8984375" style="23" customWidth="1"/>
    <col min="5" max="5" width="11.796875" style="12" customWidth="1"/>
    <col min="6" max="6" width="25.296875" style="28" customWidth="1"/>
    <col min="7" max="16384" width="11.59765625" style="11"/>
  </cols>
  <sheetData>
    <row r="1" spans="1:6" x14ac:dyDescent="0.3">
      <c r="A1" s="11" t="s">
        <v>14243</v>
      </c>
      <c r="B1" s="11" t="s">
        <v>14249</v>
      </c>
      <c r="C1" s="11" t="s">
        <v>14246</v>
      </c>
      <c r="D1" s="23" t="s">
        <v>14244</v>
      </c>
      <c r="E1" s="37" t="s">
        <v>14245</v>
      </c>
      <c r="F1" s="28" t="s">
        <v>13097</v>
      </c>
    </row>
    <row r="2" spans="1:6" x14ac:dyDescent="0.3">
      <c r="A2" s="11" t="s">
        <v>455</v>
      </c>
      <c r="B2" s="39">
        <v>1</v>
      </c>
      <c r="C2" s="11" t="s">
        <v>14266</v>
      </c>
      <c r="D2" s="23">
        <v>4.4000000000000004</v>
      </c>
      <c r="E2" s="12">
        <v>426973</v>
      </c>
      <c r="F2" s="28">
        <f>D2+(E2/100000)</f>
        <v>8.6697300000000013</v>
      </c>
    </row>
    <row r="3" spans="1:6" x14ac:dyDescent="0.3">
      <c r="A3" s="11" t="s">
        <v>616</v>
      </c>
      <c r="B3" s="39">
        <v>2</v>
      </c>
      <c r="C3" s="11" t="s">
        <v>617</v>
      </c>
      <c r="D3" s="23">
        <v>4.4000000000000004</v>
      </c>
      <c r="E3" s="12">
        <v>426973</v>
      </c>
      <c r="F3" s="28">
        <f>D3+(E3/100000)</f>
        <v>8.6697300000000013</v>
      </c>
    </row>
    <row r="4" spans="1:6" x14ac:dyDescent="0.3">
      <c r="A4" s="11" t="s">
        <v>127</v>
      </c>
      <c r="B4" s="39">
        <v>3</v>
      </c>
      <c r="C4" s="11" t="s">
        <v>13268</v>
      </c>
      <c r="D4" s="23">
        <v>4.4000000000000004</v>
      </c>
      <c r="E4" s="12">
        <v>426973</v>
      </c>
      <c r="F4" s="28">
        <f>D4+(E4/100000)</f>
        <v>8.6697300000000013</v>
      </c>
    </row>
    <row r="5" spans="1:6" x14ac:dyDescent="0.3">
      <c r="A5" s="11" t="s">
        <v>127</v>
      </c>
      <c r="B5" s="39">
        <v>4</v>
      </c>
      <c r="C5" s="11" t="s">
        <v>13268</v>
      </c>
      <c r="D5" s="23">
        <v>4.4000000000000004</v>
      </c>
      <c r="E5" s="12">
        <v>426972</v>
      </c>
      <c r="F5" s="28">
        <f>D5+(E5/100000)</f>
        <v>8.6697200000000016</v>
      </c>
    </row>
    <row r="6" spans="1:6" x14ac:dyDescent="0.3">
      <c r="A6" s="11" t="s">
        <v>3116</v>
      </c>
      <c r="B6" s="39">
        <v>5</v>
      </c>
      <c r="C6" s="11" t="s">
        <v>3117</v>
      </c>
      <c r="D6" s="23">
        <v>4.0999999999999996</v>
      </c>
      <c r="E6" s="12">
        <v>363713</v>
      </c>
      <c r="F6" s="28">
        <f>D6+(E6/100000)</f>
        <v>7.7371299999999996</v>
      </c>
    </row>
    <row r="7" spans="1:6" x14ac:dyDescent="0.3">
      <c r="A7" s="11" t="s">
        <v>3466</v>
      </c>
      <c r="B7" s="39">
        <v>6</v>
      </c>
      <c r="C7" s="11" t="s">
        <v>3467</v>
      </c>
      <c r="D7" s="23">
        <v>4.0999999999999996</v>
      </c>
      <c r="E7" s="12">
        <v>363713</v>
      </c>
      <c r="F7" s="28">
        <f>D7+(E7/100000)</f>
        <v>7.7371299999999996</v>
      </c>
    </row>
    <row r="8" spans="1:6" x14ac:dyDescent="0.3">
      <c r="A8" s="11" t="s">
        <v>4814</v>
      </c>
      <c r="B8" s="39">
        <v>7</v>
      </c>
      <c r="C8" s="11" t="s">
        <v>4815</v>
      </c>
      <c r="D8" s="23">
        <v>4.0999999999999996</v>
      </c>
      <c r="E8" s="12">
        <v>363711</v>
      </c>
      <c r="F8" s="28">
        <f>D8+(E8/100000)</f>
        <v>7.7371099999999995</v>
      </c>
    </row>
    <row r="9" spans="1:6" x14ac:dyDescent="0.3">
      <c r="A9" s="11" t="s">
        <v>3260</v>
      </c>
      <c r="B9" s="39">
        <v>8</v>
      </c>
      <c r="C9" s="11" t="s">
        <v>13678</v>
      </c>
      <c r="D9" s="23">
        <v>4.0999999999999996</v>
      </c>
      <c r="E9" s="12">
        <v>313836</v>
      </c>
      <c r="F9" s="28">
        <f>D9+(E9/100000)</f>
        <v>7.2383600000000001</v>
      </c>
    </row>
    <row r="10" spans="1:6" x14ac:dyDescent="0.3">
      <c r="A10" s="11" t="s">
        <v>3250</v>
      </c>
      <c r="B10" s="39">
        <v>9</v>
      </c>
      <c r="C10" s="11" t="s">
        <v>13660</v>
      </c>
      <c r="D10" s="23">
        <v>4.0999999999999996</v>
      </c>
      <c r="E10" s="12">
        <v>313836</v>
      </c>
      <c r="F10" s="28">
        <f>D10+(E10/100000)</f>
        <v>7.2383600000000001</v>
      </c>
    </row>
    <row r="11" spans="1:6" x14ac:dyDescent="0.3">
      <c r="A11" s="11" t="s">
        <v>3956</v>
      </c>
      <c r="B11" s="39">
        <v>10</v>
      </c>
      <c r="C11" s="11" t="s">
        <v>13699</v>
      </c>
      <c r="D11" s="23">
        <v>4.0999999999999996</v>
      </c>
      <c r="E11" s="12">
        <v>313832</v>
      </c>
      <c r="F11" s="28">
        <f>D11+(E11/100000)</f>
        <v>7.2383199999999999</v>
      </c>
    </row>
    <row r="12" spans="1:6" x14ac:dyDescent="0.3">
      <c r="A12" s="11" t="s">
        <v>4673</v>
      </c>
      <c r="B12" s="39">
        <v>11</v>
      </c>
      <c r="C12" s="11" t="s">
        <v>13701</v>
      </c>
      <c r="D12" s="23">
        <v>4.0999999999999996</v>
      </c>
      <c r="E12" s="12">
        <v>313832</v>
      </c>
      <c r="F12" s="28">
        <f>D12+(E12/100000)</f>
        <v>7.2383199999999999</v>
      </c>
    </row>
    <row r="13" spans="1:6" x14ac:dyDescent="0.3">
      <c r="A13" s="11" t="s">
        <v>6261</v>
      </c>
      <c r="B13" s="39">
        <v>12</v>
      </c>
      <c r="C13" s="11" t="s">
        <v>6262</v>
      </c>
      <c r="D13" s="23">
        <v>4.0999999999999996</v>
      </c>
      <c r="E13" s="12">
        <v>273189</v>
      </c>
      <c r="F13" s="28">
        <f>D13+(E13/100000)</f>
        <v>6.8318899999999996</v>
      </c>
    </row>
    <row r="14" spans="1:6" x14ac:dyDescent="0.3">
      <c r="A14" s="11" t="s">
        <v>4832</v>
      </c>
      <c r="B14" s="39">
        <v>13</v>
      </c>
      <c r="C14" s="11" t="s">
        <v>4833</v>
      </c>
      <c r="D14" s="23">
        <v>4.3</v>
      </c>
      <c r="E14" s="12">
        <v>253105</v>
      </c>
      <c r="F14" s="28">
        <f>D14+(E14/100000)</f>
        <v>6.8310499999999994</v>
      </c>
    </row>
    <row r="15" spans="1:6" x14ac:dyDescent="0.3">
      <c r="A15" s="11" t="s">
        <v>8604</v>
      </c>
      <c r="B15" s="39">
        <v>14</v>
      </c>
      <c r="C15" s="11" t="s">
        <v>13689</v>
      </c>
      <c r="D15" s="23">
        <v>4.0999999999999996</v>
      </c>
      <c r="E15" s="12">
        <v>270563</v>
      </c>
      <c r="F15" s="28">
        <f>D15+(E15/100000)</f>
        <v>6.8056299999999998</v>
      </c>
    </row>
    <row r="16" spans="1:6" x14ac:dyDescent="0.3">
      <c r="A16" s="11" t="s">
        <v>7203</v>
      </c>
      <c r="B16" s="39">
        <v>15</v>
      </c>
      <c r="C16" s="11" t="s">
        <v>13141</v>
      </c>
      <c r="D16" s="23">
        <v>4.5</v>
      </c>
      <c r="E16" s="12">
        <v>205052</v>
      </c>
      <c r="F16" s="28">
        <f>D16+(E16/100000)</f>
        <v>6.5505200000000006</v>
      </c>
    </row>
    <row r="17" spans="1:6" x14ac:dyDescent="0.3">
      <c r="A17" s="11" t="s">
        <v>5892</v>
      </c>
      <c r="B17" s="39">
        <v>16</v>
      </c>
      <c r="C17" s="11" t="s">
        <v>5893</v>
      </c>
      <c r="D17" s="23">
        <v>4.3</v>
      </c>
      <c r="E17" s="12">
        <v>189104</v>
      </c>
      <c r="F17" s="28">
        <f>D17+(E17/100000)</f>
        <v>6.1910400000000001</v>
      </c>
    </row>
    <row r="18" spans="1:6" x14ac:dyDescent="0.3">
      <c r="A18" s="11" t="s">
        <v>2977</v>
      </c>
      <c r="B18" s="39">
        <v>17</v>
      </c>
      <c r="C18" s="11" t="s">
        <v>13352</v>
      </c>
      <c r="D18" s="23">
        <v>4.3</v>
      </c>
      <c r="E18" s="12">
        <v>178912</v>
      </c>
      <c r="F18" s="28">
        <f>D18+(E18/100000)</f>
        <v>6.0891199999999994</v>
      </c>
    </row>
    <row r="19" spans="1:6" x14ac:dyDescent="0.3">
      <c r="A19" s="11" t="s">
        <v>3745</v>
      </c>
      <c r="B19" s="39">
        <v>18</v>
      </c>
      <c r="C19" s="11" t="s">
        <v>13342</v>
      </c>
      <c r="D19" s="23">
        <v>4.3</v>
      </c>
      <c r="E19" s="12">
        <v>178912</v>
      </c>
      <c r="F19" s="28">
        <f>D19+(E19/100000)</f>
        <v>6.0891199999999994</v>
      </c>
    </row>
    <row r="20" spans="1:6" x14ac:dyDescent="0.3">
      <c r="A20" s="11" t="s">
        <v>3144</v>
      </c>
      <c r="B20" s="39">
        <v>19</v>
      </c>
      <c r="C20" s="11" t="s">
        <v>13354</v>
      </c>
      <c r="D20" s="23">
        <v>4.3</v>
      </c>
      <c r="E20" s="12">
        <v>178912</v>
      </c>
      <c r="F20" s="28">
        <f>D20+(E20/100000)</f>
        <v>6.0891199999999994</v>
      </c>
    </row>
    <row r="21" spans="1:6" x14ac:dyDescent="0.3">
      <c r="A21" s="11" t="s">
        <v>3064</v>
      </c>
      <c r="B21" s="39">
        <v>20</v>
      </c>
      <c r="C21" s="11" t="s">
        <v>13710</v>
      </c>
      <c r="D21" s="23">
        <v>4.0999999999999996</v>
      </c>
      <c r="E21" s="12">
        <v>192590</v>
      </c>
      <c r="F21" s="28">
        <f>D21+(E21/100000)</f>
        <v>6.0259</v>
      </c>
    </row>
    <row r="22" spans="1:6" x14ac:dyDescent="0.3">
      <c r="A22" s="11" t="s">
        <v>4004</v>
      </c>
      <c r="B22" s="39">
        <v>21</v>
      </c>
      <c r="C22" s="11" t="s">
        <v>13710</v>
      </c>
      <c r="D22" s="23">
        <v>4.0999999999999996</v>
      </c>
      <c r="E22" s="12">
        <v>192589</v>
      </c>
      <c r="F22" s="28">
        <f>D22+(E22/100000)</f>
        <v>6.0258899999999995</v>
      </c>
    </row>
    <row r="23" spans="1:6" x14ac:dyDescent="0.3">
      <c r="A23" s="11" t="s">
        <v>3064</v>
      </c>
      <c r="B23" s="39">
        <v>22</v>
      </c>
      <c r="C23" s="11" t="s">
        <v>13710</v>
      </c>
      <c r="D23" s="23">
        <v>4.0999999999999996</v>
      </c>
      <c r="E23" s="12">
        <v>192587</v>
      </c>
      <c r="F23" s="28">
        <f>D23+(E23/100000)</f>
        <v>6.0258699999999994</v>
      </c>
    </row>
    <row r="24" spans="1:6" x14ac:dyDescent="0.3">
      <c r="A24" s="11" t="s">
        <v>1287</v>
      </c>
      <c r="B24" s="39">
        <v>23</v>
      </c>
      <c r="C24" s="11" t="s">
        <v>13470</v>
      </c>
      <c r="D24" s="23">
        <v>4.2</v>
      </c>
      <c r="E24" s="12">
        <v>179692</v>
      </c>
      <c r="F24" s="28">
        <f>D24+(E24/100000)</f>
        <v>5.9969200000000003</v>
      </c>
    </row>
    <row r="25" spans="1:6" x14ac:dyDescent="0.3">
      <c r="A25" s="11" t="s">
        <v>536</v>
      </c>
      <c r="B25" s="39">
        <v>24</v>
      </c>
      <c r="C25" s="11" t="s">
        <v>13482</v>
      </c>
      <c r="D25" s="23">
        <v>4.2</v>
      </c>
      <c r="E25" s="12">
        <v>179691</v>
      </c>
      <c r="F25" s="28">
        <f>D25+(E25/100000)</f>
        <v>5.9969099999999997</v>
      </c>
    </row>
    <row r="26" spans="1:6" x14ac:dyDescent="0.3">
      <c r="A26" s="11" t="s">
        <v>96</v>
      </c>
      <c r="B26" s="39">
        <v>25</v>
      </c>
      <c r="C26" s="11" t="s">
        <v>13480</v>
      </c>
      <c r="D26" s="23">
        <v>4.2</v>
      </c>
      <c r="E26" s="12">
        <v>179691</v>
      </c>
      <c r="F26" s="28">
        <f>D26+(E26/100000)</f>
        <v>5.9969099999999997</v>
      </c>
    </row>
    <row r="27" spans="1:6" x14ac:dyDescent="0.3">
      <c r="A27" s="11" t="s">
        <v>1681</v>
      </c>
      <c r="B27" s="39">
        <v>26</v>
      </c>
      <c r="C27" s="11" t="s">
        <v>13766</v>
      </c>
      <c r="D27" s="23">
        <v>4.0999999999999996</v>
      </c>
      <c r="E27" s="12">
        <v>178817</v>
      </c>
      <c r="F27" s="28">
        <f>D27+(E27/100000)</f>
        <v>5.8881699999999997</v>
      </c>
    </row>
    <row r="28" spans="1:6" x14ac:dyDescent="0.3">
      <c r="A28" s="11" t="s">
        <v>5743</v>
      </c>
      <c r="B28" s="39">
        <v>27</v>
      </c>
      <c r="C28" s="11" t="s">
        <v>13474</v>
      </c>
      <c r="D28" s="23">
        <v>4.2</v>
      </c>
      <c r="E28" s="12">
        <v>156638</v>
      </c>
      <c r="F28" s="28">
        <f>D28+(E28/100000)</f>
        <v>5.7663799999999998</v>
      </c>
    </row>
    <row r="29" spans="1:6" x14ac:dyDescent="0.3">
      <c r="A29" s="11" t="s">
        <v>3715</v>
      </c>
      <c r="B29" s="39">
        <v>28</v>
      </c>
      <c r="C29" s="11" t="s">
        <v>3716</v>
      </c>
      <c r="D29" s="23">
        <v>4.0999999999999996</v>
      </c>
      <c r="E29" s="12">
        <v>161679</v>
      </c>
      <c r="F29" s="28">
        <f>D29+(E29/100000)</f>
        <v>5.7167899999999996</v>
      </c>
    </row>
    <row r="30" spans="1:6" x14ac:dyDescent="0.3">
      <c r="A30" s="11" t="s">
        <v>5232</v>
      </c>
      <c r="B30" s="39">
        <v>29</v>
      </c>
      <c r="C30" s="11" t="s">
        <v>5233</v>
      </c>
      <c r="D30" s="23">
        <v>4.0999999999999996</v>
      </c>
      <c r="E30" s="12">
        <v>161677</v>
      </c>
      <c r="F30" s="28">
        <f>D30+(E30/100000)</f>
        <v>5.7167699999999995</v>
      </c>
    </row>
    <row r="31" spans="1:6" x14ac:dyDescent="0.3">
      <c r="A31" s="11" t="s">
        <v>3588</v>
      </c>
      <c r="B31" s="39">
        <v>30</v>
      </c>
      <c r="C31" s="11" t="s">
        <v>13335</v>
      </c>
      <c r="D31" s="23">
        <v>4.3</v>
      </c>
      <c r="E31" s="12">
        <v>140036</v>
      </c>
      <c r="F31" s="28">
        <f>D31+(E31/100000)</f>
        <v>5.7003599999999999</v>
      </c>
    </row>
    <row r="32" spans="1:6" x14ac:dyDescent="0.3">
      <c r="A32" s="11" t="s">
        <v>3441</v>
      </c>
      <c r="B32" s="39">
        <v>31</v>
      </c>
      <c r="C32" s="11" t="s">
        <v>13295</v>
      </c>
      <c r="D32" s="23">
        <v>4.3</v>
      </c>
      <c r="E32" s="12">
        <v>140036</v>
      </c>
      <c r="F32" s="28">
        <f>D32+(E32/100000)</f>
        <v>5.7003599999999999</v>
      </c>
    </row>
    <row r="33" spans="1:6" x14ac:dyDescent="0.3">
      <c r="A33" s="11" t="s">
        <v>3441</v>
      </c>
      <c r="B33" s="39">
        <v>32</v>
      </c>
      <c r="C33" s="11" t="s">
        <v>13295</v>
      </c>
      <c r="D33" s="23">
        <v>4.3</v>
      </c>
      <c r="E33" s="12">
        <v>140035</v>
      </c>
      <c r="F33" s="28">
        <f>D33+(E33/100000)</f>
        <v>5.7003500000000003</v>
      </c>
    </row>
    <row r="34" spans="1:6" x14ac:dyDescent="0.3">
      <c r="A34" s="11" t="s">
        <v>4865</v>
      </c>
      <c r="B34" s="39">
        <v>33</v>
      </c>
      <c r="C34" s="11" t="s">
        <v>14092</v>
      </c>
      <c r="D34" s="23">
        <v>3.8</v>
      </c>
      <c r="E34" s="12">
        <v>180998</v>
      </c>
      <c r="F34" s="28">
        <f>D34+(E34/100000)</f>
        <v>5.6099800000000002</v>
      </c>
    </row>
    <row r="35" spans="1:6" x14ac:dyDescent="0.3">
      <c r="A35" s="11" t="s">
        <v>396</v>
      </c>
      <c r="B35" s="39">
        <v>34</v>
      </c>
      <c r="C35" s="11" t="s">
        <v>13180</v>
      </c>
      <c r="D35" s="23">
        <v>4.5</v>
      </c>
      <c r="E35" s="12">
        <v>107687</v>
      </c>
      <c r="F35" s="28">
        <f>D35+(E35/100000)</f>
        <v>5.5768699999999995</v>
      </c>
    </row>
    <row r="36" spans="1:6" x14ac:dyDescent="0.3">
      <c r="A36" s="11" t="s">
        <v>396</v>
      </c>
      <c r="B36" s="39">
        <v>35</v>
      </c>
      <c r="C36" s="11" t="s">
        <v>13180</v>
      </c>
      <c r="D36" s="23">
        <v>4.5</v>
      </c>
      <c r="E36" s="12">
        <v>107686</v>
      </c>
      <c r="F36" s="28">
        <f>D36+(E36/100000)</f>
        <v>5.5768599999999999</v>
      </c>
    </row>
    <row r="37" spans="1:6" x14ac:dyDescent="0.3">
      <c r="A37" s="11" t="s">
        <v>4889</v>
      </c>
      <c r="B37" s="39">
        <v>36</v>
      </c>
      <c r="C37" s="11" t="s">
        <v>13786</v>
      </c>
      <c r="D37" s="23">
        <v>4.0999999999999996</v>
      </c>
      <c r="E37" s="12">
        <v>141841</v>
      </c>
      <c r="F37" s="28">
        <f>D37+(E37/100000)</f>
        <v>5.5184099999999994</v>
      </c>
    </row>
    <row r="38" spans="1:6" x14ac:dyDescent="0.3">
      <c r="A38" s="11" t="s">
        <v>6731</v>
      </c>
      <c r="B38" s="39">
        <v>37</v>
      </c>
      <c r="C38" s="11" t="s">
        <v>13169</v>
      </c>
      <c r="D38" s="23">
        <v>4.5</v>
      </c>
      <c r="E38" s="12">
        <v>92925</v>
      </c>
      <c r="F38" s="28">
        <f>D38+(E38/100000)</f>
        <v>5.4292499999999997</v>
      </c>
    </row>
    <row r="39" spans="1:6" x14ac:dyDescent="0.3">
      <c r="A39" s="11" t="s">
        <v>6028</v>
      </c>
      <c r="B39" s="39">
        <v>38</v>
      </c>
      <c r="C39" s="11" t="s">
        <v>13467</v>
      </c>
      <c r="D39" s="23">
        <v>4.2</v>
      </c>
      <c r="E39" s="12">
        <v>122478</v>
      </c>
      <c r="F39" s="28">
        <f>D39+(E39/100000)</f>
        <v>5.4247800000000002</v>
      </c>
    </row>
    <row r="40" spans="1:6" x14ac:dyDescent="0.3">
      <c r="A40" s="11" t="s">
        <v>9804</v>
      </c>
      <c r="B40" s="39">
        <v>39</v>
      </c>
      <c r="C40" s="11" t="s">
        <v>13113</v>
      </c>
      <c r="D40" s="23">
        <v>4.8</v>
      </c>
      <c r="E40" s="12">
        <v>53803</v>
      </c>
      <c r="F40" s="28">
        <f>D40+(E40/100000)</f>
        <v>5.3380299999999998</v>
      </c>
    </row>
    <row r="41" spans="1:6" x14ac:dyDescent="0.3">
      <c r="A41" s="11" t="s">
        <v>5463</v>
      </c>
      <c r="B41" s="39">
        <v>40</v>
      </c>
      <c r="C41" s="11" t="s">
        <v>13644</v>
      </c>
      <c r="D41" s="23">
        <v>4.0999999999999996</v>
      </c>
      <c r="E41" s="12">
        <v>119466</v>
      </c>
      <c r="F41" s="28">
        <f>D41+(E41/100000)</f>
        <v>5.2946599999999995</v>
      </c>
    </row>
    <row r="42" spans="1:6" x14ac:dyDescent="0.3">
      <c r="A42" s="11" t="s">
        <v>3574</v>
      </c>
      <c r="B42" s="39">
        <v>41</v>
      </c>
      <c r="C42" s="11" t="s">
        <v>14390</v>
      </c>
      <c r="D42" s="23">
        <v>4</v>
      </c>
      <c r="E42" s="12">
        <v>128311</v>
      </c>
      <c r="F42" s="28">
        <f>D42+(E42/100000)</f>
        <v>5.2831099999999998</v>
      </c>
    </row>
    <row r="43" spans="1:6" x14ac:dyDescent="0.3">
      <c r="A43" s="11" t="s">
        <v>3043</v>
      </c>
      <c r="B43" s="39">
        <v>42</v>
      </c>
      <c r="C43" s="11" t="s">
        <v>14390</v>
      </c>
      <c r="D43" s="23">
        <v>4</v>
      </c>
      <c r="E43" s="12">
        <v>128311</v>
      </c>
      <c r="F43" s="28">
        <f>D43+(E43/100000)</f>
        <v>5.2831099999999998</v>
      </c>
    </row>
    <row r="44" spans="1:6" x14ac:dyDescent="0.3">
      <c r="A44" s="11" t="s">
        <v>3750</v>
      </c>
      <c r="B44" s="39">
        <v>43</v>
      </c>
      <c r="C44" s="11" t="s">
        <v>13853</v>
      </c>
      <c r="D44" s="23">
        <v>4</v>
      </c>
      <c r="E44" s="12">
        <v>128311</v>
      </c>
      <c r="F44" s="28">
        <f>D44+(E44/100000)</f>
        <v>5.2831099999999998</v>
      </c>
    </row>
    <row r="45" spans="1:6" x14ac:dyDescent="0.3">
      <c r="A45" s="11" t="s">
        <v>3796</v>
      </c>
      <c r="B45" s="39">
        <v>44</v>
      </c>
      <c r="C45" s="11" t="s">
        <v>13853</v>
      </c>
      <c r="D45" s="23">
        <v>4</v>
      </c>
      <c r="E45" s="12">
        <v>128311</v>
      </c>
      <c r="F45" s="28">
        <f>D45+(E45/100000)</f>
        <v>5.2831099999999998</v>
      </c>
    </row>
    <row r="46" spans="1:6" x14ac:dyDescent="0.3">
      <c r="A46" s="11" t="s">
        <v>4818</v>
      </c>
      <c r="B46" s="39">
        <v>45</v>
      </c>
      <c r="C46" s="11" t="s">
        <v>14028</v>
      </c>
      <c r="D46" s="23">
        <v>3.9</v>
      </c>
      <c r="E46" s="12">
        <v>136954</v>
      </c>
      <c r="F46" s="28">
        <f>D46+(E46/100000)</f>
        <v>5.2695400000000001</v>
      </c>
    </row>
    <row r="47" spans="1:6" x14ac:dyDescent="0.3">
      <c r="A47" s="11" t="s">
        <v>5667</v>
      </c>
      <c r="B47" s="39">
        <v>46</v>
      </c>
      <c r="C47" s="11" t="s">
        <v>13338</v>
      </c>
      <c r="D47" s="23">
        <v>4.3</v>
      </c>
      <c r="E47" s="12">
        <v>95116</v>
      </c>
      <c r="F47" s="28">
        <f>D47+(E47/100000)</f>
        <v>5.2511599999999996</v>
      </c>
    </row>
    <row r="48" spans="1:6" x14ac:dyDescent="0.3">
      <c r="A48" s="11" t="s">
        <v>1873</v>
      </c>
      <c r="B48" s="39">
        <v>47</v>
      </c>
      <c r="C48" s="11" t="s">
        <v>13181</v>
      </c>
      <c r="D48" s="23">
        <v>4.5</v>
      </c>
      <c r="E48" s="12">
        <v>74977</v>
      </c>
      <c r="F48" s="28">
        <f>D48+(E48/100000)</f>
        <v>5.2497699999999998</v>
      </c>
    </row>
    <row r="49" spans="1:6" x14ac:dyDescent="0.3">
      <c r="A49" s="11" t="s">
        <v>302</v>
      </c>
      <c r="B49" s="39">
        <v>48</v>
      </c>
      <c r="C49" s="11" t="s">
        <v>13179</v>
      </c>
      <c r="D49" s="23">
        <v>4.5</v>
      </c>
      <c r="E49" s="12">
        <v>74976</v>
      </c>
      <c r="F49" s="28">
        <f>D49+(E49/100000)</f>
        <v>5.2497600000000002</v>
      </c>
    </row>
    <row r="50" spans="1:6" x14ac:dyDescent="0.3">
      <c r="A50" s="11" t="s">
        <v>302</v>
      </c>
      <c r="B50" s="39">
        <v>49</v>
      </c>
      <c r="C50" s="11" t="s">
        <v>13179</v>
      </c>
      <c r="D50" s="23">
        <v>4.5</v>
      </c>
      <c r="E50" s="12">
        <v>74976</v>
      </c>
      <c r="F50" s="28">
        <f>D50+(E50/100000)</f>
        <v>5.2497600000000002</v>
      </c>
    </row>
    <row r="51" spans="1:6" x14ac:dyDescent="0.3">
      <c r="A51" s="11" t="s">
        <v>5201</v>
      </c>
      <c r="B51" s="39">
        <v>50</v>
      </c>
      <c r="C51" s="11" t="s">
        <v>13763</v>
      </c>
      <c r="D51" s="23">
        <v>4.0999999999999996</v>
      </c>
      <c r="E51" s="12">
        <v>109864</v>
      </c>
      <c r="F51" s="28">
        <f>D51+(E51/100000)</f>
        <v>5.1986399999999993</v>
      </c>
    </row>
    <row r="52" spans="1:6" x14ac:dyDescent="0.3">
      <c r="A52" s="11" t="s">
        <v>4922</v>
      </c>
      <c r="B52" s="39">
        <v>51</v>
      </c>
      <c r="C52" s="11" t="s">
        <v>13774</v>
      </c>
      <c r="D52" s="23">
        <v>4.0999999999999996</v>
      </c>
      <c r="E52" s="12">
        <v>107151</v>
      </c>
      <c r="F52" s="28">
        <f>D52+(E52/100000)</f>
        <v>5.1715099999999996</v>
      </c>
    </row>
    <row r="53" spans="1:6" x14ac:dyDescent="0.3">
      <c r="A53" s="11" t="s">
        <v>122</v>
      </c>
      <c r="B53" s="39">
        <v>52</v>
      </c>
      <c r="C53" s="11" t="s">
        <v>13591</v>
      </c>
      <c r="D53" s="23">
        <v>4.2</v>
      </c>
      <c r="E53" s="12">
        <v>94364</v>
      </c>
      <c r="F53" s="28">
        <f>D53+(E53/100000)</f>
        <v>5.1436400000000004</v>
      </c>
    </row>
    <row r="54" spans="1:6" x14ac:dyDescent="0.3">
      <c r="A54" s="11" t="s">
        <v>47</v>
      </c>
      <c r="B54" s="39">
        <v>53</v>
      </c>
      <c r="C54" s="11" t="s">
        <v>13586</v>
      </c>
      <c r="D54" s="23">
        <v>4.2</v>
      </c>
      <c r="E54" s="12">
        <v>94364</v>
      </c>
      <c r="F54" s="28">
        <f>D54+(E54/100000)</f>
        <v>5.1436400000000004</v>
      </c>
    </row>
    <row r="55" spans="1:6" x14ac:dyDescent="0.3">
      <c r="A55" s="11" t="s">
        <v>47</v>
      </c>
      <c r="B55" s="39">
        <v>54</v>
      </c>
      <c r="C55" s="11" t="s">
        <v>13586</v>
      </c>
      <c r="D55" s="23">
        <v>4.2</v>
      </c>
      <c r="E55" s="12">
        <v>94364</v>
      </c>
      <c r="F55" s="28">
        <f>D55+(E55/100000)</f>
        <v>5.1436400000000004</v>
      </c>
    </row>
    <row r="56" spans="1:6" x14ac:dyDescent="0.3">
      <c r="A56" s="11" t="s">
        <v>122</v>
      </c>
      <c r="B56" s="39">
        <v>55</v>
      </c>
      <c r="C56" s="11" t="s">
        <v>13591</v>
      </c>
      <c r="D56" s="23">
        <v>4.2</v>
      </c>
      <c r="E56" s="12">
        <v>94363</v>
      </c>
      <c r="F56" s="28">
        <f>D56+(E56/100000)</f>
        <v>5.1436299999999999</v>
      </c>
    </row>
    <row r="57" spans="1:6" x14ac:dyDescent="0.3">
      <c r="A57" s="11" t="s">
        <v>2274</v>
      </c>
      <c r="B57" s="39">
        <v>56</v>
      </c>
      <c r="C57" s="11" t="s">
        <v>2275</v>
      </c>
      <c r="D57" s="23">
        <v>4.2</v>
      </c>
      <c r="E57" s="12">
        <v>94363</v>
      </c>
      <c r="F57" s="28">
        <f>D57+(E57/100000)</f>
        <v>5.1436299999999999</v>
      </c>
    </row>
    <row r="58" spans="1:6" x14ac:dyDescent="0.3">
      <c r="A58" s="11" t="s">
        <v>843</v>
      </c>
      <c r="B58" s="39">
        <v>57</v>
      </c>
      <c r="C58" s="11" t="s">
        <v>13584</v>
      </c>
      <c r="D58" s="23">
        <v>4.2</v>
      </c>
      <c r="E58" s="12">
        <v>94363</v>
      </c>
      <c r="F58" s="28">
        <f>D58+(E58/100000)</f>
        <v>5.1436299999999999</v>
      </c>
    </row>
    <row r="59" spans="1:6" x14ac:dyDescent="0.3">
      <c r="A59" s="11" t="s">
        <v>47</v>
      </c>
      <c r="B59" s="39">
        <v>58</v>
      </c>
      <c r="C59" s="11" t="s">
        <v>13586</v>
      </c>
      <c r="D59" s="23">
        <v>4.2</v>
      </c>
      <c r="E59" s="12">
        <v>94363</v>
      </c>
      <c r="F59" s="28">
        <f>D59+(E59/100000)</f>
        <v>5.1436299999999999</v>
      </c>
    </row>
    <row r="60" spans="1:6" x14ac:dyDescent="0.3">
      <c r="A60" s="11" t="s">
        <v>8539</v>
      </c>
      <c r="B60" s="39">
        <v>59</v>
      </c>
      <c r="C60" s="11" t="s">
        <v>13967</v>
      </c>
      <c r="D60" s="23">
        <v>3.9</v>
      </c>
      <c r="E60" s="12">
        <v>123365</v>
      </c>
      <c r="F60" s="28">
        <f>D60+(E60/100000)</f>
        <v>5.1336499999999994</v>
      </c>
    </row>
    <row r="61" spans="1:6" x14ac:dyDescent="0.3">
      <c r="A61" s="11" t="s">
        <v>5902</v>
      </c>
      <c r="B61" s="39">
        <v>60</v>
      </c>
      <c r="C61" s="11" t="s">
        <v>13472</v>
      </c>
      <c r="D61" s="23">
        <v>4.2</v>
      </c>
      <c r="E61" s="12">
        <v>93112</v>
      </c>
      <c r="F61" s="28">
        <f>D61+(E61/100000)</f>
        <v>5.1311200000000001</v>
      </c>
    </row>
    <row r="62" spans="1:6" x14ac:dyDescent="0.3">
      <c r="A62" s="11" t="s">
        <v>6565</v>
      </c>
      <c r="B62" s="39">
        <v>61</v>
      </c>
      <c r="C62" s="11" t="s">
        <v>14303</v>
      </c>
      <c r="D62" s="23">
        <v>4.4000000000000004</v>
      </c>
      <c r="E62" s="12">
        <v>73005</v>
      </c>
      <c r="F62" s="28">
        <f>D62+(E62/100000)</f>
        <v>5.1300500000000007</v>
      </c>
    </row>
    <row r="63" spans="1:6" x14ac:dyDescent="0.3">
      <c r="A63" s="11" t="s">
        <v>491</v>
      </c>
      <c r="B63" s="39">
        <v>62</v>
      </c>
      <c r="C63" s="11" t="s">
        <v>13596</v>
      </c>
      <c r="D63" s="23">
        <v>4.2</v>
      </c>
      <c r="E63" s="12">
        <v>92595</v>
      </c>
      <c r="F63" s="28">
        <f>D63+(E63/100000)</f>
        <v>5.1259500000000005</v>
      </c>
    </row>
    <row r="64" spans="1:6" x14ac:dyDescent="0.3">
      <c r="A64" s="11" t="s">
        <v>471</v>
      </c>
      <c r="B64" s="39">
        <v>63</v>
      </c>
      <c r="C64" s="11" t="s">
        <v>13600</v>
      </c>
      <c r="D64" s="23">
        <v>4.2</v>
      </c>
      <c r="E64" s="12">
        <v>92595</v>
      </c>
      <c r="F64" s="28">
        <f>D64+(E64/100000)</f>
        <v>5.1259500000000005</v>
      </c>
    </row>
    <row r="65" spans="1:6" x14ac:dyDescent="0.3">
      <c r="A65" s="11" t="s">
        <v>471</v>
      </c>
      <c r="B65" s="39">
        <v>64</v>
      </c>
      <c r="C65" s="11" t="s">
        <v>13600</v>
      </c>
      <c r="D65" s="23">
        <v>4.2</v>
      </c>
      <c r="E65" s="12">
        <v>92595</v>
      </c>
      <c r="F65" s="28">
        <f>D65+(E65/100000)</f>
        <v>5.1259500000000005</v>
      </c>
    </row>
    <row r="66" spans="1:6" x14ac:dyDescent="0.3">
      <c r="A66" s="11" t="s">
        <v>6302</v>
      </c>
      <c r="B66" s="39">
        <v>65</v>
      </c>
      <c r="C66" s="11" t="s">
        <v>13287</v>
      </c>
      <c r="D66" s="23">
        <v>4.3</v>
      </c>
      <c r="E66" s="12">
        <v>82356</v>
      </c>
      <c r="F66" s="28">
        <f>D66+(E66/100000)</f>
        <v>5.1235599999999994</v>
      </c>
    </row>
    <row r="67" spans="1:6" x14ac:dyDescent="0.3">
      <c r="A67" s="11" t="s">
        <v>8494</v>
      </c>
      <c r="B67" s="39">
        <v>66</v>
      </c>
      <c r="C67" s="11" t="s">
        <v>8495</v>
      </c>
      <c r="D67" s="23">
        <v>4.2</v>
      </c>
      <c r="E67" s="12">
        <v>91188</v>
      </c>
      <c r="F67" s="28">
        <f>D67+(E67/100000)</f>
        <v>5.1118800000000002</v>
      </c>
    </row>
    <row r="68" spans="1:6" x14ac:dyDescent="0.3">
      <c r="A68" s="11" t="s">
        <v>6513</v>
      </c>
      <c r="B68" s="39">
        <v>67</v>
      </c>
      <c r="C68" s="11" t="s">
        <v>13196</v>
      </c>
      <c r="D68" s="23">
        <v>4.4000000000000004</v>
      </c>
      <c r="E68" s="12">
        <v>69585</v>
      </c>
      <c r="F68" s="28">
        <f>D68+(E68/100000)</f>
        <v>5.0958500000000004</v>
      </c>
    </row>
    <row r="69" spans="1:6" x14ac:dyDescent="0.3">
      <c r="A69" s="11" t="s">
        <v>1171</v>
      </c>
      <c r="B69" s="39">
        <v>68</v>
      </c>
      <c r="C69" s="11" t="s">
        <v>13273</v>
      </c>
      <c r="D69" s="23">
        <v>4.4000000000000004</v>
      </c>
      <c r="E69" s="12">
        <v>69538</v>
      </c>
      <c r="F69" s="28">
        <f>D69+(E69/100000)</f>
        <v>5.0953800000000005</v>
      </c>
    </row>
    <row r="70" spans="1:6" x14ac:dyDescent="0.3">
      <c r="A70" s="11" t="s">
        <v>8174</v>
      </c>
      <c r="B70" s="39">
        <v>69</v>
      </c>
      <c r="C70" s="11" t="s">
        <v>13639</v>
      </c>
      <c r="D70" s="23">
        <v>4.0999999999999996</v>
      </c>
      <c r="E70" s="12">
        <v>98250</v>
      </c>
      <c r="F70" s="28">
        <f>D70+(E70/100000)</f>
        <v>5.0824999999999996</v>
      </c>
    </row>
    <row r="71" spans="1:6" x14ac:dyDescent="0.3">
      <c r="A71" s="11" t="s">
        <v>3022</v>
      </c>
      <c r="B71" s="39">
        <v>70</v>
      </c>
      <c r="C71" s="11" t="s">
        <v>13202</v>
      </c>
      <c r="D71" s="23">
        <v>4.4000000000000004</v>
      </c>
      <c r="E71" s="12">
        <v>67262</v>
      </c>
      <c r="F71" s="28">
        <f>D71+(E71/100000)</f>
        <v>5.0726200000000006</v>
      </c>
    </row>
    <row r="72" spans="1:6" x14ac:dyDescent="0.3">
      <c r="A72" s="11" t="s">
        <v>4434</v>
      </c>
      <c r="B72" s="39">
        <v>71</v>
      </c>
      <c r="C72" s="11" t="s">
        <v>4435</v>
      </c>
      <c r="D72" s="23">
        <v>4.4000000000000004</v>
      </c>
      <c r="E72" s="12">
        <v>67260</v>
      </c>
      <c r="F72" s="28">
        <f>D72+(E72/100000)</f>
        <v>5.0726000000000004</v>
      </c>
    </row>
    <row r="73" spans="1:6" x14ac:dyDescent="0.3">
      <c r="A73" s="11" t="s">
        <v>4203</v>
      </c>
      <c r="B73" s="39">
        <v>72</v>
      </c>
      <c r="C73" s="11" t="s">
        <v>13200</v>
      </c>
      <c r="D73" s="23">
        <v>4.4000000000000004</v>
      </c>
      <c r="E73" s="12">
        <v>67260</v>
      </c>
      <c r="F73" s="28">
        <f>D73+(E73/100000)</f>
        <v>5.0726000000000004</v>
      </c>
    </row>
    <row r="74" spans="1:6" x14ac:dyDescent="0.3">
      <c r="A74" s="11" t="s">
        <v>3201</v>
      </c>
      <c r="B74" s="39">
        <v>73</v>
      </c>
      <c r="C74" s="11" t="s">
        <v>3202</v>
      </c>
      <c r="D74" s="23">
        <v>4.4000000000000004</v>
      </c>
      <c r="E74" s="12">
        <v>67259</v>
      </c>
      <c r="F74" s="28">
        <f>D74+(E74/100000)</f>
        <v>5.0725899999999999</v>
      </c>
    </row>
    <row r="75" spans="1:6" x14ac:dyDescent="0.3">
      <c r="A75" s="11" t="s">
        <v>3022</v>
      </c>
      <c r="B75" s="39">
        <v>74</v>
      </c>
      <c r="C75" s="11" t="s">
        <v>13202</v>
      </c>
      <c r="D75" s="23">
        <v>4.4000000000000004</v>
      </c>
      <c r="E75" s="12">
        <v>67259</v>
      </c>
      <c r="F75" s="28">
        <f>D75+(E75/100000)</f>
        <v>5.0725899999999999</v>
      </c>
    </row>
    <row r="76" spans="1:6" x14ac:dyDescent="0.3">
      <c r="A76" s="11" t="s">
        <v>3126</v>
      </c>
      <c r="B76" s="39">
        <v>75</v>
      </c>
      <c r="C76" s="11" t="s">
        <v>13198</v>
      </c>
      <c r="D76" s="23">
        <v>4.4000000000000004</v>
      </c>
      <c r="E76" s="12">
        <v>67259</v>
      </c>
      <c r="F76" s="28">
        <f>D76+(E76/100000)</f>
        <v>5.0725899999999999</v>
      </c>
    </row>
    <row r="77" spans="1:6" x14ac:dyDescent="0.3">
      <c r="A77" s="11" t="s">
        <v>4423</v>
      </c>
      <c r="B77" s="39">
        <v>76</v>
      </c>
      <c r="C77" s="11" t="s">
        <v>13788</v>
      </c>
      <c r="D77" s="23">
        <v>4.0999999999999996</v>
      </c>
      <c r="E77" s="12">
        <v>97175</v>
      </c>
      <c r="F77" s="28">
        <f>D77+(E77/100000)</f>
        <v>5.0717499999999998</v>
      </c>
    </row>
    <row r="78" spans="1:6" x14ac:dyDescent="0.3">
      <c r="A78" s="11" t="s">
        <v>4423</v>
      </c>
      <c r="B78" s="39">
        <v>77</v>
      </c>
      <c r="C78" s="11" t="s">
        <v>13788</v>
      </c>
      <c r="D78" s="23">
        <v>4.0999999999999996</v>
      </c>
      <c r="E78" s="12">
        <v>97174</v>
      </c>
      <c r="F78" s="28">
        <f>D78+(E78/100000)</f>
        <v>5.0717400000000001</v>
      </c>
    </row>
    <row r="79" spans="1:6" x14ac:dyDescent="0.3">
      <c r="A79" s="11" t="s">
        <v>6016</v>
      </c>
      <c r="B79" s="39">
        <v>78</v>
      </c>
      <c r="C79" s="11" t="s">
        <v>13149</v>
      </c>
      <c r="D79" s="23">
        <v>4.5</v>
      </c>
      <c r="E79" s="12">
        <v>54405</v>
      </c>
      <c r="F79" s="28">
        <f>D79+(E79/100000)</f>
        <v>5.0440500000000004</v>
      </c>
    </row>
    <row r="80" spans="1:6" x14ac:dyDescent="0.3">
      <c r="A80" s="11" t="s">
        <v>5078</v>
      </c>
      <c r="B80" s="39">
        <v>79</v>
      </c>
      <c r="C80" s="11" t="s">
        <v>5079</v>
      </c>
      <c r="D80" s="23">
        <v>4.0999999999999996</v>
      </c>
      <c r="E80" s="12">
        <v>91770</v>
      </c>
      <c r="F80" s="28">
        <f>D80+(E80/100000)</f>
        <v>5.0176999999999996</v>
      </c>
    </row>
    <row r="81" spans="1:6" x14ac:dyDescent="0.3">
      <c r="A81" s="11" t="s">
        <v>4843</v>
      </c>
      <c r="B81" s="39">
        <v>80</v>
      </c>
      <c r="C81" s="11" t="s">
        <v>13219</v>
      </c>
      <c r="D81" s="23">
        <v>4.4000000000000004</v>
      </c>
      <c r="E81" s="12">
        <v>61314</v>
      </c>
      <c r="F81" s="28">
        <f>D81+(E81/100000)</f>
        <v>5.0131399999999999</v>
      </c>
    </row>
    <row r="82" spans="1:6" x14ac:dyDescent="0.3">
      <c r="A82" s="11" t="s">
        <v>5120</v>
      </c>
      <c r="B82" s="39">
        <v>81</v>
      </c>
      <c r="C82" s="11" t="s">
        <v>14352</v>
      </c>
      <c r="D82" s="23">
        <v>4.5</v>
      </c>
      <c r="E82" s="12">
        <v>50810</v>
      </c>
      <c r="F82" s="28">
        <f>D82+(E82/100000)</f>
        <v>5.0080999999999998</v>
      </c>
    </row>
    <row r="83" spans="1:6" x14ac:dyDescent="0.3">
      <c r="A83" s="11" t="s">
        <v>6782</v>
      </c>
      <c r="B83" s="39">
        <v>82</v>
      </c>
      <c r="C83" s="11" t="s">
        <v>13139</v>
      </c>
      <c r="D83" s="23">
        <v>4.5</v>
      </c>
      <c r="E83" s="12">
        <v>50273</v>
      </c>
      <c r="F83" s="28">
        <f>D83+(E83/100000)</f>
        <v>5.0027299999999997</v>
      </c>
    </row>
    <row r="84" spans="1:6" x14ac:dyDescent="0.3">
      <c r="A84" s="11" t="s">
        <v>6388</v>
      </c>
      <c r="B84" s="39">
        <v>83</v>
      </c>
      <c r="C84" s="11" t="s">
        <v>13112</v>
      </c>
      <c r="D84" s="23">
        <v>5</v>
      </c>
      <c r="E84" s="12">
        <v>23</v>
      </c>
      <c r="F84" s="28">
        <f>D84+(E84/100000)</f>
        <v>5.0002300000000002</v>
      </c>
    </row>
    <row r="85" spans="1:6" x14ac:dyDescent="0.3">
      <c r="A85" s="11" t="s">
        <v>1550</v>
      </c>
      <c r="B85" s="39">
        <v>84</v>
      </c>
      <c r="C85" s="11" t="s">
        <v>13110</v>
      </c>
      <c r="D85" s="23">
        <v>5</v>
      </c>
      <c r="E85" s="12">
        <v>5</v>
      </c>
      <c r="F85" s="28">
        <f>D85+(E85/100000)</f>
        <v>5.0000499999999999</v>
      </c>
    </row>
    <row r="86" spans="1:6" x14ac:dyDescent="0.3">
      <c r="A86" s="11" t="s">
        <v>2861</v>
      </c>
      <c r="B86" s="39">
        <v>85</v>
      </c>
      <c r="C86" s="11" t="s">
        <v>13111</v>
      </c>
      <c r="D86" s="23">
        <v>5</v>
      </c>
      <c r="F86" s="28">
        <f>D86+(E86/100000)</f>
        <v>5</v>
      </c>
    </row>
    <row r="87" spans="1:6" x14ac:dyDescent="0.3">
      <c r="A87" s="11" t="s">
        <v>6220</v>
      </c>
      <c r="B87" s="39">
        <v>86</v>
      </c>
      <c r="C87" s="11" t="s">
        <v>13329</v>
      </c>
      <c r="D87" s="23">
        <v>4.3</v>
      </c>
      <c r="E87" s="12">
        <v>68409</v>
      </c>
      <c r="F87" s="28">
        <f>D87+(E87/100000)</f>
        <v>4.9840900000000001</v>
      </c>
    </row>
    <row r="88" spans="1:6" x14ac:dyDescent="0.3">
      <c r="A88" s="11" t="s">
        <v>7619</v>
      </c>
      <c r="B88" s="39">
        <v>87</v>
      </c>
      <c r="C88" s="11" t="s">
        <v>7620</v>
      </c>
      <c r="D88" s="23">
        <v>4.2</v>
      </c>
      <c r="E88" s="12">
        <v>76042</v>
      </c>
      <c r="F88" s="28">
        <f>D88+(E88/100000)</f>
        <v>4.9604200000000001</v>
      </c>
    </row>
    <row r="89" spans="1:6" x14ac:dyDescent="0.3">
      <c r="A89" s="11" t="s">
        <v>5983</v>
      </c>
      <c r="B89" s="39">
        <v>88</v>
      </c>
      <c r="C89" s="11" t="s">
        <v>13387</v>
      </c>
      <c r="D89" s="23">
        <v>4.3</v>
      </c>
      <c r="E89" s="12">
        <v>63899</v>
      </c>
      <c r="F89" s="28">
        <f>D89+(E89/100000)</f>
        <v>4.9389899999999995</v>
      </c>
    </row>
    <row r="90" spans="1:6" x14ac:dyDescent="0.3">
      <c r="A90" s="11" t="s">
        <v>6823</v>
      </c>
      <c r="B90" s="39">
        <v>89</v>
      </c>
      <c r="C90" s="11" t="s">
        <v>6824</v>
      </c>
      <c r="D90" s="23">
        <v>4.5999999999999996</v>
      </c>
      <c r="E90" s="12">
        <v>33434</v>
      </c>
      <c r="F90" s="28">
        <f>D90+(E90/100000)</f>
        <v>4.9343399999999997</v>
      </c>
    </row>
    <row r="91" spans="1:6" x14ac:dyDescent="0.3">
      <c r="A91" s="11" t="s">
        <v>6112</v>
      </c>
      <c r="B91" s="39">
        <v>90</v>
      </c>
      <c r="C91" s="11" t="s">
        <v>13854</v>
      </c>
      <c r="D91" s="23">
        <v>4</v>
      </c>
      <c r="E91" s="12">
        <v>92588</v>
      </c>
      <c r="F91" s="28">
        <f>D91+(E91/100000)</f>
        <v>4.9258800000000003</v>
      </c>
    </row>
    <row r="92" spans="1:6" x14ac:dyDescent="0.3">
      <c r="A92" s="11" t="s">
        <v>4214</v>
      </c>
      <c r="B92" s="39">
        <v>91</v>
      </c>
      <c r="C92" s="11" t="s">
        <v>13854</v>
      </c>
      <c r="D92" s="23">
        <v>4</v>
      </c>
      <c r="E92" s="12">
        <v>92588</v>
      </c>
      <c r="F92" s="28">
        <f>D92+(E92/100000)</f>
        <v>4.9258800000000003</v>
      </c>
    </row>
    <row r="93" spans="1:6" x14ac:dyDescent="0.3">
      <c r="A93" s="11" t="s">
        <v>3421</v>
      </c>
      <c r="B93" s="39">
        <v>92</v>
      </c>
      <c r="C93" s="11" t="s">
        <v>13598</v>
      </c>
      <c r="D93" s="23">
        <v>4.2</v>
      </c>
      <c r="E93" s="12">
        <v>69622</v>
      </c>
      <c r="F93" s="28">
        <f>D93+(E93/100000)</f>
        <v>4.8962200000000005</v>
      </c>
    </row>
    <row r="94" spans="1:6" x14ac:dyDescent="0.3">
      <c r="A94" s="11" t="s">
        <v>3421</v>
      </c>
      <c r="B94" s="39">
        <v>93</v>
      </c>
      <c r="C94" s="11" t="s">
        <v>13598</v>
      </c>
      <c r="D94" s="23">
        <v>4.2</v>
      </c>
      <c r="E94" s="12">
        <v>69619</v>
      </c>
      <c r="F94" s="28">
        <f>D94+(E94/100000)</f>
        <v>4.8961899999999998</v>
      </c>
    </row>
    <row r="95" spans="1:6" x14ac:dyDescent="0.3">
      <c r="A95" s="11" t="s">
        <v>3775</v>
      </c>
      <c r="B95" s="39">
        <v>94</v>
      </c>
      <c r="C95" s="11" t="s">
        <v>13126</v>
      </c>
      <c r="D95" s="23">
        <v>4.5999999999999996</v>
      </c>
      <c r="E95" s="12">
        <v>26603</v>
      </c>
      <c r="F95" s="28">
        <f>D95+(E95/100000)</f>
        <v>4.8660299999999994</v>
      </c>
    </row>
    <row r="96" spans="1:6" x14ac:dyDescent="0.3">
      <c r="A96" s="11" t="s">
        <v>5284</v>
      </c>
      <c r="B96" s="39">
        <v>95</v>
      </c>
      <c r="C96" s="11" t="s">
        <v>5285</v>
      </c>
      <c r="D96" s="23">
        <v>4.3</v>
      </c>
      <c r="E96" s="12">
        <v>55747</v>
      </c>
      <c r="F96" s="28">
        <f>D96+(E96/100000)</f>
        <v>4.8574700000000002</v>
      </c>
    </row>
    <row r="97" spans="1:6" x14ac:dyDescent="0.3">
      <c r="A97" s="11" t="s">
        <v>4970</v>
      </c>
      <c r="B97" s="39">
        <v>96</v>
      </c>
      <c r="C97" s="11" t="s">
        <v>13399</v>
      </c>
      <c r="D97" s="23">
        <v>4.3</v>
      </c>
      <c r="E97" s="12">
        <v>54315</v>
      </c>
      <c r="F97" s="28">
        <f>D97+(E97/100000)</f>
        <v>4.8431499999999996</v>
      </c>
    </row>
    <row r="98" spans="1:6" x14ac:dyDescent="0.3">
      <c r="A98" s="11" t="s">
        <v>4960</v>
      </c>
      <c r="B98" s="39">
        <v>97</v>
      </c>
      <c r="C98" s="11" t="s">
        <v>4961</v>
      </c>
      <c r="D98" s="23">
        <v>4.2</v>
      </c>
      <c r="E98" s="12">
        <v>64273</v>
      </c>
      <c r="F98" s="28">
        <f>D98+(E98/100000)</f>
        <v>4.8427300000000004</v>
      </c>
    </row>
    <row r="99" spans="1:6" x14ac:dyDescent="0.3">
      <c r="A99" s="11" t="s">
        <v>1794</v>
      </c>
      <c r="B99" s="39">
        <v>98</v>
      </c>
      <c r="C99" s="11" t="s">
        <v>14255</v>
      </c>
      <c r="D99" s="23">
        <v>4.4000000000000004</v>
      </c>
      <c r="E99" s="12">
        <v>44054</v>
      </c>
      <c r="F99" s="28">
        <f>D99+(E99/100000)</f>
        <v>4.8405400000000007</v>
      </c>
    </row>
    <row r="100" spans="1:6" x14ac:dyDescent="0.3">
      <c r="A100" s="11" t="s">
        <v>11354</v>
      </c>
      <c r="B100" s="39">
        <v>99</v>
      </c>
      <c r="C100" s="11" t="s">
        <v>13115</v>
      </c>
      <c r="D100" s="23">
        <v>4.8</v>
      </c>
      <c r="E100" s="12">
        <v>3964</v>
      </c>
      <c r="F100" s="28">
        <f>D100+(E100/100000)</f>
        <v>4.8396400000000002</v>
      </c>
    </row>
    <row r="101" spans="1:6" x14ac:dyDescent="0.3">
      <c r="A101" s="11" t="s">
        <v>5550</v>
      </c>
      <c r="B101" s="39">
        <v>100</v>
      </c>
      <c r="C101" s="11" t="s">
        <v>13314</v>
      </c>
      <c r="D101" s="23">
        <v>4.3</v>
      </c>
      <c r="E101" s="12">
        <v>53464</v>
      </c>
      <c r="F101" s="28">
        <f>D101+(E101/100000)</f>
        <v>4.8346400000000003</v>
      </c>
    </row>
    <row r="102" spans="1:6" x14ac:dyDescent="0.3">
      <c r="A102" s="11" t="s">
        <v>5022</v>
      </c>
      <c r="B102" s="39">
        <v>101</v>
      </c>
      <c r="C102" s="11" t="s">
        <v>13157</v>
      </c>
      <c r="D102" s="23">
        <v>4.5</v>
      </c>
      <c r="E102" s="12">
        <v>33176</v>
      </c>
      <c r="F102" s="28">
        <f>D102+(E102/100000)</f>
        <v>4.8317600000000001</v>
      </c>
    </row>
    <row r="103" spans="1:6" x14ac:dyDescent="0.3">
      <c r="A103" s="11" t="s">
        <v>5388</v>
      </c>
      <c r="B103" s="39">
        <v>102</v>
      </c>
      <c r="C103" s="11" t="s">
        <v>14091</v>
      </c>
      <c r="D103" s="23">
        <v>3.8</v>
      </c>
      <c r="E103" s="12">
        <v>103052</v>
      </c>
      <c r="F103" s="28">
        <f>D103+(E103/100000)</f>
        <v>4.8305199999999999</v>
      </c>
    </row>
    <row r="104" spans="1:6" x14ac:dyDescent="0.3">
      <c r="A104" s="11" t="s">
        <v>4939</v>
      </c>
      <c r="B104" s="39">
        <v>103</v>
      </c>
      <c r="C104" s="11" t="s">
        <v>14010</v>
      </c>
      <c r="D104" s="23">
        <v>3.9</v>
      </c>
      <c r="E104" s="12">
        <v>92995</v>
      </c>
      <c r="F104" s="28">
        <f>D104+(E104/100000)</f>
        <v>4.8299500000000002</v>
      </c>
    </row>
    <row r="105" spans="1:6" x14ac:dyDescent="0.3">
      <c r="A105" s="11" t="s">
        <v>7774</v>
      </c>
      <c r="B105" s="39">
        <v>104</v>
      </c>
      <c r="C105" s="11" t="s">
        <v>14309</v>
      </c>
      <c r="D105" s="23">
        <v>4.0999999999999996</v>
      </c>
      <c r="E105" s="12">
        <v>72563</v>
      </c>
      <c r="F105" s="28">
        <f>D105+(E105/100000)</f>
        <v>4.8256299999999994</v>
      </c>
    </row>
    <row r="106" spans="1:6" x14ac:dyDescent="0.3">
      <c r="A106" s="11" t="s">
        <v>7825</v>
      </c>
      <c r="B106" s="39">
        <v>105</v>
      </c>
      <c r="C106" s="11" t="s">
        <v>13197</v>
      </c>
      <c r="D106" s="23">
        <v>4.4000000000000004</v>
      </c>
      <c r="E106" s="12">
        <v>41398</v>
      </c>
      <c r="F106" s="28">
        <f>D106+(E106/100000)</f>
        <v>4.8139800000000008</v>
      </c>
    </row>
    <row r="107" spans="1:6" x14ac:dyDescent="0.3">
      <c r="A107" s="11" t="s">
        <v>10367</v>
      </c>
      <c r="B107" s="39">
        <v>106</v>
      </c>
      <c r="C107" s="11" t="s">
        <v>13114</v>
      </c>
      <c r="D107" s="23">
        <v>4.8</v>
      </c>
      <c r="E107" s="12">
        <v>28</v>
      </c>
      <c r="F107" s="28">
        <f>D107+(E107/100000)</f>
        <v>4.8002799999999999</v>
      </c>
    </row>
    <row r="108" spans="1:6" x14ac:dyDescent="0.3">
      <c r="A108" s="11" t="s">
        <v>3982</v>
      </c>
      <c r="B108" s="39">
        <v>107</v>
      </c>
      <c r="C108" s="11" t="s">
        <v>13166</v>
      </c>
      <c r="D108" s="23">
        <v>4.5</v>
      </c>
      <c r="E108" s="12">
        <v>28978</v>
      </c>
      <c r="F108" s="28">
        <f>D108+(E108/100000)</f>
        <v>4.7897800000000004</v>
      </c>
    </row>
    <row r="109" spans="1:6" x14ac:dyDescent="0.3">
      <c r="A109" s="11" t="s">
        <v>4785</v>
      </c>
      <c r="B109" s="39">
        <v>108</v>
      </c>
      <c r="C109" s="11" t="s">
        <v>13164</v>
      </c>
      <c r="D109" s="23">
        <v>4.5</v>
      </c>
      <c r="E109" s="12">
        <v>28978</v>
      </c>
      <c r="F109" s="28">
        <f>D109+(E109/100000)</f>
        <v>4.7897800000000004</v>
      </c>
    </row>
    <row r="110" spans="1:6" x14ac:dyDescent="0.3">
      <c r="A110" s="11" t="s">
        <v>3819</v>
      </c>
      <c r="B110" s="39">
        <v>109</v>
      </c>
      <c r="C110" s="11" t="s">
        <v>13539</v>
      </c>
      <c r="D110" s="23">
        <v>4.2</v>
      </c>
      <c r="E110" s="12">
        <v>58506</v>
      </c>
      <c r="F110" s="28">
        <f>D110+(E110/100000)</f>
        <v>4.7850600000000005</v>
      </c>
    </row>
    <row r="111" spans="1:6" x14ac:dyDescent="0.3">
      <c r="A111" s="11" t="s">
        <v>5045</v>
      </c>
      <c r="B111" s="39">
        <v>110</v>
      </c>
      <c r="C111" s="11" t="s">
        <v>5046</v>
      </c>
      <c r="D111" s="23">
        <v>4.5</v>
      </c>
      <c r="E111" s="12">
        <v>28030</v>
      </c>
      <c r="F111" s="28">
        <f>D111+(E111/100000)</f>
        <v>4.7803000000000004</v>
      </c>
    </row>
    <row r="112" spans="1:6" x14ac:dyDescent="0.3">
      <c r="A112" s="11" t="s">
        <v>3855</v>
      </c>
      <c r="B112" s="39">
        <v>111</v>
      </c>
      <c r="C112" s="11" t="s">
        <v>13116</v>
      </c>
      <c r="D112" s="23">
        <v>4.7</v>
      </c>
      <c r="E112" s="12">
        <v>7779</v>
      </c>
      <c r="F112" s="28">
        <f>D112+(E112/100000)</f>
        <v>4.7777900000000004</v>
      </c>
    </row>
    <row r="113" spans="1:6" x14ac:dyDescent="0.3">
      <c r="A113" s="11" t="s">
        <v>6398</v>
      </c>
      <c r="B113" s="39">
        <v>112</v>
      </c>
      <c r="C113" s="11" t="s">
        <v>14320</v>
      </c>
      <c r="D113" s="23">
        <v>4.5</v>
      </c>
      <c r="E113" s="12">
        <v>26194</v>
      </c>
      <c r="F113" s="28">
        <f>D113+(E113/100000)</f>
        <v>4.7619400000000001</v>
      </c>
    </row>
    <row r="114" spans="1:6" x14ac:dyDescent="0.3">
      <c r="A114" s="11" t="s">
        <v>2201</v>
      </c>
      <c r="B114" s="39">
        <v>113</v>
      </c>
      <c r="C114" s="11" t="s">
        <v>13117</v>
      </c>
      <c r="D114" s="23">
        <v>4.7</v>
      </c>
      <c r="E114" s="12">
        <v>5935</v>
      </c>
      <c r="F114" s="28">
        <f>D114+(E114/100000)</f>
        <v>4.7593500000000004</v>
      </c>
    </row>
    <row r="115" spans="1:6" x14ac:dyDescent="0.3">
      <c r="A115" s="11" t="s">
        <v>2345</v>
      </c>
      <c r="B115" s="39">
        <v>114</v>
      </c>
      <c r="C115" s="11" t="s">
        <v>13270</v>
      </c>
      <c r="D115" s="23">
        <v>4.4000000000000004</v>
      </c>
      <c r="E115" s="12">
        <v>35877</v>
      </c>
      <c r="F115" s="28">
        <f>D115+(E115/100000)</f>
        <v>4.7587700000000002</v>
      </c>
    </row>
    <row r="116" spans="1:6" x14ac:dyDescent="0.3">
      <c r="A116" s="11" t="s">
        <v>5441</v>
      </c>
      <c r="B116" s="39">
        <v>115</v>
      </c>
      <c r="C116" s="11" t="s">
        <v>14287</v>
      </c>
      <c r="D116" s="23">
        <v>4.4000000000000004</v>
      </c>
      <c r="E116" s="12">
        <v>35024</v>
      </c>
      <c r="F116" s="28">
        <f>D116+(E116/100000)</f>
        <v>4.7502400000000007</v>
      </c>
    </row>
    <row r="117" spans="1:6" x14ac:dyDescent="0.3">
      <c r="A117" s="11" t="s">
        <v>5610</v>
      </c>
      <c r="B117" s="39">
        <v>116</v>
      </c>
      <c r="C117" s="11" t="s">
        <v>13220</v>
      </c>
      <c r="D117" s="23">
        <v>4.4000000000000004</v>
      </c>
      <c r="E117" s="12">
        <v>34852</v>
      </c>
      <c r="F117" s="28">
        <f>D117+(E117/100000)</f>
        <v>4.7485200000000001</v>
      </c>
    </row>
    <row r="118" spans="1:6" x14ac:dyDescent="0.3">
      <c r="A118" s="11" t="s">
        <v>7639</v>
      </c>
      <c r="B118" s="39">
        <v>117</v>
      </c>
      <c r="C118" s="11" t="s">
        <v>13344</v>
      </c>
      <c r="D118" s="23">
        <v>4.3</v>
      </c>
      <c r="E118" s="12">
        <v>44696</v>
      </c>
      <c r="F118" s="28">
        <f>D118+(E118/100000)</f>
        <v>4.7469599999999996</v>
      </c>
    </row>
    <row r="119" spans="1:6" x14ac:dyDescent="0.3">
      <c r="A119" s="11" t="s">
        <v>8741</v>
      </c>
      <c r="B119" s="39">
        <v>118</v>
      </c>
      <c r="C119" s="11" t="s">
        <v>13159</v>
      </c>
      <c r="D119" s="23">
        <v>4.5</v>
      </c>
      <c r="E119" s="12">
        <v>23484</v>
      </c>
      <c r="F119" s="28">
        <f>D119+(E119/100000)</f>
        <v>4.7348400000000002</v>
      </c>
    </row>
    <row r="120" spans="1:6" x14ac:dyDescent="0.3">
      <c r="A120" s="11" t="s">
        <v>3493</v>
      </c>
      <c r="B120" s="39">
        <v>119</v>
      </c>
      <c r="C120" s="11" t="s">
        <v>13307</v>
      </c>
      <c r="D120" s="23">
        <v>4.3</v>
      </c>
      <c r="E120" s="12">
        <v>42641</v>
      </c>
      <c r="F120" s="28">
        <f>D120+(E120/100000)</f>
        <v>4.7264099999999996</v>
      </c>
    </row>
    <row r="121" spans="1:6" x14ac:dyDescent="0.3">
      <c r="A121" s="11" t="s">
        <v>12250</v>
      </c>
      <c r="B121" s="39">
        <v>120</v>
      </c>
      <c r="C121" s="11" t="s">
        <v>14431</v>
      </c>
      <c r="D121" s="23">
        <v>4.7</v>
      </c>
      <c r="E121" s="12">
        <v>2591</v>
      </c>
      <c r="F121" s="28">
        <f>D121+(E121/100000)</f>
        <v>4.7259099999999998</v>
      </c>
    </row>
    <row r="122" spans="1:6" x14ac:dyDescent="0.3">
      <c r="A122" s="11" t="s">
        <v>897</v>
      </c>
      <c r="B122" s="39">
        <v>121</v>
      </c>
      <c r="C122" s="11" t="s">
        <v>14264</v>
      </c>
      <c r="D122" s="23">
        <v>4.5</v>
      </c>
      <c r="E122" s="12">
        <v>22420</v>
      </c>
      <c r="F122" s="28">
        <f>D122+(E122/100000)</f>
        <v>4.7241999999999997</v>
      </c>
    </row>
    <row r="123" spans="1:6" x14ac:dyDescent="0.3">
      <c r="A123" s="11" t="s">
        <v>7846</v>
      </c>
      <c r="B123" s="39">
        <v>122</v>
      </c>
      <c r="C123" s="11" t="s">
        <v>13137</v>
      </c>
      <c r="D123" s="23">
        <v>4.5</v>
      </c>
      <c r="E123" s="12">
        <v>22420</v>
      </c>
      <c r="F123" s="28">
        <f>D123+(E123/100000)</f>
        <v>4.7241999999999997</v>
      </c>
    </row>
    <row r="124" spans="1:6" x14ac:dyDescent="0.3">
      <c r="A124" s="11" t="s">
        <v>7397</v>
      </c>
      <c r="B124" s="39">
        <v>123</v>
      </c>
      <c r="C124" s="11" t="s">
        <v>13130</v>
      </c>
      <c r="D124" s="23">
        <v>4.5999999999999996</v>
      </c>
      <c r="E124" s="12">
        <v>12375</v>
      </c>
      <c r="F124" s="28">
        <f>D124+(E124/100000)</f>
        <v>4.7237499999999999</v>
      </c>
    </row>
    <row r="125" spans="1:6" x14ac:dyDescent="0.3">
      <c r="A125" s="11" t="s">
        <v>11114</v>
      </c>
      <c r="B125" s="39">
        <v>124</v>
      </c>
      <c r="C125" s="11" t="s">
        <v>13119</v>
      </c>
      <c r="D125" s="23">
        <v>4.7</v>
      </c>
      <c r="E125" s="12">
        <v>2300</v>
      </c>
      <c r="F125" s="28">
        <f>D125+(E125/100000)</f>
        <v>4.7229999999999999</v>
      </c>
    </row>
    <row r="126" spans="1:6" x14ac:dyDescent="0.3">
      <c r="A126" s="11" t="s">
        <v>10590</v>
      </c>
      <c r="B126" s="39">
        <v>125</v>
      </c>
      <c r="C126" s="11" t="s">
        <v>13120</v>
      </c>
      <c r="D126" s="23">
        <v>4.7</v>
      </c>
      <c r="E126" s="12">
        <v>1729</v>
      </c>
      <c r="F126" s="28">
        <f>D126+(E126/100000)</f>
        <v>4.7172900000000002</v>
      </c>
    </row>
    <row r="127" spans="1:6" x14ac:dyDescent="0.3">
      <c r="A127" s="11" t="s">
        <v>6960</v>
      </c>
      <c r="B127" s="39">
        <v>126</v>
      </c>
      <c r="C127" s="11" t="s">
        <v>6961</v>
      </c>
      <c r="D127" s="23">
        <v>4.4000000000000004</v>
      </c>
      <c r="E127" s="12">
        <v>31599</v>
      </c>
      <c r="F127" s="28">
        <f>D127+(E127/100000)</f>
        <v>4.7159900000000006</v>
      </c>
    </row>
    <row r="128" spans="1:6" x14ac:dyDescent="0.3">
      <c r="A128" s="11" t="s">
        <v>5963</v>
      </c>
      <c r="B128" s="39">
        <v>127</v>
      </c>
      <c r="C128" s="11" t="s">
        <v>13175</v>
      </c>
      <c r="D128" s="23">
        <v>4.5</v>
      </c>
      <c r="E128" s="12">
        <v>21010</v>
      </c>
      <c r="F128" s="28">
        <f>D128+(E128/100000)</f>
        <v>4.7100999999999997</v>
      </c>
    </row>
    <row r="129" spans="1:6" x14ac:dyDescent="0.3">
      <c r="A129" s="11" t="s">
        <v>8061</v>
      </c>
      <c r="B129" s="39">
        <v>128</v>
      </c>
      <c r="C129" s="11" t="s">
        <v>13129</v>
      </c>
      <c r="D129" s="23">
        <v>4.5999999999999996</v>
      </c>
      <c r="E129" s="12">
        <v>10760</v>
      </c>
      <c r="F129" s="28">
        <f>D129+(E129/100000)</f>
        <v>4.7075999999999993</v>
      </c>
    </row>
    <row r="130" spans="1:6" x14ac:dyDescent="0.3">
      <c r="A130" s="11" t="s">
        <v>8111</v>
      </c>
      <c r="B130" s="39">
        <v>129</v>
      </c>
      <c r="C130" s="11" t="s">
        <v>13177</v>
      </c>
      <c r="D130" s="23">
        <v>4.5</v>
      </c>
      <c r="E130" s="12">
        <v>20668</v>
      </c>
      <c r="F130" s="28">
        <f>D130+(E130/100000)</f>
        <v>4.7066800000000004</v>
      </c>
    </row>
    <row r="131" spans="1:6" x14ac:dyDescent="0.3">
      <c r="A131" s="11" t="s">
        <v>7101</v>
      </c>
      <c r="B131" s="39">
        <v>130</v>
      </c>
      <c r="C131" s="11" t="s">
        <v>13131</v>
      </c>
      <c r="D131" s="23">
        <v>4.5999999999999996</v>
      </c>
      <c r="E131" s="12">
        <v>10652</v>
      </c>
      <c r="F131" s="28">
        <f>D131+(E131/100000)</f>
        <v>4.7065199999999994</v>
      </c>
    </row>
    <row r="132" spans="1:6" x14ac:dyDescent="0.3">
      <c r="A132" s="11" t="s">
        <v>10621</v>
      </c>
      <c r="B132" s="39">
        <v>131</v>
      </c>
      <c r="C132" s="11" t="s">
        <v>14426</v>
      </c>
      <c r="D132" s="23">
        <v>4.7</v>
      </c>
      <c r="E132" s="12">
        <v>54</v>
      </c>
      <c r="F132" s="28">
        <f>D132+(E132/100000)</f>
        <v>4.7005400000000002</v>
      </c>
    </row>
    <row r="133" spans="1:6" x14ac:dyDescent="0.3">
      <c r="A133" s="11" t="s">
        <v>6168</v>
      </c>
      <c r="B133" s="39">
        <v>132</v>
      </c>
      <c r="C133" s="11" t="s">
        <v>13138</v>
      </c>
      <c r="D133" s="23">
        <v>4.5</v>
      </c>
      <c r="E133" s="12">
        <v>19624</v>
      </c>
      <c r="F133" s="28">
        <f>D133+(E133/100000)</f>
        <v>4.6962400000000004</v>
      </c>
    </row>
    <row r="134" spans="1:6" x14ac:dyDescent="0.3">
      <c r="A134" s="11" t="s">
        <v>5221</v>
      </c>
      <c r="B134" s="39">
        <v>133</v>
      </c>
      <c r="C134" s="11" t="s">
        <v>13465</v>
      </c>
      <c r="D134" s="23">
        <v>4.2</v>
      </c>
      <c r="E134" s="12">
        <v>49551</v>
      </c>
      <c r="F134" s="28">
        <f>D134+(E134/100000)</f>
        <v>4.6955100000000005</v>
      </c>
    </row>
    <row r="135" spans="1:6" x14ac:dyDescent="0.3">
      <c r="A135" s="11" t="s">
        <v>2177</v>
      </c>
      <c r="B135" s="39">
        <v>134</v>
      </c>
      <c r="C135" s="11" t="s">
        <v>2178</v>
      </c>
      <c r="D135" s="23">
        <v>4.4000000000000004</v>
      </c>
      <c r="E135" s="12">
        <v>28791</v>
      </c>
      <c r="F135" s="28">
        <f>D135+(E135/100000)</f>
        <v>4.6879100000000005</v>
      </c>
    </row>
    <row r="136" spans="1:6" x14ac:dyDescent="0.3">
      <c r="A136" s="11" t="s">
        <v>778</v>
      </c>
      <c r="B136" s="39">
        <v>135</v>
      </c>
      <c r="C136" s="11" t="s">
        <v>13279</v>
      </c>
      <c r="D136" s="23">
        <v>4.4000000000000004</v>
      </c>
      <c r="E136" s="12">
        <v>28791</v>
      </c>
      <c r="F136" s="28">
        <f>D136+(E136/100000)</f>
        <v>4.6879100000000005</v>
      </c>
    </row>
    <row r="137" spans="1:6" x14ac:dyDescent="0.3">
      <c r="A137" s="11" t="s">
        <v>5032</v>
      </c>
      <c r="B137" s="39">
        <v>136</v>
      </c>
      <c r="C137" s="11" t="s">
        <v>13924</v>
      </c>
      <c r="D137" s="23">
        <v>4</v>
      </c>
      <c r="E137" s="12">
        <v>68664</v>
      </c>
      <c r="F137" s="28">
        <f>D137+(E137/100000)</f>
        <v>4.6866399999999997</v>
      </c>
    </row>
    <row r="138" spans="1:6" x14ac:dyDescent="0.3">
      <c r="A138" s="11" t="s">
        <v>5838</v>
      </c>
      <c r="B138" s="39">
        <v>137</v>
      </c>
      <c r="C138" s="11" t="s">
        <v>14274</v>
      </c>
      <c r="D138" s="23">
        <v>4.3</v>
      </c>
      <c r="E138" s="12">
        <v>38221</v>
      </c>
      <c r="F138" s="28">
        <f>D138+(E138/100000)</f>
        <v>4.6822099999999995</v>
      </c>
    </row>
    <row r="139" spans="1:6" x14ac:dyDescent="0.3">
      <c r="A139" s="11" t="s">
        <v>8895</v>
      </c>
      <c r="B139" s="39">
        <v>138</v>
      </c>
      <c r="C139" s="11" t="s">
        <v>8896</v>
      </c>
      <c r="D139" s="23">
        <v>4.3</v>
      </c>
      <c r="E139" s="12">
        <v>37974</v>
      </c>
      <c r="F139" s="28">
        <f>D139+(E139/100000)</f>
        <v>4.6797399999999998</v>
      </c>
    </row>
    <row r="140" spans="1:6" x14ac:dyDescent="0.3">
      <c r="A140" s="11" t="s">
        <v>3786</v>
      </c>
      <c r="B140" s="39">
        <v>139</v>
      </c>
      <c r="C140" s="11" t="s">
        <v>13871</v>
      </c>
      <c r="D140" s="23">
        <v>4</v>
      </c>
      <c r="E140" s="12">
        <v>67951</v>
      </c>
      <c r="F140" s="28">
        <f>D140+(E140/100000)</f>
        <v>4.6795099999999996</v>
      </c>
    </row>
    <row r="141" spans="1:6" x14ac:dyDescent="0.3">
      <c r="A141" s="11" t="s">
        <v>3786</v>
      </c>
      <c r="B141" s="39">
        <v>140</v>
      </c>
      <c r="C141" s="11" t="s">
        <v>13871</v>
      </c>
      <c r="D141" s="23">
        <v>4</v>
      </c>
      <c r="E141" s="12">
        <v>67950</v>
      </c>
      <c r="F141" s="28">
        <f>D141+(E141/100000)</f>
        <v>4.6795</v>
      </c>
    </row>
    <row r="142" spans="1:6" x14ac:dyDescent="0.3">
      <c r="A142" s="11" t="s">
        <v>5796</v>
      </c>
      <c r="B142" s="39">
        <v>141</v>
      </c>
      <c r="C142" s="11" t="s">
        <v>5797</v>
      </c>
      <c r="D142" s="23">
        <v>4.5</v>
      </c>
      <c r="E142" s="12">
        <v>17810</v>
      </c>
      <c r="F142" s="28">
        <f>D142+(E142/100000)</f>
        <v>4.6780999999999997</v>
      </c>
    </row>
    <row r="143" spans="1:6" x14ac:dyDescent="0.3">
      <c r="A143" s="11" t="s">
        <v>4994</v>
      </c>
      <c r="B143" s="39">
        <v>142</v>
      </c>
      <c r="C143" s="11" t="s">
        <v>14021</v>
      </c>
      <c r="D143" s="23">
        <v>3.9</v>
      </c>
      <c r="E143" s="12">
        <v>77027</v>
      </c>
      <c r="F143" s="28">
        <f>D143+(E143/100000)</f>
        <v>4.6702700000000004</v>
      </c>
    </row>
    <row r="144" spans="1:6" x14ac:dyDescent="0.3">
      <c r="A144" s="11" t="s">
        <v>7668</v>
      </c>
      <c r="B144" s="39">
        <v>143</v>
      </c>
      <c r="C144" s="11" t="s">
        <v>13168</v>
      </c>
      <c r="D144" s="23">
        <v>4.5</v>
      </c>
      <c r="E144" s="12">
        <v>16680</v>
      </c>
      <c r="F144" s="28">
        <f>D144+(E144/100000)</f>
        <v>4.6668000000000003</v>
      </c>
    </row>
    <row r="145" spans="1:6" x14ac:dyDescent="0.3">
      <c r="A145" s="11" t="s">
        <v>9110</v>
      </c>
      <c r="B145" s="39">
        <v>144</v>
      </c>
      <c r="C145" s="11" t="s">
        <v>13615</v>
      </c>
      <c r="D145" s="23">
        <v>4.2</v>
      </c>
      <c r="E145" s="12">
        <v>46647</v>
      </c>
      <c r="F145" s="28">
        <f>D145+(E145/100000)</f>
        <v>4.6664700000000003</v>
      </c>
    </row>
    <row r="146" spans="1:6" x14ac:dyDescent="0.3">
      <c r="A146" s="11" t="s">
        <v>5529</v>
      </c>
      <c r="B146" s="39">
        <v>145</v>
      </c>
      <c r="C146" s="11" t="s">
        <v>5530</v>
      </c>
      <c r="D146" s="23">
        <v>4.4000000000000004</v>
      </c>
      <c r="E146" s="12">
        <v>26556</v>
      </c>
      <c r="F146" s="28">
        <f>D146+(E146/100000)</f>
        <v>4.6655600000000002</v>
      </c>
    </row>
    <row r="147" spans="1:6" x14ac:dyDescent="0.3">
      <c r="A147" s="11" t="s">
        <v>12180</v>
      </c>
      <c r="B147" s="39">
        <v>146</v>
      </c>
      <c r="C147" s="11" t="s">
        <v>12181</v>
      </c>
      <c r="D147" s="23">
        <v>4.5999999999999996</v>
      </c>
      <c r="E147" s="12">
        <v>6550</v>
      </c>
      <c r="F147" s="28">
        <f>D147+(E147/100000)</f>
        <v>4.6654999999999998</v>
      </c>
    </row>
    <row r="148" spans="1:6" x14ac:dyDescent="0.3">
      <c r="A148" s="11" t="s">
        <v>8081</v>
      </c>
      <c r="B148" s="39">
        <v>147</v>
      </c>
      <c r="C148" s="11" t="s">
        <v>13147</v>
      </c>
      <c r="D148" s="23">
        <v>4.5</v>
      </c>
      <c r="E148" s="12">
        <v>16146</v>
      </c>
      <c r="F148" s="28">
        <f>D148+(E148/100000)</f>
        <v>4.6614599999999999</v>
      </c>
    </row>
    <row r="149" spans="1:6" x14ac:dyDescent="0.3">
      <c r="A149" s="11" t="s">
        <v>3924</v>
      </c>
      <c r="B149" s="39">
        <v>148</v>
      </c>
      <c r="C149" s="11" t="s">
        <v>13124</v>
      </c>
      <c r="D149" s="23">
        <v>4.5999999999999996</v>
      </c>
      <c r="E149" s="12">
        <v>6129</v>
      </c>
      <c r="F149" s="28">
        <f>D149+(E149/100000)</f>
        <v>4.6612899999999993</v>
      </c>
    </row>
    <row r="150" spans="1:6" x14ac:dyDescent="0.3">
      <c r="A150" s="11" t="s">
        <v>4140</v>
      </c>
      <c r="B150" s="39">
        <v>149</v>
      </c>
      <c r="C150" s="11" t="s">
        <v>4141</v>
      </c>
      <c r="D150" s="23">
        <v>4.0999999999999996</v>
      </c>
      <c r="E150" s="12">
        <v>56098</v>
      </c>
      <c r="F150" s="28">
        <f>D150+(E150/100000)</f>
        <v>4.6609799999999995</v>
      </c>
    </row>
    <row r="151" spans="1:6" x14ac:dyDescent="0.3">
      <c r="A151" s="11" t="s">
        <v>8071</v>
      </c>
      <c r="B151" s="39">
        <v>150</v>
      </c>
      <c r="C151" s="11" t="s">
        <v>14278</v>
      </c>
      <c r="D151" s="23">
        <v>4.4000000000000004</v>
      </c>
      <c r="E151" s="12">
        <v>25996</v>
      </c>
      <c r="F151" s="28">
        <f>D151+(E151/100000)</f>
        <v>4.6599600000000008</v>
      </c>
    </row>
    <row r="152" spans="1:6" x14ac:dyDescent="0.3">
      <c r="A152" s="11" t="s">
        <v>6545</v>
      </c>
      <c r="B152" s="39">
        <v>151</v>
      </c>
      <c r="C152" s="11" t="s">
        <v>14277</v>
      </c>
      <c r="D152" s="23">
        <v>4.4000000000000004</v>
      </c>
      <c r="E152" s="12">
        <v>25886</v>
      </c>
      <c r="F152" s="28">
        <f>D152+(E152/100000)</f>
        <v>4.6588600000000007</v>
      </c>
    </row>
    <row r="153" spans="1:6" x14ac:dyDescent="0.3">
      <c r="A153" s="11" t="s">
        <v>1126</v>
      </c>
      <c r="B153" s="39">
        <v>152</v>
      </c>
      <c r="C153" s="11" t="s">
        <v>13535</v>
      </c>
      <c r="D153" s="23">
        <v>4.2</v>
      </c>
      <c r="E153" s="12">
        <v>45238</v>
      </c>
      <c r="F153" s="28">
        <f>D153+(E153/100000)</f>
        <v>4.65238</v>
      </c>
    </row>
    <row r="154" spans="1:6" x14ac:dyDescent="0.3">
      <c r="A154" s="11" t="s">
        <v>606</v>
      </c>
      <c r="B154" s="39">
        <v>153</v>
      </c>
      <c r="C154" s="11" t="s">
        <v>13509</v>
      </c>
      <c r="D154" s="23">
        <v>4.2</v>
      </c>
      <c r="E154" s="12">
        <v>45238</v>
      </c>
      <c r="F154" s="28">
        <f>D154+(E154/100000)</f>
        <v>4.65238</v>
      </c>
    </row>
    <row r="155" spans="1:6" x14ac:dyDescent="0.3">
      <c r="A155" s="11" t="s">
        <v>682</v>
      </c>
      <c r="B155" s="39">
        <v>154</v>
      </c>
      <c r="C155" s="11" t="s">
        <v>13516</v>
      </c>
      <c r="D155" s="23">
        <v>4.2</v>
      </c>
      <c r="E155" s="12">
        <v>45238</v>
      </c>
      <c r="F155" s="28">
        <f>D155+(E155/100000)</f>
        <v>4.65238</v>
      </c>
    </row>
    <row r="156" spans="1:6" x14ac:dyDescent="0.3">
      <c r="A156" s="11" t="s">
        <v>606</v>
      </c>
      <c r="B156" s="39">
        <v>155</v>
      </c>
      <c r="C156" s="11" t="s">
        <v>13509</v>
      </c>
      <c r="D156" s="23">
        <v>4.2</v>
      </c>
      <c r="E156" s="12">
        <v>45237</v>
      </c>
      <c r="F156" s="28">
        <f>D156+(E156/100000)</f>
        <v>4.6523700000000003</v>
      </c>
    </row>
    <row r="157" spans="1:6" x14ac:dyDescent="0.3">
      <c r="A157" s="11" t="s">
        <v>5452</v>
      </c>
      <c r="B157" s="39">
        <v>156</v>
      </c>
      <c r="C157" s="11" t="s">
        <v>13790</v>
      </c>
      <c r="D157" s="23">
        <v>4.0999999999999996</v>
      </c>
      <c r="E157" s="12">
        <v>55192</v>
      </c>
      <c r="F157" s="28">
        <f>D157+(E157/100000)</f>
        <v>4.6519199999999996</v>
      </c>
    </row>
    <row r="158" spans="1:6" x14ac:dyDescent="0.3">
      <c r="A158" s="11" t="s">
        <v>2044</v>
      </c>
      <c r="B158" s="39">
        <v>157</v>
      </c>
      <c r="C158" s="11" t="s">
        <v>14270</v>
      </c>
      <c r="D158" s="23">
        <v>4.4000000000000004</v>
      </c>
      <c r="E158" s="12">
        <v>25177</v>
      </c>
      <c r="F158" s="28">
        <f>D158+(E158/100000)</f>
        <v>4.65177</v>
      </c>
    </row>
    <row r="159" spans="1:6" x14ac:dyDescent="0.3">
      <c r="A159" s="11" t="s">
        <v>6814</v>
      </c>
      <c r="B159" s="39">
        <v>158</v>
      </c>
      <c r="C159" s="11" t="s">
        <v>13208</v>
      </c>
      <c r="D159" s="23">
        <v>4.4000000000000004</v>
      </c>
      <c r="E159" s="12">
        <v>25006</v>
      </c>
      <c r="F159" s="28">
        <f>D159+(E159/100000)</f>
        <v>4.6500600000000007</v>
      </c>
    </row>
    <row r="160" spans="1:6" x14ac:dyDescent="0.3">
      <c r="A160" s="11" t="s">
        <v>481</v>
      </c>
      <c r="B160" s="39">
        <v>159</v>
      </c>
      <c r="C160" s="11" t="s">
        <v>13191</v>
      </c>
      <c r="D160" s="23">
        <v>4.4000000000000004</v>
      </c>
      <c r="E160" s="12">
        <v>24780</v>
      </c>
      <c r="F160" s="28">
        <f>D160+(E160/100000)</f>
        <v>4.6478000000000002</v>
      </c>
    </row>
    <row r="161" spans="1:6" x14ac:dyDescent="0.3">
      <c r="A161" s="11" t="s">
        <v>481</v>
      </c>
      <c r="B161" s="39">
        <v>160</v>
      </c>
      <c r="C161" s="11" t="s">
        <v>13191</v>
      </c>
      <c r="D161" s="23">
        <v>4.4000000000000004</v>
      </c>
      <c r="E161" s="12">
        <v>24780</v>
      </c>
      <c r="F161" s="28">
        <f>D161+(E161/100000)</f>
        <v>4.6478000000000002</v>
      </c>
    </row>
    <row r="162" spans="1:6" x14ac:dyDescent="0.3">
      <c r="A162" s="11" t="s">
        <v>1272</v>
      </c>
      <c r="B162" s="39">
        <v>161</v>
      </c>
      <c r="C162" s="11" t="s">
        <v>13194</v>
      </c>
      <c r="D162" s="23">
        <v>4.4000000000000004</v>
      </c>
      <c r="E162" s="12">
        <v>24780</v>
      </c>
      <c r="F162" s="28">
        <f>D162+(E162/100000)</f>
        <v>4.6478000000000002</v>
      </c>
    </row>
    <row r="163" spans="1:6" x14ac:dyDescent="0.3">
      <c r="A163" s="11" t="s">
        <v>1237</v>
      </c>
      <c r="B163" s="39">
        <v>162</v>
      </c>
      <c r="C163" s="11" t="s">
        <v>14341</v>
      </c>
      <c r="D163" s="23">
        <v>4.5999999999999996</v>
      </c>
      <c r="E163" s="12">
        <v>3664</v>
      </c>
      <c r="F163" s="28">
        <f>D163+(E163/100000)</f>
        <v>4.6366399999999999</v>
      </c>
    </row>
    <row r="164" spans="1:6" x14ac:dyDescent="0.3">
      <c r="A164" s="11" t="s">
        <v>5806</v>
      </c>
      <c r="B164" s="39">
        <v>163</v>
      </c>
      <c r="C164" s="11" t="s">
        <v>13734</v>
      </c>
      <c r="D164" s="23">
        <v>4.0999999999999996</v>
      </c>
      <c r="E164" s="12">
        <v>53648</v>
      </c>
      <c r="F164" s="28">
        <f>D164+(E164/100000)</f>
        <v>4.6364799999999997</v>
      </c>
    </row>
    <row r="165" spans="1:6" x14ac:dyDescent="0.3">
      <c r="A165" s="11" t="s">
        <v>5367</v>
      </c>
      <c r="B165" s="39">
        <v>164</v>
      </c>
      <c r="C165" s="11" t="s">
        <v>13155</v>
      </c>
      <c r="D165" s="23">
        <v>4.5</v>
      </c>
      <c r="E165" s="12">
        <v>13568</v>
      </c>
      <c r="F165" s="28">
        <f>D165+(E165/100000)</f>
        <v>4.6356799999999998</v>
      </c>
    </row>
    <row r="166" spans="1:6" x14ac:dyDescent="0.3">
      <c r="A166" s="11" t="s">
        <v>1521</v>
      </c>
      <c r="B166" s="39">
        <v>165</v>
      </c>
      <c r="C166" s="11" t="s">
        <v>14295</v>
      </c>
      <c r="D166" s="23">
        <v>4.4000000000000004</v>
      </c>
      <c r="E166" s="12">
        <v>23169</v>
      </c>
      <c r="F166" s="28">
        <f>D166+(E166/100000)</f>
        <v>4.6316900000000008</v>
      </c>
    </row>
    <row r="167" spans="1:6" x14ac:dyDescent="0.3">
      <c r="A167" s="11" t="s">
        <v>8163</v>
      </c>
      <c r="B167" s="39">
        <v>166</v>
      </c>
      <c r="C167" s="11" t="s">
        <v>13122</v>
      </c>
      <c r="D167" s="23">
        <v>4.5999999999999996</v>
      </c>
      <c r="E167" s="12">
        <v>2886</v>
      </c>
      <c r="F167" s="28">
        <f>D167+(E167/100000)</f>
        <v>4.6288599999999995</v>
      </c>
    </row>
    <row r="168" spans="1:6" x14ac:dyDescent="0.3">
      <c r="A168" s="11" t="s">
        <v>9621</v>
      </c>
      <c r="B168" s="39">
        <v>167</v>
      </c>
      <c r="C168" s="11" t="s">
        <v>13132</v>
      </c>
      <c r="D168" s="23">
        <v>4.5999999999999996</v>
      </c>
      <c r="E168" s="12">
        <v>2781</v>
      </c>
      <c r="F168" s="28">
        <f>D168+(E168/100000)</f>
        <v>4.6278099999999993</v>
      </c>
    </row>
    <row r="169" spans="1:6" x14ac:dyDescent="0.3">
      <c r="A169" s="11" t="s">
        <v>7377</v>
      </c>
      <c r="B169" s="39">
        <v>168</v>
      </c>
      <c r="C169" s="11" t="s">
        <v>13564</v>
      </c>
      <c r="D169" s="23">
        <v>4.2</v>
      </c>
      <c r="E169" s="12">
        <v>42775</v>
      </c>
      <c r="F169" s="28">
        <f>D169+(E169/100000)</f>
        <v>4.6277499999999998</v>
      </c>
    </row>
    <row r="170" spans="1:6" x14ac:dyDescent="0.3">
      <c r="A170" s="11" t="s">
        <v>12652</v>
      </c>
      <c r="B170" s="39">
        <v>169</v>
      </c>
      <c r="C170" s="11" t="s">
        <v>12653</v>
      </c>
      <c r="D170" s="23">
        <v>4.5999999999999996</v>
      </c>
      <c r="E170" s="12">
        <v>2751</v>
      </c>
      <c r="F170" s="28">
        <f>D170+(E170/100000)</f>
        <v>4.62751</v>
      </c>
    </row>
    <row r="171" spans="1:6" x14ac:dyDescent="0.3">
      <c r="A171" s="11" t="s">
        <v>6843</v>
      </c>
      <c r="B171" s="39">
        <v>170</v>
      </c>
      <c r="C171" s="11" t="s">
        <v>14259</v>
      </c>
      <c r="D171" s="23">
        <v>4.4000000000000004</v>
      </c>
      <c r="E171" s="12">
        <v>22618</v>
      </c>
      <c r="F171" s="28">
        <f>D171+(E171/100000)</f>
        <v>4.6261800000000006</v>
      </c>
    </row>
    <row r="172" spans="1:6" x14ac:dyDescent="0.3">
      <c r="A172" s="11" t="s">
        <v>1212</v>
      </c>
      <c r="B172" s="39">
        <v>171</v>
      </c>
      <c r="C172" s="11" t="s">
        <v>14315</v>
      </c>
      <c r="D172" s="23">
        <v>4.2</v>
      </c>
      <c r="E172" s="12">
        <v>42301</v>
      </c>
      <c r="F172" s="28">
        <f>D172+(E172/100000)</f>
        <v>4.6230099999999998</v>
      </c>
    </row>
    <row r="173" spans="1:6" x14ac:dyDescent="0.3">
      <c r="A173" s="11" t="s">
        <v>5937</v>
      </c>
      <c r="B173" s="39">
        <v>172</v>
      </c>
      <c r="C173" s="11" t="s">
        <v>13378</v>
      </c>
      <c r="D173" s="23">
        <v>4.3</v>
      </c>
      <c r="E173" s="12">
        <v>31534</v>
      </c>
      <c r="F173" s="28">
        <f>D173+(E173/100000)</f>
        <v>4.6153399999999998</v>
      </c>
    </row>
    <row r="174" spans="1:6" x14ac:dyDescent="0.3">
      <c r="A174" s="11" t="s">
        <v>8802</v>
      </c>
      <c r="B174" s="39">
        <v>173</v>
      </c>
      <c r="C174" s="11" t="s">
        <v>13599</v>
      </c>
      <c r="D174" s="23">
        <v>4.2</v>
      </c>
      <c r="E174" s="12">
        <v>41349</v>
      </c>
      <c r="F174" s="28">
        <f>D174+(E174/100000)</f>
        <v>4.6134900000000005</v>
      </c>
    </row>
    <row r="175" spans="1:6" x14ac:dyDescent="0.3">
      <c r="A175" s="11" t="s">
        <v>3673</v>
      </c>
      <c r="B175" s="39">
        <v>174</v>
      </c>
      <c r="C175" s="11" t="s">
        <v>13163</v>
      </c>
      <c r="D175" s="23">
        <v>4.5</v>
      </c>
      <c r="E175" s="12">
        <v>11339</v>
      </c>
      <c r="F175" s="28">
        <f>D175+(E175/100000)</f>
        <v>4.6133899999999999</v>
      </c>
    </row>
    <row r="176" spans="1:6" x14ac:dyDescent="0.3">
      <c r="A176" s="11" t="s">
        <v>6669</v>
      </c>
      <c r="B176" s="39">
        <v>175</v>
      </c>
      <c r="C176" s="11" t="s">
        <v>14296</v>
      </c>
      <c r="D176" s="23">
        <v>4.2</v>
      </c>
      <c r="E176" s="12">
        <v>41226</v>
      </c>
      <c r="F176" s="28">
        <f>D176+(E176/100000)</f>
        <v>4.61226</v>
      </c>
    </row>
    <row r="177" spans="1:6" x14ac:dyDescent="0.3">
      <c r="A177" s="11" t="s">
        <v>3647</v>
      </c>
      <c r="B177" s="39">
        <v>176</v>
      </c>
      <c r="C177" s="11" t="s">
        <v>13703</v>
      </c>
      <c r="D177" s="23">
        <v>4.0999999999999996</v>
      </c>
      <c r="E177" s="12">
        <v>50772</v>
      </c>
      <c r="F177" s="28">
        <f>D177+(E177/100000)</f>
        <v>4.6077199999999996</v>
      </c>
    </row>
    <row r="178" spans="1:6" x14ac:dyDescent="0.3">
      <c r="A178" s="11" t="s">
        <v>4592</v>
      </c>
      <c r="B178" s="39">
        <v>177</v>
      </c>
      <c r="C178" s="11" t="s">
        <v>13667</v>
      </c>
      <c r="D178" s="23">
        <v>4.0999999999999996</v>
      </c>
      <c r="E178" s="12">
        <v>50772</v>
      </c>
      <c r="F178" s="28">
        <f>D178+(E178/100000)</f>
        <v>4.6077199999999996</v>
      </c>
    </row>
    <row r="179" spans="1:6" x14ac:dyDescent="0.3">
      <c r="A179" s="11" t="s">
        <v>4211</v>
      </c>
      <c r="B179" s="39">
        <v>178</v>
      </c>
      <c r="C179" s="11" t="s">
        <v>13680</v>
      </c>
      <c r="D179" s="23">
        <v>4.0999999999999996</v>
      </c>
      <c r="E179" s="12">
        <v>50772</v>
      </c>
      <c r="F179" s="28">
        <f>D179+(E179/100000)</f>
        <v>4.6077199999999996</v>
      </c>
    </row>
    <row r="180" spans="1:6" x14ac:dyDescent="0.3">
      <c r="A180" s="11" t="s">
        <v>4164</v>
      </c>
      <c r="B180" s="39">
        <v>179</v>
      </c>
      <c r="C180" s="11" t="s">
        <v>13667</v>
      </c>
      <c r="D180" s="23">
        <v>4.0999999999999996</v>
      </c>
      <c r="E180" s="12">
        <v>50772</v>
      </c>
      <c r="F180" s="28">
        <f>D180+(E180/100000)</f>
        <v>4.6077199999999996</v>
      </c>
    </row>
    <row r="181" spans="1:6" x14ac:dyDescent="0.3">
      <c r="A181" s="11" t="s">
        <v>7491</v>
      </c>
      <c r="B181" s="39">
        <v>180</v>
      </c>
      <c r="C181" s="11" t="s">
        <v>13151</v>
      </c>
      <c r="D181" s="23">
        <v>4.5</v>
      </c>
      <c r="E181" s="12">
        <v>10541</v>
      </c>
      <c r="F181" s="28">
        <f>D181+(E181/100000)</f>
        <v>4.60541</v>
      </c>
    </row>
    <row r="182" spans="1:6" x14ac:dyDescent="0.3">
      <c r="A182" s="11" t="s">
        <v>1372</v>
      </c>
      <c r="B182" s="39">
        <v>181</v>
      </c>
      <c r="C182" s="11" t="s">
        <v>13355</v>
      </c>
      <c r="D182" s="23">
        <v>4.3</v>
      </c>
      <c r="E182" s="12">
        <v>30411</v>
      </c>
      <c r="F182" s="28">
        <f>D182+(E182/100000)</f>
        <v>4.6041099999999995</v>
      </c>
    </row>
    <row r="183" spans="1:6" x14ac:dyDescent="0.3">
      <c r="A183" s="11" t="s">
        <v>86</v>
      </c>
      <c r="B183" s="39">
        <v>182</v>
      </c>
      <c r="C183" s="11" t="s">
        <v>87</v>
      </c>
      <c r="D183" s="23">
        <v>4.3</v>
      </c>
      <c r="E183" s="12">
        <v>30411</v>
      </c>
      <c r="F183" s="28">
        <f>D183+(E183/100000)</f>
        <v>4.6041099999999995</v>
      </c>
    </row>
    <row r="184" spans="1:6" x14ac:dyDescent="0.3">
      <c r="A184" s="11" t="s">
        <v>86</v>
      </c>
      <c r="B184" s="39">
        <v>183</v>
      </c>
      <c r="C184" s="11" t="s">
        <v>87</v>
      </c>
      <c r="D184" s="23">
        <v>4.3</v>
      </c>
      <c r="E184" s="12">
        <v>30411</v>
      </c>
      <c r="F184" s="28">
        <f>D184+(E184/100000)</f>
        <v>4.6041099999999995</v>
      </c>
    </row>
    <row r="185" spans="1:6" x14ac:dyDescent="0.3">
      <c r="A185" s="11" t="s">
        <v>86</v>
      </c>
      <c r="B185" s="39">
        <v>184</v>
      </c>
      <c r="C185" s="11" t="s">
        <v>87</v>
      </c>
      <c r="D185" s="23">
        <v>4.3</v>
      </c>
      <c r="E185" s="12">
        <v>30411</v>
      </c>
      <c r="F185" s="28">
        <f>D185+(E185/100000)</f>
        <v>4.6041099999999995</v>
      </c>
    </row>
    <row r="186" spans="1:6" x14ac:dyDescent="0.3">
      <c r="A186" s="11" t="s">
        <v>3411</v>
      </c>
      <c r="B186" s="39">
        <v>185</v>
      </c>
      <c r="C186" s="11" t="s">
        <v>14307</v>
      </c>
      <c r="D186" s="23">
        <v>4.4000000000000004</v>
      </c>
      <c r="E186" s="12">
        <v>20311</v>
      </c>
      <c r="F186" s="28">
        <f>D186+(E186/100000)</f>
        <v>4.60311</v>
      </c>
    </row>
    <row r="187" spans="1:6" x14ac:dyDescent="0.3">
      <c r="A187" s="11" t="s">
        <v>4701</v>
      </c>
      <c r="B187" s="39">
        <v>186</v>
      </c>
      <c r="C187" s="11" t="s">
        <v>13125</v>
      </c>
      <c r="D187" s="23">
        <v>4.5999999999999996</v>
      </c>
      <c r="E187" s="12">
        <v>245</v>
      </c>
      <c r="F187" s="28">
        <f>D187+(E187/100000)</f>
        <v>4.6024499999999993</v>
      </c>
    </row>
    <row r="188" spans="1:6" x14ac:dyDescent="0.3">
      <c r="A188" s="11" t="s">
        <v>4701</v>
      </c>
      <c r="B188" s="39">
        <v>187</v>
      </c>
      <c r="C188" s="11" t="s">
        <v>13125</v>
      </c>
      <c r="D188" s="23">
        <v>4.5999999999999996</v>
      </c>
      <c r="E188" s="12">
        <v>245</v>
      </c>
      <c r="F188" s="28">
        <f>D188+(E188/100000)</f>
        <v>4.6024499999999993</v>
      </c>
    </row>
    <row r="189" spans="1:6" x14ac:dyDescent="0.3">
      <c r="A189" s="11" t="s">
        <v>9539</v>
      </c>
      <c r="B189" s="39">
        <v>188</v>
      </c>
      <c r="C189" s="11" t="s">
        <v>14369</v>
      </c>
      <c r="D189" s="23">
        <v>4.5999999999999996</v>
      </c>
      <c r="E189" s="12">
        <v>124</v>
      </c>
      <c r="F189" s="28">
        <f>D189+(E189/100000)</f>
        <v>4.6012399999999998</v>
      </c>
    </row>
    <row r="190" spans="1:6" x14ac:dyDescent="0.3">
      <c r="A190" s="11" t="s">
        <v>11254</v>
      </c>
      <c r="B190" s="39">
        <v>189</v>
      </c>
      <c r="C190" s="11" t="s">
        <v>14424</v>
      </c>
      <c r="D190" s="23">
        <v>4.5999999999999996</v>
      </c>
      <c r="E190" s="12">
        <v>124</v>
      </c>
      <c r="F190" s="28">
        <f>D190+(E190/100000)</f>
        <v>4.6012399999999998</v>
      </c>
    </row>
    <row r="191" spans="1:6" x14ac:dyDescent="0.3">
      <c r="A191" s="11" t="s">
        <v>9059</v>
      </c>
      <c r="B191" s="39">
        <v>190</v>
      </c>
      <c r="C191" s="11" t="s">
        <v>9060</v>
      </c>
      <c r="D191" s="23">
        <v>4.2</v>
      </c>
      <c r="E191" s="12">
        <v>40106</v>
      </c>
      <c r="F191" s="28">
        <f>D191+(E191/100000)</f>
        <v>4.6010600000000004</v>
      </c>
    </row>
    <row r="192" spans="1:6" x14ac:dyDescent="0.3">
      <c r="A192" s="11" t="s">
        <v>10519</v>
      </c>
      <c r="B192" s="39">
        <v>191</v>
      </c>
      <c r="C192" s="11" t="s">
        <v>13123</v>
      </c>
      <c r="D192" s="23">
        <v>4.5999999999999996</v>
      </c>
      <c r="E192" s="12">
        <v>79</v>
      </c>
      <c r="F192" s="28">
        <f>D192+(E192/100000)</f>
        <v>4.6007899999999999</v>
      </c>
    </row>
    <row r="193" spans="1:6" x14ac:dyDescent="0.3">
      <c r="A193" s="11" t="s">
        <v>5187</v>
      </c>
      <c r="B193" s="39">
        <v>192</v>
      </c>
      <c r="C193" s="11" t="s">
        <v>5188</v>
      </c>
      <c r="D193" s="23">
        <v>4.3</v>
      </c>
      <c r="E193" s="12">
        <v>30058</v>
      </c>
      <c r="F193" s="28">
        <f>D193+(E193/100000)</f>
        <v>4.6005799999999999</v>
      </c>
    </row>
    <row r="194" spans="1:6" x14ac:dyDescent="0.3">
      <c r="A194" s="11" t="s">
        <v>11294</v>
      </c>
      <c r="B194" s="39">
        <v>193</v>
      </c>
      <c r="C194" s="11" t="s">
        <v>14378</v>
      </c>
      <c r="D194" s="23">
        <v>4.5999999999999996</v>
      </c>
      <c r="E194" s="12">
        <v>9</v>
      </c>
      <c r="F194" s="28">
        <f>D194+(E194/100000)</f>
        <v>4.6000899999999998</v>
      </c>
    </row>
    <row r="195" spans="1:6" x14ac:dyDescent="0.3">
      <c r="A195" s="11" t="s">
        <v>2916</v>
      </c>
      <c r="B195" s="39">
        <v>194</v>
      </c>
      <c r="C195" s="11" t="s">
        <v>13237</v>
      </c>
      <c r="D195" s="23">
        <v>4.4000000000000004</v>
      </c>
      <c r="E195" s="12">
        <v>19763</v>
      </c>
      <c r="F195" s="28">
        <f>D195+(E195/100000)</f>
        <v>4.5976300000000005</v>
      </c>
    </row>
    <row r="196" spans="1:6" x14ac:dyDescent="0.3">
      <c r="A196" s="11" t="s">
        <v>8978</v>
      </c>
      <c r="B196" s="39">
        <v>195</v>
      </c>
      <c r="C196" s="11" t="s">
        <v>13510</v>
      </c>
      <c r="D196" s="23">
        <v>4.2</v>
      </c>
      <c r="E196" s="12">
        <v>39724</v>
      </c>
      <c r="F196" s="28">
        <f>D196+(E196/100000)</f>
        <v>4.5972400000000002</v>
      </c>
    </row>
    <row r="197" spans="1:6" x14ac:dyDescent="0.3">
      <c r="A197" s="11" t="s">
        <v>8229</v>
      </c>
      <c r="B197" s="39">
        <v>196</v>
      </c>
      <c r="C197" s="11" t="s">
        <v>8230</v>
      </c>
      <c r="D197" s="23">
        <v>4.5</v>
      </c>
      <c r="E197" s="12">
        <v>9427</v>
      </c>
      <c r="F197" s="28">
        <f>D197+(E197/100000)</f>
        <v>4.5942699999999999</v>
      </c>
    </row>
    <row r="198" spans="1:6" x14ac:dyDescent="0.3">
      <c r="A198" s="11" t="s">
        <v>1928</v>
      </c>
      <c r="B198" s="39">
        <v>197</v>
      </c>
      <c r="C198" s="11" t="s">
        <v>1929</v>
      </c>
      <c r="D198" s="23">
        <v>4.4000000000000004</v>
      </c>
      <c r="E198" s="12">
        <v>18872</v>
      </c>
      <c r="F198" s="28">
        <f>D198+(E198/100000)</f>
        <v>4.5887200000000004</v>
      </c>
    </row>
    <row r="199" spans="1:6" x14ac:dyDescent="0.3">
      <c r="A199" s="11" t="s">
        <v>5004</v>
      </c>
      <c r="B199" s="39">
        <v>198</v>
      </c>
      <c r="C199" s="11" t="s">
        <v>13393</v>
      </c>
      <c r="D199" s="23">
        <v>4.3</v>
      </c>
      <c r="E199" s="12">
        <v>28829</v>
      </c>
      <c r="F199" s="28">
        <f>D199+(E199/100000)</f>
        <v>4.5882899999999998</v>
      </c>
    </row>
    <row r="200" spans="1:6" x14ac:dyDescent="0.3">
      <c r="A200" s="11" t="s">
        <v>157</v>
      </c>
      <c r="B200" s="39">
        <v>199</v>
      </c>
      <c r="C200" s="11" t="s">
        <v>158</v>
      </c>
      <c r="D200" s="23">
        <v>4.4000000000000004</v>
      </c>
      <c r="E200" s="12">
        <v>18757</v>
      </c>
      <c r="F200" s="28">
        <f>D200+(E200/100000)</f>
        <v>4.5875700000000004</v>
      </c>
    </row>
    <row r="201" spans="1:6" x14ac:dyDescent="0.3">
      <c r="A201" s="11" t="s">
        <v>157</v>
      </c>
      <c r="B201" s="39">
        <v>200</v>
      </c>
      <c r="C201" s="11" t="s">
        <v>158</v>
      </c>
      <c r="D201" s="23">
        <v>4.4000000000000004</v>
      </c>
      <c r="E201" s="12">
        <v>18757</v>
      </c>
      <c r="F201" s="28">
        <f>D201+(E201/100000)</f>
        <v>4.5875700000000004</v>
      </c>
    </row>
    <row r="202" spans="1:6" x14ac:dyDescent="0.3">
      <c r="A202" s="11" t="s">
        <v>157</v>
      </c>
      <c r="B202" s="39">
        <v>201</v>
      </c>
      <c r="C202" s="11" t="s">
        <v>158</v>
      </c>
      <c r="D202" s="23">
        <v>4.4000000000000004</v>
      </c>
      <c r="E202" s="12">
        <v>18757</v>
      </c>
      <c r="F202" s="28">
        <f>D202+(E202/100000)</f>
        <v>4.5875700000000004</v>
      </c>
    </row>
    <row r="203" spans="1:6" x14ac:dyDescent="0.3">
      <c r="A203" s="11" t="s">
        <v>6721</v>
      </c>
      <c r="B203" s="39">
        <v>202</v>
      </c>
      <c r="C203" s="11" t="s">
        <v>13158</v>
      </c>
      <c r="D203" s="23">
        <v>4.5</v>
      </c>
      <c r="E203" s="12">
        <v>8656</v>
      </c>
      <c r="F203" s="28">
        <f>D203+(E203/100000)</f>
        <v>4.5865600000000004</v>
      </c>
    </row>
    <row r="204" spans="1:6" x14ac:dyDescent="0.3">
      <c r="A204" s="11" t="s">
        <v>9893</v>
      </c>
      <c r="B204" s="39">
        <v>203</v>
      </c>
      <c r="C204" s="11" t="s">
        <v>13431</v>
      </c>
      <c r="D204" s="23">
        <v>4.3</v>
      </c>
      <c r="E204" s="12">
        <v>28629</v>
      </c>
      <c r="F204" s="28">
        <f>D204+(E204/100000)</f>
        <v>4.58629</v>
      </c>
    </row>
    <row r="205" spans="1:6" x14ac:dyDescent="0.3">
      <c r="A205" s="11" t="s">
        <v>5621</v>
      </c>
      <c r="B205" s="39">
        <v>204</v>
      </c>
      <c r="C205" s="11" t="s">
        <v>13188</v>
      </c>
      <c r="D205" s="23">
        <v>4.5</v>
      </c>
      <c r="E205" s="12">
        <v>8618</v>
      </c>
      <c r="F205" s="28">
        <f>D205+(E205/100000)</f>
        <v>4.5861799999999997</v>
      </c>
    </row>
    <row r="206" spans="1:6" x14ac:dyDescent="0.3">
      <c r="A206" s="11" t="s">
        <v>6058</v>
      </c>
      <c r="B206" s="39">
        <v>205</v>
      </c>
      <c r="C206" s="11" t="s">
        <v>6059</v>
      </c>
      <c r="D206" s="23">
        <v>4.5</v>
      </c>
      <c r="E206" s="12">
        <v>8610</v>
      </c>
      <c r="F206" s="28">
        <f>D206+(E206/100000)</f>
        <v>4.5861000000000001</v>
      </c>
    </row>
    <row r="207" spans="1:6" x14ac:dyDescent="0.3">
      <c r="A207" s="11" t="s">
        <v>3607</v>
      </c>
      <c r="B207" s="39">
        <v>206</v>
      </c>
      <c r="C207" s="11" t="s">
        <v>13598</v>
      </c>
      <c r="D207" s="23">
        <v>4.0999999999999996</v>
      </c>
      <c r="E207" s="12">
        <v>48449</v>
      </c>
      <c r="F207" s="28">
        <f>D207+(E207/100000)</f>
        <v>4.5844899999999997</v>
      </c>
    </row>
    <row r="208" spans="1:6" x14ac:dyDescent="0.3">
      <c r="A208" s="11" t="s">
        <v>3607</v>
      </c>
      <c r="B208" s="39">
        <v>207</v>
      </c>
      <c r="C208" s="11" t="s">
        <v>13598</v>
      </c>
      <c r="D208" s="23">
        <v>4.0999999999999996</v>
      </c>
      <c r="E208" s="12">
        <v>48448</v>
      </c>
      <c r="F208" s="28">
        <f>D208+(E208/100000)</f>
        <v>4.5844799999999992</v>
      </c>
    </row>
    <row r="209" spans="1:6" x14ac:dyDescent="0.3">
      <c r="A209" s="11" t="s">
        <v>5334</v>
      </c>
      <c r="B209" s="39">
        <v>208</v>
      </c>
      <c r="C209" s="11" t="s">
        <v>13212</v>
      </c>
      <c r="D209" s="23">
        <v>4.4000000000000004</v>
      </c>
      <c r="E209" s="12">
        <v>18139</v>
      </c>
      <c r="F209" s="28">
        <f>D209+(E209/100000)</f>
        <v>4.5813900000000007</v>
      </c>
    </row>
    <row r="210" spans="1:6" x14ac:dyDescent="0.3">
      <c r="A210" s="11" t="s">
        <v>9764</v>
      </c>
      <c r="B210" s="39">
        <v>209</v>
      </c>
      <c r="C210" s="11" t="s">
        <v>9765</v>
      </c>
      <c r="D210" s="23">
        <v>4.4000000000000004</v>
      </c>
      <c r="E210" s="12">
        <v>17994</v>
      </c>
      <c r="F210" s="28">
        <f>D210+(E210/100000)</f>
        <v>4.5799400000000006</v>
      </c>
    </row>
    <row r="211" spans="1:6" x14ac:dyDescent="0.3">
      <c r="A211" s="11" t="s">
        <v>9456</v>
      </c>
      <c r="B211" s="39">
        <v>210</v>
      </c>
      <c r="C211" s="11" t="s">
        <v>13150</v>
      </c>
      <c r="D211" s="23">
        <v>4.5</v>
      </c>
      <c r="E211" s="12">
        <v>7949</v>
      </c>
      <c r="F211" s="28">
        <f>D211+(E211/100000)</f>
        <v>4.5794899999999998</v>
      </c>
    </row>
    <row r="212" spans="1:6" x14ac:dyDescent="0.3">
      <c r="A212" s="11" t="s">
        <v>5871</v>
      </c>
      <c r="B212" s="39">
        <v>211</v>
      </c>
      <c r="C212" s="11" t="s">
        <v>14129</v>
      </c>
      <c r="D212" s="23">
        <v>3.7</v>
      </c>
      <c r="E212" s="12">
        <v>87798</v>
      </c>
      <c r="F212" s="28">
        <f>D212+(E212/100000)</f>
        <v>4.5779800000000002</v>
      </c>
    </row>
    <row r="213" spans="1:6" x14ac:dyDescent="0.3">
      <c r="A213" s="11" t="s">
        <v>2957</v>
      </c>
      <c r="B213" s="39">
        <v>212</v>
      </c>
      <c r="C213" s="11" t="s">
        <v>13411</v>
      </c>
      <c r="D213" s="23">
        <v>4.3</v>
      </c>
      <c r="E213" s="12">
        <v>27709</v>
      </c>
      <c r="F213" s="28">
        <f>D213+(E213/100000)</f>
        <v>4.5770900000000001</v>
      </c>
    </row>
    <row r="214" spans="1:6" x14ac:dyDescent="0.3">
      <c r="A214" s="11" t="s">
        <v>4208</v>
      </c>
      <c r="B214" s="39">
        <v>213</v>
      </c>
      <c r="C214" s="11" t="s">
        <v>13411</v>
      </c>
      <c r="D214" s="23">
        <v>4.3</v>
      </c>
      <c r="E214" s="12">
        <v>27704</v>
      </c>
      <c r="F214" s="28">
        <f>D214+(E214/100000)</f>
        <v>4.5770400000000002</v>
      </c>
    </row>
    <row r="215" spans="1:6" x14ac:dyDescent="0.3">
      <c r="A215" s="11" t="s">
        <v>2957</v>
      </c>
      <c r="B215" s="39">
        <v>214</v>
      </c>
      <c r="C215" s="11" t="s">
        <v>13411</v>
      </c>
      <c r="D215" s="23">
        <v>4.3</v>
      </c>
      <c r="E215" s="12">
        <v>27696</v>
      </c>
      <c r="F215" s="28">
        <f>D215+(E215/100000)</f>
        <v>4.5769599999999997</v>
      </c>
    </row>
    <row r="216" spans="1:6" x14ac:dyDescent="0.3">
      <c r="A216" s="11" t="s">
        <v>3354</v>
      </c>
      <c r="B216" s="39">
        <v>215</v>
      </c>
      <c r="C216" s="11" t="s">
        <v>13411</v>
      </c>
      <c r="D216" s="23">
        <v>4.3</v>
      </c>
      <c r="E216" s="12">
        <v>27696</v>
      </c>
      <c r="F216" s="28">
        <f>D216+(E216/100000)</f>
        <v>4.5769599999999997</v>
      </c>
    </row>
    <row r="217" spans="1:6" x14ac:dyDescent="0.3">
      <c r="A217" s="11" t="s">
        <v>2831</v>
      </c>
      <c r="B217" s="39">
        <v>216</v>
      </c>
      <c r="C217" s="11" t="s">
        <v>13346</v>
      </c>
      <c r="D217" s="23">
        <v>4.3</v>
      </c>
      <c r="E217" s="12">
        <v>27508</v>
      </c>
      <c r="F217" s="28">
        <f>D217+(E217/100000)</f>
        <v>4.5750799999999998</v>
      </c>
    </row>
    <row r="218" spans="1:6" x14ac:dyDescent="0.3">
      <c r="A218" s="11" t="s">
        <v>7962</v>
      </c>
      <c r="B218" s="39">
        <v>217</v>
      </c>
      <c r="C218" s="11" t="s">
        <v>13143</v>
      </c>
      <c r="D218" s="23">
        <v>4.5</v>
      </c>
      <c r="E218" s="12">
        <v>7317</v>
      </c>
      <c r="F218" s="28">
        <f>D218+(E218/100000)</f>
        <v>4.5731700000000002</v>
      </c>
    </row>
    <row r="219" spans="1:6" x14ac:dyDescent="0.3">
      <c r="A219" s="11" t="s">
        <v>10799</v>
      </c>
      <c r="B219" s="39">
        <v>218</v>
      </c>
      <c r="C219" s="11" t="s">
        <v>10800</v>
      </c>
      <c r="D219" s="23">
        <v>4.5</v>
      </c>
      <c r="E219" s="12">
        <v>7241</v>
      </c>
      <c r="F219" s="28">
        <f>D219+(E219/100000)</f>
        <v>4.5724099999999996</v>
      </c>
    </row>
    <row r="220" spans="1:6" x14ac:dyDescent="0.3">
      <c r="A220" s="11" t="s">
        <v>6292</v>
      </c>
      <c r="B220" s="39">
        <v>219</v>
      </c>
      <c r="C220" s="11" t="s">
        <v>13334</v>
      </c>
      <c r="D220" s="23">
        <v>4.3</v>
      </c>
      <c r="E220" s="12">
        <v>27223</v>
      </c>
      <c r="F220" s="28">
        <f>D220+(E220/100000)</f>
        <v>4.5722300000000002</v>
      </c>
    </row>
    <row r="221" spans="1:6" x14ac:dyDescent="0.3">
      <c r="A221" s="11" t="s">
        <v>5923</v>
      </c>
      <c r="B221" s="39">
        <v>220</v>
      </c>
      <c r="C221" s="11" t="s">
        <v>5924</v>
      </c>
      <c r="D221" s="23">
        <v>4.3</v>
      </c>
      <c r="E221" s="12">
        <v>27201</v>
      </c>
      <c r="F221" s="28">
        <f>D221+(E221/100000)</f>
        <v>4.5720099999999997</v>
      </c>
    </row>
    <row r="222" spans="1:6" x14ac:dyDescent="0.3">
      <c r="A222" s="11" t="s">
        <v>406</v>
      </c>
      <c r="B222" s="39">
        <v>221</v>
      </c>
      <c r="C222" s="11" t="s">
        <v>13381</v>
      </c>
      <c r="D222" s="23">
        <v>4.3</v>
      </c>
      <c r="E222" s="12">
        <v>27151</v>
      </c>
      <c r="F222" s="28">
        <f>D222+(E222/100000)</f>
        <v>4.57151</v>
      </c>
    </row>
    <row r="223" spans="1:6" x14ac:dyDescent="0.3">
      <c r="A223" s="11" t="s">
        <v>5164</v>
      </c>
      <c r="B223" s="39">
        <v>222</v>
      </c>
      <c r="C223" s="11" t="s">
        <v>13306</v>
      </c>
      <c r="D223" s="23">
        <v>4.3</v>
      </c>
      <c r="E223" s="12">
        <v>27139</v>
      </c>
      <c r="F223" s="28">
        <f>D223+(E223/100000)</f>
        <v>4.5713900000000001</v>
      </c>
    </row>
    <row r="224" spans="1:6" x14ac:dyDescent="0.3">
      <c r="A224" s="11" t="s">
        <v>8217</v>
      </c>
      <c r="B224" s="39">
        <v>223</v>
      </c>
      <c r="C224" s="11" t="s">
        <v>14300</v>
      </c>
      <c r="D224" s="23">
        <v>4.5</v>
      </c>
      <c r="E224" s="12">
        <v>5985</v>
      </c>
      <c r="F224" s="28">
        <f>D224+(E224/100000)</f>
        <v>4.55985</v>
      </c>
    </row>
    <row r="225" spans="1:6" x14ac:dyDescent="0.3">
      <c r="A225" s="11" t="s">
        <v>5540</v>
      </c>
      <c r="B225" s="39">
        <v>224</v>
      </c>
      <c r="C225" s="11" t="s">
        <v>13353</v>
      </c>
      <c r="D225" s="23">
        <v>4.3</v>
      </c>
      <c r="E225" s="12">
        <v>25903</v>
      </c>
      <c r="F225" s="28">
        <f>D225+(E225/100000)</f>
        <v>4.5590299999999999</v>
      </c>
    </row>
    <row r="226" spans="1:6" x14ac:dyDescent="0.3">
      <c r="A226" s="11" t="s">
        <v>7407</v>
      </c>
      <c r="B226" s="39">
        <v>225</v>
      </c>
      <c r="C226" s="11" t="s">
        <v>7408</v>
      </c>
      <c r="D226" s="23">
        <v>4.5</v>
      </c>
      <c r="E226" s="12">
        <v>5882</v>
      </c>
      <c r="F226" s="28">
        <f>D226+(E226/100000)</f>
        <v>4.5588199999999999</v>
      </c>
    </row>
    <row r="227" spans="1:6" x14ac:dyDescent="0.3">
      <c r="A227" s="11" t="s">
        <v>5211</v>
      </c>
      <c r="B227" s="39">
        <v>226</v>
      </c>
      <c r="C227" s="11" t="s">
        <v>5212</v>
      </c>
      <c r="D227" s="23">
        <v>4.5</v>
      </c>
      <c r="E227" s="12">
        <v>5760</v>
      </c>
      <c r="F227" s="28">
        <f>D227+(E227/100000)</f>
        <v>4.5575999999999999</v>
      </c>
    </row>
    <row r="228" spans="1:6" x14ac:dyDescent="0.3">
      <c r="A228" s="11" t="s">
        <v>9170</v>
      </c>
      <c r="B228" s="39">
        <v>227</v>
      </c>
      <c r="C228" s="11" t="s">
        <v>9171</v>
      </c>
      <c r="D228" s="23">
        <v>4.2</v>
      </c>
      <c r="E228" s="12">
        <v>35693</v>
      </c>
      <c r="F228" s="28">
        <f>D228+(E228/100000)</f>
        <v>4.5569300000000004</v>
      </c>
    </row>
    <row r="229" spans="1:6" x14ac:dyDescent="0.3">
      <c r="A229" s="11" t="s">
        <v>1312</v>
      </c>
      <c r="B229" s="39">
        <v>228</v>
      </c>
      <c r="C229" s="11" t="s">
        <v>13178</v>
      </c>
      <c r="D229" s="23">
        <v>4.5</v>
      </c>
      <c r="E229" s="12">
        <v>5492</v>
      </c>
      <c r="F229" s="28">
        <f>D229+(E229/100000)</f>
        <v>4.5549200000000001</v>
      </c>
    </row>
    <row r="230" spans="1:6" x14ac:dyDescent="0.3">
      <c r="A230" s="11" t="s">
        <v>5727</v>
      </c>
      <c r="B230" s="39">
        <v>229</v>
      </c>
      <c r="C230" s="11" t="s">
        <v>13235</v>
      </c>
      <c r="D230" s="23">
        <v>4.4000000000000004</v>
      </c>
      <c r="E230" s="12">
        <v>15137</v>
      </c>
      <c r="F230" s="28">
        <f>D230+(E230/100000)</f>
        <v>4.5513700000000004</v>
      </c>
    </row>
    <row r="231" spans="1:6" x14ac:dyDescent="0.3">
      <c r="A231" s="11" t="s">
        <v>11244</v>
      </c>
      <c r="B231" s="39">
        <v>230</v>
      </c>
      <c r="C231" s="11" t="s">
        <v>13146</v>
      </c>
      <c r="D231" s="23">
        <v>4.5</v>
      </c>
      <c r="E231" s="12">
        <v>5137</v>
      </c>
      <c r="F231" s="28">
        <f>D231+(E231/100000)</f>
        <v>4.5513700000000004</v>
      </c>
    </row>
    <row r="232" spans="1:6" x14ac:dyDescent="0.3">
      <c r="A232" s="11" t="s">
        <v>8377</v>
      </c>
      <c r="B232" s="39">
        <v>231</v>
      </c>
      <c r="C232" s="11" t="s">
        <v>13184</v>
      </c>
      <c r="D232" s="23">
        <v>4.5</v>
      </c>
      <c r="E232" s="12">
        <v>4951</v>
      </c>
      <c r="F232" s="28">
        <f>D232+(E232/100000)</f>
        <v>4.5495099999999997</v>
      </c>
    </row>
    <row r="233" spans="1:6" x14ac:dyDescent="0.3">
      <c r="A233" s="11" t="s">
        <v>262</v>
      </c>
      <c r="B233" s="39">
        <v>232</v>
      </c>
      <c r="C233" s="11" t="s">
        <v>14318</v>
      </c>
      <c r="D233" s="23">
        <v>4.2</v>
      </c>
      <c r="E233" s="12">
        <v>34899</v>
      </c>
      <c r="F233" s="28">
        <f>D233+(E233/100000)</f>
        <v>4.5489899999999999</v>
      </c>
    </row>
    <row r="234" spans="1:6" x14ac:dyDescent="0.3">
      <c r="A234" s="11" t="s">
        <v>838</v>
      </c>
      <c r="B234" s="39">
        <v>233</v>
      </c>
      <c r="C234" s="11" t="s">
        <v>14383</v>
      </c>
      <c r="D234" s="23">
        <v>4.2</v>
      </c>
      <c r="E234" s="12">
        <v>34899</v>
      </c>
      <c r="F234" s="28">
        <f>D234+(E234/100000)</f>
        <v>4.5489899999999999</v>
      </c>
    </row>
    <row r="235" spans="1:6" x14ac:dyDescent="0.3">
      <c r="A235" s="11" t="s">
        <v>541</v>
      </c>
      <c r="B235" s="39">
        <v>234</v>
      </c>
      <c r="C235" s="11" t="s">
        <v>14384</v>
      </c>
      <c r="D235" s="23">
        <v>4.2</v>
      </c>
      <c r="E235" s="12">
        <v>34899</v>
      </c>
      <c r="F235" s="28">
        <f>D235+(E235/100000)</f>
        <v>4.5489899999999999</v>
      </c>
    </row>
    <row r="236" spans="1:6" x14ac:dyDescent="0.3">
      <c r="A236" s="11" t="s">
        <v>5764</v>
      </c>
      <c r="B236" s="39">
        <v>235</v>
      </c>
      <c r="C236" s="11" t="s">
        <v>14262</v>
      </c>
      <c r="D236" s="23">
        <v>4.5</v>
      </c>
      <c r="E236" s="12">
        <v>4875</v>
      </c>
      <c r="F236" s="28">
        <f>D236+(E236/100000)</f>
        <v>4.5487500000000001</v>
      </c>
    </row>
    <row r="237" spans="1:6" x14ac:dyDescent="0.3">
      <c r="A237" s="11" t="s">
        <v>4899</v>
      </c>
      <c r="B237" s="39">
        <v>236</v>
      </c>
      <c r="C237" s="11" t="s">
        <v>13292</v>
      </c>
      <c r="D237" s="23">
        <v>4.3</v>
      </c>
      <c r="E237" s="12">
        <v>24791</v>
      </c>
      <c r="F237" s="28">
        <f>D237+(E237/100000)</f>
        <v>4.5479099999999999</v>
      </c>
    </row>
    <row r="238" spans="1:6" x14ac:dyDescent="0.3">
      <c r="A238" s="11" t="s">
        <v>5848</v>
      </c>
      <c r="B238" s="39">
        <v>237</v>
      </c>
      <c r="C238" s="11" t="s">
        <v>14310</v>
      </c>
      <c r="D238" s="23">
        <v>3.9</v>
      </c>
      <c r="E238" s="12">
        <v>64705</v>
      </c>
      <c r="F238" s="28">
        <f>D238+(E238/100000)</f>
        <v>4.5470499999999996</v>
      </c>
    </row>
    <row r="239" spans="1:6" x14ac:dyDescent="0.3">
      <c r="A239" s="11" t="s">
        <v>2279</v>
      </c>
      <c r="B239" s="39">
        <v>238</v>
      </c>
      <c r="C239" s="11" t="s">
        <v>13601</v>
      </c>
      <c r="D239" s="23">
        <v>4.2</v>
      </c>
      <c r="E239" s="12">
        <v>34540</v>
      </c>
      <c r="F239" s="28">
        <f>D239+(E239/100000)</f>
        <v>4.5453999999999999</v>
      </c>
    </row>
    <row r="240" spans="1:6" x14ac:dyDescent="0.3">
      <c r="A240" s="11" t="s">
        <v>7242</v>
      </c>
      <c r="B240" s="39">
        <v>239</v>
      </c>
      <c r="C240" s="11" t="s">
        <v>14261</v>
      </c>
      <c r="D240" s="23">
        <v>4.5</v>
      </c>
      <c r="E240" s="12">
        <v>4428</v>
      </c>
      <c r="F240" s="28">
        <f>D240+(E240/100000)</f>
        <v>4.5442799999999997</v>
      </c>
    </row>
    <row r="241" spans="1:6" x14ac:dyDescent="0.3">
      <c r="A241" s="11" t="s">
        <v>7367</v>
      </c>
      <c r="B241" s="39">
        <v>240</v>
      </c>
      <c r="C241" s="11" t="s">
        <v>13142</v>
      </c>
      <c r="D241" s="23">
        <v>4.5</v>
      </c>
      <c r="E241" s="12">
        <v>4219</v>
      </c>
      <c r="F241" s="28">
        <f>D241+(E241/100000)</f>
        <v>4.5421899999999997</v>
      </c>
    </row>
    <row r="242" spans="1:6" x14ac:dyDescent="0.3">
      <c r="A242" s="11" t="s">
        <v>7223</v>
      </c>
      <c r="B242" s="39">
        <v>241</v>
      </c>
      <c r="C242" s="11" t="s">
        <v>13161</v>
      </c>
      <c r="D242" s="23">
        <v>4.5</v>
      </c>
      <c r="E242" s="12">
        <v>4099</v>
      </c>
      <c r="F242" s="28">
        <f>D242+(E242/100000)</f>
        <v>4.5409899999999999</v>
      </c>
    </row>
    <row r="243" spans="1:6" x14ac:dyDescent="0.3">
      <c r="A243" s="11" t="s">
        <v>6271</v>
      </c>
      <c r="B243" s="39">
        <v>242</v>
      </c>
      <c r="C243" s="11" t="s">
        <v>6272</v>
      </c>
      <c r="D243" s="23">
        <v>4.5</v>
      </c>
      <c r="E243" s="12">
        <v>3785</v>
      </c>
      <c r="F243" s="28">
        <f>D243+(E243/100000)</f>
        <v>4.5378499999999997</v>
      </c>
    </row>
    <row r="244" spans="1:6" x14ac:dyDescent="0.3">
      <c r="A244" s="11" t="s">
        <v>5100</v>
      </c>
      <c r="B244" s="39">
        <v>243</v>
      </c>
      <c r="C244" s="11" t="s">
        <v>13554</v>
      </c>
      <c r="D244" s="23">
        <v>4.2</v>
      </c>
      <c r="E244" s="12">
        <v>33717</v>
      </c>
      <c r="F244" s="28">
        <f>D244+(E244/100000)</f>
        <v>4.5371700000000006</v>
      </c>
    </row>
    <row r="245" spans="1:6" x14ac:dyDescent="0.3">
      <c r="A245" s="11" t="s">
        <v>356</v>
      </c>
      <c r="B245" s="39">
        <v>244</v>
      </c>
      <c r="C245" s="11" t="s">
        <v>13255</v>
      </c>
      <c r="D245" s="23">
        <v>4.4000000000000004</v>
      </c>
      <c r="E245" s="12">
        <v>13552</v>
      </c>
      <c r="F245" s="28">
        <f>D245+(E245/100000)</f>
        <v>4.53552</v>
      </c>
    </row>
    <row r="246" spans="1:6" x14ac:dyDescent="0.3">
      <c r="A246" s="11" t="s">
        <v>356</v>
      </c>
      <c r="B246" s="39">
        <v>245</v>
      </c>
      <c r="C246" s="11" t="s">
        <v>13255</v>
      </c>
      <c r="D246" s="23">
        <v>4.4000000000000004</v>
      </c>
      <c r="E246" s="12">
        <v>13552</v>
      </c>
      <c r="F246" s="28">
        <f>D246+(E246/100000)</f>
        <v>4.53552</v>
      </c>
    </row>
    <row r="247" spans="1:6" x14ac:dyDescent="0.3">
      <c r="A247" s="11" t="s">
        <v>356</v>
      </c>
      <c r="B247" s="39">
        <v>246</v>
      </c>
      <c r="C247" s="11" t="s">
        <v>13255</v>
      </c>
      <c r="D247" s="23">
        <v>4.4000000000000004</v>
      </c>
      <c r="E247" s="12">
        <v>13552</v>
      </c>
      <c r="F247" s="28">
        <f>D247+(E247/100000)</f>
        <v>4.53552</v>
      </c>
    </row>
    <row r="248" spans="1:6" x14ac:dyDescent="0.3">
      <c r="A248" s="11" t="s">
        <v>1626</v>
      </c>
      <c r="B248" s="39">
        <v>247</v>
      </c>
      <c r="C248" s="11" t="s">
        <v>13257</v>
      </c>
      <c r="D248" s="23">
        <v>4.4000000000000004</v>
      </c>
      <c r="E248" s="12">
        <v>13552</v>
      </c>
      <c r="F248" s="28">
        <f>D248+(E248/100000)</f>
        <v>4.53552</v>
      </c>
    </row>
    <row r="249" spans="1:6" x14ac:dyDescent="0.3">
      <c r="A249" s="11" t="s">
        <v>1651</v>
      </c>
      <c r="B249" s="39">
        <v>248</v>
      </c>
      <c r="C249" s="11" t="s">
        <v>13257</v>
      </c>
      <c r="D249" s="23">
        <v>4.4000000000000004</v>
      </c>
      <c r="E249" s="12">
        <v>13552</v>
      </c>
      <c r="F249" s="28">
        <f>D249+(E249/100000)</f>
        <v>4.53552</v>
      </c>
    </row>
    <row r="250" spans="1:6" x14ac:dyDescent="0.3">
      <c r="A250" s="11" t="s">
        <v>7315</v>
      </c>
      <c r="B250" s="39">
        <v>249</v>
      </c>
      <c r="C250" s="11" t="s">
        <v>13206</v>
      </c>
      <c r="D250" s="23">
        <v>4.4000000000000004</v>
      </c>
      <c r="E250" s="12">
        <v>13544</v>
      </c>
      <c r="F250" s="28">
        <f>D250+(E250/100000)</f>
        <v>4.5354400000000004</v>
      </c>
    </row>
    <row r="251" spans="1:6" x14ac:dyDescent="0.3">
      <c r="A251" s="11" t="s">
        <v>8635</v>
      </c>
      <c r="B251" s="39">
        <v>250</v>
      </c>
      <c r="C251" s="11" t="s">
        <v>8636</v>
      </c>
      <c r="D251" s="23">
        <v>3.9</v>
      </c>
      <c r="E251" s="12">
        <v>63350</v>
      </c>
      <c r="F251" s="28">
        <f>D251+(E251/100000)</f>
        <v>4.5335000000000001</v>
      </c>
    </row>
    <row r="252" spans="1:6" x14ac:dyDescent="0.3">
      <c r="A252" s="11" t="s">
        <v>12751</v>
      </c>
      <c r="B252" s="39">
        <v>251</v>
      </c>
      <c r="C252" s="11" t="s">
        <v>13167</v>
      </c>
      <c r="D252" s="23">
        <v>4.5</v>
      </c>
      <c r="E252" s="12">
        <v>3192</v>
      </c>
      <c r="F252" s="28">
        <f>D252+(E252/100000)</f>
        <v>4.5319200000000004</v>
      </c>
    </row>
    <row r="253" spans="1:6" x14ac:dyDescent="0.3">
      <c r="A253" s="11" t="s">
        <v>5679</v>
      </c>
      <c r="B253" s="39">
        <v>252</v>
      </c>
      <c r="C253" s="11" t="s">
        <v>13318</v>
      </c>
      <c r="D253" s="23">
        <v>4.3</v>
      </c>
      <c r="E253" s="12">
        <v>23022</v>
      </c>
      <c r="F253" s="28">
        <f>D253+(E253/100000)</f>
        <v>4.5302199999999999</v>
      </c>
    </row>
    <row r="254" spans="1:6" x14ac:dyDescent="0.3">
      <c r="A254" s="11" t="s">
        <v>3770</v>
      </c>
      <c r="B254" s="39">
        <v>253</v>
      </c>
      <c r="C254" s="11" t="s">
        <v>13514</v>
      </c>
      <c r="D254" s="23">
        <v>4.2</v>
      </c>
      <c r="E254" s="12">
        <v>32916</v>
      </c>
      <c r="F254" s="28">
        <f>D254+(E254/100000)</f>
        <v>4.5291600000000001</v>
      </c>
    </row>
    <row r="255" spans="1:6" x14ac:dyDescent="0.3">
      <c r="A255" s="11" t="s">
        <v>3358</v>
      </c>
      <c r="B255" s="39">
        <v>254</v>
      </c>
      <c r="C255" s="11" t="s">
        <v>13503</v>
      </c>
      <c r="D255" s="23">
        <v>4.2</v>
      </c>
      <c r="E255" s="12">
        <v>32916</v>
      </c>
      <c r="F255" s="28">
        <f>D255+(E255/100000)</f>
        <v>4.5291600000000001</v>
      </c>
    </row>
    <row r="256" spans="1:6" x14ac:dyDescent="0.3">
      <c r="A256" s="11" t="s">
        <v>2442</v>
      </c>
      <c r="B256" s="39">
        <v>255</v>
      </c>
      <c r="C256" s="11" t="s">
        <v>13537</v>
      </c>
      <c r="D256" s="23">
        <v>4.2</v>
      </c>
      <c r="E256" s="12">
        <v>32840</v>
      </c>
      <c r="F256" s="28">
        <f>D256+(E256/100000)</f>
        <v>4.5284000000000004</v>
      </c>
    </row>
    <row r="257" spans="1:6" x14ac:dyDescent="0.3">
      <c r="A257" s="11" t="s">
        <v>167</v>
      </c>
      <c r="B257" s="39">
        <v>256</v>
      </c>
      <c r="C257" s="11" t="s">
        <v>13511</v>
      </c>
      <c r="D257" s="23">
        <v>4.2</v>
      </c>
      <c r="E257" s="12">
        <v>32840</v>
      </c>
      <c r="F257" s="28">
        <f>D257+(E257/100000)</f>
        <v>4.5284000000000004</v>
      </c>
    </row>
    <row r="258" spans="1:6" x14ac:dyDescent="0.3">
      <c r="A258" s="11" t="s">
        <v>1729</v>
      </c>
      <c r="B258" s="39">
        <v>257</v>
      </c>
      <c r="C258" s="11" t="s">
        <v>13523</v>
      </c>
      <c r="D258" s="23">
        <v>4.2</v>
      </c>
      <c r="E258" s="12">
        <v>32840</v>
      </c>
      <c r="F258" s="28">
        <f>D258+(E258/100000)</f>
        <v>4.5284000000000004</v>
      </c>
    </row>
    <row r="259" spans="1:6" x14ac:dyDescent="0.3">
      <c r="A259" s="11" t="s">
        <v>945</v>
      </c>
      <c r="B259" s="39">
        <v>258</v>
      </c>
      <c r="C259" s="11" t="s">
        <v>13528</v>
      </c>
      <c r="D259" s="23">
        <v>4.2</v>
      </c>
      <c r="E259" s="12">
        <v>32840</v>
      </c>
      <c r="F259" s="28">
        <f>D259+(E259/100000)</f>
        <v>4.5284000000000004</v>
      </c>
    </row>
    <row r="260" spans="1:6" x14ac:dyDescent="0.3">
      <c r="A260" s="11" t="s">
        <v>2726</v>
      </c>
      <c r="B260" s="39">
        <v>259</v>
      </c>
      <c r="C260" s="11" t="s">
        <v>13518</v>
      </c>
      <c r="D260" s="23">
        <v>4.2</v>
      </c>
      <c r="E260" s="12">
        <v>32840</v>
      </c>
      <c r="F260" s="28">
        <f>D260+(E260/100000)</f>
        <v>4.5284000000000004</v>
      </c>
    </row>
    <row r="261" spans="1:6" x14ac:dyDescent="0.3">
      <c r="A261" s="11" t="s">
        <v>8005</v>
      </c>
      <c r="B261" s="39">
        <v>260</v>
      </c>
      <c r="C261" s="11" t="s">
        <v>13213</v>
      </c>
      <c r="D261" s="23">
        <v>4.4000000000000004</v>
      </c>
      <c r="E261" s="12">
        <v>12679</v>
      </c>
      <c r="F261" s="28">
        <f>D261+(E261/100000)</f>
        <v>4.5267900000000001</v>
      </c>
    </row>
    <row r="262" spans="1:6" x14ac:dyDescent="0.3">
      <c r="A262" s="11" t="s">
        <v>7305</v>
      </c>
      <c r="B262" s="39">
        <v>261</v>
      </c>
      <c r="C262" s="11" t="s">
        <v>14348</v>
      </c>
      <c r="D262" s="23">
        <v>4.5</v>
      </c>
      <c r="E262" s="12">
        <v>2453</v>
      </c>
      <c r="F262" s="28">
        <f>D262+(E262/100000)</f>
        <v>4.5245300000000004</v>
      </c>
    </row>
    <row r="263" spans="1:6" x14ac:dyDescent="0.3">
      <c r="A263" s="11" t="s">
        <v>11946</v>
      </c>
      <c r="B263" s="39">
        <v>262</v>
      </c>
      <c r="C263" s="11" t="s">
        <v>11947</v>
      </c>
      <c r="D263" s="23">
        <v>4.5</v>
      </c>
      <c r="E263" s="12">
        <v>2280</v>
      </c>
      <c r="F263" s="28">
        <f>D263+(E263/100000)</f>
        <v>4.5228000000000002</v>
      </c>
    </row>
    <row r="264" spans="1:6" x14ac:dyDescent="0.3">
      <c r="A264" s="11" t="s">
        <v>5400</v>
      </c>
      <c r="B264" s="39">
        <v>263</v>
      </c>
      <c r="C264" s="11" t="s">
        <v>13272</v>
      </c>
      <c r="D264" s="23">
        <v>4.4000000000000004</v>
      </c>
      <c r="E264" s="12">
        <v>12179</v>
      </c>
      <c r="F264" s="28">
        <f>D264+(E264/100000)</f>
        <v>4.5217900000000002</v>
      </c>
    </row>
    <row r="265" spans="1:6" x14ac:dyDescent="0.3">
      <c r="A265" s="11" t="s">
        <v>6148</v>
      </c>
      <c r="B265" s="39">
        <v>264</v>
      </c>
      <c r="C265" s="11" t="s">
        <v>13741</v>
      </c>
      <c r="D265" s="23">
        <v>4.0999999999999996</v>
      </c>
      <c r="E265" s="12">
        <v>42139</v>
      </c>
      <c r="F265" s="28">
        <f>D265+(E265/100000)</f>
        <v>4.5213899999999994</v>
      </c>
    </row>
    <row r="266" spans="1:6" x14ac:dyDescent="0.3">
      <c r="A266" s="11" t="s">
        <v>2128</v>
      </c>
      <c r="B266" s="39">
        <v>265</v>
      </c>
      <c r="C266" s="11" t="s">
        <v>2129</v>
      </c>
      <c r="D266" s="23">
        <v>4.4000000000000004</v>
      </c>
      <c r="E266" s="12">
        <v>12091</v>
      </c>
      <c r="F266" s="28">
        <f>D266+(E266/100000)</f>
        <v>4.5209100000000007</v>
      </c>
    </row>
    <row r="267" spans="1:6" x14ac:dyDescent="0.3">
      <c r="A267" s="11" t="s">
        <v>8122</v>
      </c>
      <c r="B267" s="39">
        <v>266</v>
      </c>
      <c r="C267" s="11" t="s">
        <v>14317</v>
      </c>
      <c r="D267" s="23">
        <v>4.5</v>
      </c>
      <c r="E267" s="12">
        <v>1674</v>
      </c>
      <c r="F267" s="28">
        <f>D267+(E267/100000)</f>
        <v>4.5167400000000004</v>
      </c>
    </row>
    <row r="268" spans="1:6" x14ac:dyDescent="0.3">
      <c r="A268" s="11" t="s">
        <v>3912</v>
      </c>
      <c r="B268" s="39">
        <v>267</v>
      </c>
      <c r="C268" s="11" t="s">
        <v>13485</v>
      </c>
      <c r="D268" s="23">
        <v>4.2</v>
      </c>
      <c r="E268" s="12">
        <v>31539</v>
      </c>
      <c r="F268" s="28">
        <f>D268+(E268/100000)</f>
        <v>4.51539</v>
      </c>
    </row>
    <row r="269" spans="1:6" x14ac:dyDescent="0.3">
      <c r="A269" s="11" t="s">
        <v>4307</v>
      </c>
      <c r="B269" s="39">
        <v>268</v>
      </c>
      <c r="C269" s="11" t="s">
        <v>4308</v>
      </c>
      <c r="D269" s="23">
        <v>4.2</v>
      </c>
      <c r="E269" s="12">
        <v>31539</v>
      </c>
      <c r="F269" s="28">
        <f>D269+(E269/100000)</f>
        <v>4.51539</v>
      </c>
    </row>
    <row r="270" spans="1:6" x14ac:dyDescent="0.3">
      <c r="A270" s="11" t="s">
        <v>4804</v>
      </c>
      <c r="B270" s="39">
        <v>269</v>
      </c>
      <c r="C270" s="11" t="s">
        <v>13160</v>
      </c>
      <c r="D270" s="23">
        <v>4.5</v>
      </c>
      <c r="E270" s="12">
        <v>1526</v>
      </c>
      <c r="F270" s="28">
        <f>D270+(E270/100000)</f>
        <v>4.5152599999999996</v>
      </c>
    </row>
    <row r="271" spans="1:6" x14ac:dyDescent="0.3">
      <c r="A271" s="11" t="s">
        <v>4804</v>
      </c>
      <c r="B271" s="39">
        <v>270</v>
      </c>
      <c r="C271" s="11" t="s">
        <v>13160</v>
      </c>
      <c r="D271" s="23">
        <v>4.5</v>
      </c>
      <c r="E271" s="12">
        <v>1526</v>
      </c>
      <c r="F271" s="28">
        <f>D271+(E271/100000)</f>
        <v>4.5152599999999996</v>
      </c>
    </row>
    <row r="272" spans="1:6" x14ac:dyDescent="0.3">
      <c r="A272" s="11" t="s">
        <v>9262</v>
      </c>
      <c r="B272" s="39">
        <v>271</v>
      </c>
      <c r="C272" s="11" t="s">
        <v>9263</v>
      </c>
      <c r="D272" s="23">
        <v>4.4000000000000004</v>
      </c>
      <c r="E272" s="12">
        <v>11499</v>
      </c>
      <c r="F272" s="28">
        <f>D272+(E272/100000)</f>
        <v>4.5149900000000001</v>
      </c>
    </row>
    <row r="273" spans="1:6" x14ac:dyDescent="0.3">
      <c r="A273" s="11" t="s">
        <v>12471</v>
      </c>
      <c r="B273" s="39">
        <v>272</v>
      </c>
      <c r="C273" s="11" t="s">
        <v>12472</v>
      </c>
      <c r="D273" s="23">
        <v>4.5</v>
      </c>
      <c r="E273" s="12">
        <v>1408</v>
      </c>
      <c r="F273" s="28">
        <f>D273+(E273/100000)</f>
        <v>4.5140799999999999</v>
      </c>
    </row>
    <row r="274" spans="1:6" x14ac:dyDescent="0.3">
      <c r="A274" s="11" t="s">
        <v>6885</v>
      </c>
      <c r="B274" s="39">
        <v>273</v>
      </c>
      <c r="C274" s="11" t="s">
        <v>13543</v>
      </c>
      <c r="D274" s="23">
        <v>4.2</v>
      </c>
      <c r="E274" s="12">
        <v>31305</v>
      </c>
      <c r="F274" s="28">
        <f>D274+(E274/100000)</f>
        <v>4.5130499999999998</v>
      </c>
    </row>
    <row r="275" spans="1:6" x14ac:dyDescent="0.3">
      <c r="A275" s="11" t="s">
        <v>7580</v>
      </c>
      <c r="B275" s="39">
        <v>274</v>
      </c>
      <c r="C275" s="11" t="s">
        <v>13153</v>
      </c>
      <c r="D275" s="23">
        <v>4.5</v>
      </c>
      <c r="E275" s="12">
        <v>1271</v>
      </c>
      <c r="F275" s="28">
        <f>D275+(E275/100000)</f>
        <v>4.5127100000000002</v>
      </c>
    </row>
    <row r="276" spans="1:6" x14ac:dyDescent="0.3">
      <c r="A276" s="11" t="s">
        <v>2055</v>
      </c>
      <c r="B276" s="39">
        <v>275</v>
      </c>
      <c r="C276" s="11" t="s">
        <v>14374</v>
      </c>
      <c r="D276" s="23">
        <v>4.3</v>
      </c>
      <c r="E276" s="12">
        <v>21252</v>
      </c>
      <c r="F276" s="28">
        <f>D276+(E276/100000)</f>
        <v>4.5125199999999994</v>
      </c>
    </row>
    <row r="277" spans="1:6" x14ac:dyDescent="0.3">
      <c r="A277" s="11" t="s">
        <v>2926</v>
      </c>
      <c r="B277" s="39">
        <v>276</v>
      </c>
      <c r="C277" s="11" t="s">
        <v>13365</v>
      </c>
      <c r="D277" s="23">
        <v>4.3</v>
      </c>
      <c r="E277" s="12">
        <v>21252</v>
      </c>
      <c r="F277" s="28">
        <f>D277+(E277/100000)</f>
        <v>4.5125199999999994</v>
      </c>
    </row>
    <row r="278" spans="1:6" x14ac:dyDescent="0.3">
      <c r="A278" s="11" t="s">
        <v>10860</v>
      </c>
      <c r="B278" s="39">
        <v>277</v>
      </c>
      <c r="C278" s="11" t="s">
        <v>13246</v>
      </c>
      <c r="D278" s="23">
        <v>4.4000000000000004</v>
      </c>
      <c r="E278" s="12">
        <v>11148</v>
      </c>
      <c r="F278" s="28">
        <f>D278+(E278/100000)</f>
        <v>4.5114800000000006</v>
      </c>
    </row>
    <row r="279" spans="1:6" x14ac:dyDescent="0.3">
      <c r="A279" s="11" t="s">
        <v>12360</v>
      </c>
      <c r="B279" s="39">
        <v>278</v>
      </c>
      <c r="C279" s="11" t="s">
        <v>13182</v>
      </c>
      <c r="D279" s="23">
        <v>4.5</v>
      </c>
      <c r="E279" s="12">
        <v>1065</v>
      </c>
      <c r="F279" s="28">
        <f>D279+(E279/100000)</f>
        <v>4.51065</v>
      </c>
    </row>
    <row r="280" spans="1:6" x14ac:dyDescent="0.3">
      <c r="A280" s="11" t="s">
        <v>2550</v>
      </c>
      <c r="B280" s="39">
        <v>279</v>
      </c>
      <c r="C280" s="11" t="s">
        <v>13186</v>
      </c>
      <c r="D280" s="23">
        <v>4.5</v>
      </c>
      <c r="E280" s="12">
        <v>1029</v>
      </c>
      <c r="F280" s="28">
        <f>D280+(E280/100000)</f>
        <v>4.5102900000000004</v>
      </c>
    </row>
    <row r="281" spans="1:6" x14ac:dyDescent="0.3">
      <c r="A281" s="11" t="s">
        <v>1257</v>
      </c>
      <c r="B281" s="39">
        <v>280</v>
      </c>
      <c r="C281" s="11" t="s">
        <v>14276</v>
      </c>
      <c r="D281" s="23">
        <v>4.3</v>
      </c>
      <c r="E281" s="12">
        <v>20850</v>
      </c>
      <c r="F281" s="28">
        <f>D281+(E281/100000)</f>
        <v>4.5084999999999997</v>
      </c>
    </row>
    <row r="282" spans="1:6" x14ac:dyDescent="0.3">
      <c r="A282" s="11" t="s">
        <v>292</v>
      </c>
      <c r="B282" s="39">
        <v>281</v>
      </c>
      <c r="C282" s="11" t="s">
        <v>13434</v>
      </c>
      <c r="D282" s="23">
        <v>4.3</v>
      </c>
      <c r="E282" s="12">
        <v>20850</v>
      </c>
      <c r="F282" s="28">
        <f>D282+(E282/100000)</f>
        <v>4.5084999999999997</v>
      </c>
    </row>
    <row r="283" spans="1:6" x14ac:dyDescent="0.3">
      <c r="A283" s="11" t="s">
        <v>292</v>
      </c>
      <c r="B283" s="39">
        <v>282</v>
      </c>
      <c r="C283" s="11" t="s">
        <v>13434</v>
      </c>
      <c r="D283" s="23">
        <v>4.3</v>
      </c>
      <c r="E283" s="12">
        <v>20850</v>
      </c>
      <c r="F283" s="28">
        <f>D283+(E283/100000)</f>
        <v>4.5084999999999997</v>
      </c>
    </row>
    <row r="284" spans="1:6" x14ac:dyDescent="0.3">
      <c r="A284" s="11" t="s">
        <v>292</v>
      </c>
      <c r="B284" s="39">
        <v>283</v>
      </c>
      <c r="C284" s="11" t="s">
        <v>13434</v>
      </c>
      <c r="D284" s="23">
        <v>4.3</v>
      </c>
      <c r="E284" s="12">
        <v>20850</v>
      </c>
      <c r="F284" s="28">
        <f>D284+(E284/100000)</f>
        <v>4.5084999999999997</v>
      </c>
    </row>
    <row r="285" spans="1:6" x14ac:dyDescent="0.3">
      <c r="A285" s="11" t="s">
        <v>1011</v>
      </c>
      <c r="B285" s="39">
        <v>284</v>
      </c>
      <c r="C285" s="11" t="s">
        <v>13437</v>
      </c>
      <c r="D285" s="23">
        <v>4.3</v>
      </c>
      <c r="E285" s="12">
        <v>20850</v>
      </c>
      <c r="F285" s="28">
        <f>D285+(E285/100000)</f>
        <v>4.5084999999999997</v>
      </c>
    </row>
    <row r="286" spans="1:6" x14ac:dyDescent="0.3">
      <c r="A286" s="11" t="s">
        <v>203</v>
      </c>
      <c r="B286" s="39">
        <v>285</v>
      </c>
      <c r="C286" s="11" t="s">
        <v>13162</v>
      </c>
      <c r="D286" s="23">
        <v>4.5</v>
      </c>
      <c r="E286" s="12">
        <v>815</v>
      </c>
      <c r="F286" s="28">
        <f>D286+(E286/100000)</f>
        <v>4.5081499999999997</v>
      </c>
    </row>
    <row r="287" spans="1:6" x14ac:dyDescent="0.3">
      <c r="A287" s="11" t="s">
        <v>203</v>
      </c>
      <c r="B287" s="39">
        <v>286</v>
      </c>
      <c r="C287" s="11" t="s">
        <v>13162</v>
      </c>
      <c r="D287" s="23">
        <v>4.5</v>
      </c>
      <c r="E287" s="12">
        <v>815</v>
      </c>
      <c r="F287" s="28">
        <f>D287+(E287/100000)</f>
        <v>4.5081499999999997</v>
      </c>
    </row>
    <row r="288" spans="1:6" x14ac:dyDescent="0.3">
      <c r="A288" s="11" t="s">
        <v>203</v>
      </c>
      <c r="B288" s="39">
        <v>287</v>
      </c>
      <c r="C288" s="11" t="s">
        <v>13162</v>
      </c>
      <c r="D288" s="23">
        <v>4.5</v>
      </c>
      <c r="E288" s="12">
        <v>815</v>
      </c>
      <c r="F288" s="28">
        <f>D288+(E288/100000)</f>
        <v>4.5081499999999997</v>
      </c>
    </row>
    <row r="289" spans="1:6" x14ac:dyDescent="0.3">
      <c r="A289" s="11" t="s">
        <v>8038</v>
      </c>
      <c r="B289" s="39">
        <v>288</v>
      </c>
      <c r="C289" s="11" t="s">
        <v>14301</v>
      </c>
      <c r="D289" s="23">
        <v>4.4000000000000004</v>
      </c>
      <c r="E289" s="12">
        <v>10773</v>
      </c>
      <c r="F289" s="28">
        <f>D289+(E289/100000)</f>
        <v>4.5077300000000005</v>
      </c>
    </row>
    <row r="290" spans="1:6" x14ac:dyDescent="0.3">
      <c r="A290" s="11" t="s">
        <v>7470</v>
      </c>
      <c r="B290" s="39">
        <v>289</v>
      </c>
      <c r="C290" s="11" t="s">
        <v>13278</v>
      </c>
      <c r="D290" s="23">
        <v>4.4000000000000004</v>
      </c>
      <c r="E290" s="12">
        <v>10718</v>
      </c>
      <c r="F290" s="28">
        <f>D290+(E290/100000)</f>
        <v>4.50718</v>
      </c>
    </row>
    <row r="291" spans="1:6" x14ac:dyDescent="0.3">
      <c r="A291" s="11" t="s">
        <v>4283</v>
      </c>
      <c r="B291" s="39">
        <v>290</v>
      </c>
      <c r="C291" s="11" t="s">
        <v>13170</v>
      </c>
      <c r="D291" s="23">
        <v>4.5</v>
      </c>
      <c r="E291" s="12">
        <v>596</v>
      </c>
      <c r="F291" s="28">
        <f>D291+(E291/100000)</f>
        <v>4.50596</v>
      </c>
    </row>
    <row r="292" spans="1:6" x14ac:dyDescent="0.3">
      <c r="A292" s="11" t="s">
        <v>1466</v>
      </c>
      <c r="B292" s="39">
        <v>291</v>
      </c>
      <c r="C292" s="11" t="s">
        <v>13176</v>
      </c>
      <c r="D292" s="23">
        <v>4.5</v>
      </c>
      <c r="E292" s="12">
        <v>577</v>
      </c>
      <c r="F292" s="28">
        <f>D292+(E292/100000)</f>
        <v>4.5057700000000001</v>
      </c>
    </row>
    <row r="293" spans="1:6" x14ac:dyDescent="0.3">
      <c r="A293" s="11" t="s">
        <v>9814</v>
      </c>
      <c r="B293" s="39">
        <v>292</v>
      </c>
      <c r="C293" s="11" t="s">
        <v>13154</v>
      </c>
      <c r="D293" s="23">
        <v>4.5</v>
      </c>
      <c r="E293" s="12">
        <v>546</v>
      </c>
      <c r="F293" s="28">
        <f>D293+(E293/100000)</f>
        <v>4.5054600000000002</v>
      </c>
    </row>
    <row r="294" spans="1:6" x14ac:dyDescent="0.3">
      <c r="A294" s="11" t="s">
        <v>1031</v>
      </c>
      <c r="B294" s="39">
        <v>293</v>
      </c>
      <c r="C294" s="11" t="s">
        <v>13190</v>
      </c>
      <c r="D294" s="23">
        <v>4.5</v>
      </c>
      <c r="E294" s="12">
        <v>505</v>
      </c>
      <c r="F294" s="28">
        <f>D294+(E294/100000)</f>
        <v>4.5050499999999998</v>
      </c>
    </row>
    <row r="295" spans="1:6" x14ac:dyDescent="0.3">
      <c r="A295" s="11" t="s">
        <v>2089</v>
      </c>
      <c r="B295" s="39">
        <v>294</v>
      </c>
      <c r="C295" s="11" t="s">
        <v>13176</v>
      </c>
      <c r="D295" s="23">
        <v>4.5</v>
      </c>
      <c r="E295" s="12">
        <v>474</v>
      </c>
      <c r="F295" s="28">
        <f>D295+(E295/100000)</f>
        <v>4.50474</v>
      </c>
    </row>
    <row r="296" spans="1:6" x14ac:dyDescent="0.3">
      <c r="A296" s="11" t="s">
        <v>7429</v>
      </c>
      <c r="B296" s="39">
        <v>295</v>
      </c>
      <c r="C296" s="11" t="s">
        <v>13135</v>
      </c>
      <c r="D296" s="23">
        <v>4.5</v>
      </c>
      <c r="E296" s="12">
        <v>434</v>
      </c>
      <c r="F296" s="28">
        <f>D296+(E296/100000)</f>
        <v>4.50434</v>
      </c>
    </row>
    <row r="297" spans="1:6" x14ac:dyDescent="0.3">
      <c r="A297" s="11" t="s">
        <v>6575</v>
      </c>
      <c r="B297" s="39">
        <v>296</v>
      </c>
      <c r="C297" s="11" t="s">
        <v>13360</v>
      </c>
      <c r="D297" s="23">
        <v>4.3</v>
      </c>
      <c r="E297" s="12">
        <v>20398</v>
      </c>
      <c r="F297" s="28">
        <f>D297+(E297/100000)</f>
        <v>4.5039799999999994</v>
      </c>
    </row>
    <row r="298" spans="1:6" x14ac:dyDescent="0.3">
      <c r="A298" s="11" t="s">
        <v>7900</v>
      </c>
      <c r="B298" s="39">
        <v>297</v>
      </c>
      <c r="C298" s="11" t="s">
        <v>13620</v>
      </c>
      <c r="D298" s="23">
        <v>4.2</v>
      </c>
      <c r="E298" s="12">
        <v>30355</v>
      </c>
      <c r="F298" s="28">
        <f>D298+(E298/100000)</f>
        <v>4.5035500000000006</v>
      </c>
    </row>
    <row r="299" spans="1:6" x14ac:dyDescent="0.3">
      <c r="A299" s="11" t="s">
        <v>6855</v>
      </c>
      <c r="B299" s="39">
        <v>298</v>
      </c>
      <c r="C299" s="11" t="s">
        <v>13312</v>
      </c>
      <c r="D299" s="23">
        <v>4.3</v>
      </c>
      <c r="E299" s="12">
        <v>20342</v>
      </c>
      <c r="F299" s="28">
        <f>D299+(E299/100000)</f>
        <v>4.5034200000000002</v>
      </c>
    </row>
    <row r="300" spans="1:6" x14ac:dyDescent="0.3">
      <c r="A300" s="11" t="s">
        <v>12531</v>
      </c>
      <c r="B300" s="39">
        <v>299</v>
      </c>
      <c r="C300" s="11" t="s">
        <v>13183</v>
      </c>
      <c r="D300" s="23">
        <v>4.5</v>
      </c>
      <c r="E300" s="12">
        <v>287</v>
      </c>
      <c r="F300" s="28">
        <f>D300+(E300/100000)</f>
        <v>4.5028699999999997</v>
      </c>
    </row>
    <row r="301" spans="1:6" x14ac:dyDescent="0.3">
      <c r="A301" s="11" t="s">
        <v>2319</v>
      </c>
      <c r="B301" s="39">
        <v>300</v>
      </c>
      <c r="C301" s="11" t="s">
        <v>2320</v>
      </c>
      <c r="D301" s="23">
        <v>4.5</v>
      </c>
      <c r="E301" s="12">
        <v>224</v>
      </c>
      <c r="F301" s="28">
        <f>D301+(E301/100000)</f>
        <v>4.5022399999999996</v>
      </c>
    </row>
    <row r="302" spans="1:6" x14ac:dyDescent="0.3">
      <c r="A302" s="11" t="s">
        <v>7549</v>
      </c>
      <c r="B302" s="39">
        <v>301</v>
      </c>
      <c r="C302" s="11" t="s">
        <v>7550</v>
      </c>
      <c r="D302" s="23">
        <v>4.4000000000000004</v>
      </c>
      <c r="E302" s="12">
        <v>10170</v>
      </c>
      <c r="F302" s="28">
        <f>D302+(E302/100000)</f>
        <v>4.5017000000000005</v>
      </c>
    </row>
    <row r="303" spans="1:6" x14ac:dyDescent="0.3">
      <c r="A303" s="11" t="s">
        <v>662</v>
      </c>
      <c r="B303" s="39">
        <v>302</v>
      </c>
      <c r="C303" s="11" t="s">
        <v>13148</v>
      </c>
      <c r="D303" s="23">
        <v>4.5</v>
      </c>
      <c r="E303" s="12">
        <v>149</v>
      </c>
      <c r="F303" s="28">
        <f>D303+(E303/100000)</f>
        <v>4.5014900000000004</v>
      </c>
    </row>
    <row r="304" spans="1:6" x14ac:dyDescent="0.3">
      <c r="A304" s="11" t="s">
        <v>662</v>
      </c>
      <c r="B304" s="39">
        <v>303</v>
      </c>
      <c r="C304" s="11" t="s">
        <v>13148</v>
      </c>
      <c r="D304" s="23">
        <v>4.5</v>
      </c>
      <c r="E304" s="12">
        <v>149</v>
      </c>
      <c r="F304" s="28">
        <f>D304+(E304/100000)</f>
        <v>4.5014900000000004</v>
      </c>
    </row>
    <row r="305" spans="1:6" x14ac:dyDescent="0.3">
      <c r="A305" s="11" t="s">
        <v>813</v>
      </c>
      <c r="B305" s="39">
        <v>304</v>
      </c>
      <c r="C305" s="11" t="s">
        <v>14430</v>
      </c>
      <c r="D305" s="23">
        <v>4.5</v>
      </c>
      <c r="E305" s="12">
        <v>127</v>
      </c>
      <c r="F305" s="28">
        <f>D305+(E305/100000)</f>
        <v>4.5012699999999999</v>
      </c>
    </row>
    <row r="306" spans="1:6" x14ac:dyDescent="0.3">
      <c r="A306" s="11" t="s">
        <v>813</v>
      </c>
      <c r="B306" s="39">
        <v>305</v>
      </c>
      <c r="C306" s="11" t="s">
        <v>14430</v>
      </c>
      <c r="D306" s="23">
        <v>4.5</v>
      </c>
      <c r="E306" s="12">
        <v>127</v>
      </c>
      <c r="F306" s="28">
        <f>D306+(E306/100000)</f>
        <v>4.5012699999999999</v>
      </c>
    </row>
    <row r="307" spans="1:6" x14ac:dyDescent="0.3">
      <c r="A307" s="11" t="s">
        <v>11032</v>
      </c>
      <c r="B307" s="39">
        <v>306</v>
      </c>
      <c r="C307" s="11" t="s">
        <v>13156</v>
      </c>
      <c r="D307" s="23">
        <v>4.5</v>
      </c>
      <c r="E307" s="12">
        <v>63</v>
      </c>
      <c r="F307" s="28">
        <f>D307+(E307/100000)</f>
        <v>4.5006300000000001</v>
      </c>
    </row>
    <row r="308" spans="1:6" x14ac:dyDescent="0.3">
      <c r="A308" s="11" t="s">
        <v>652</v>
      </c>
      <c r="B308" s="39">
        <v>307</v>
      </c>
      <c r="C308" s="11" t="s">
        <v>13425</v>
      </c>
      <c r="D308" s="23">
        <v>4.3</v>
      </c>
      <c r="E308" s="12">
        <v>20053</v>
      </c>
      <c r="F308" s="28">
        <f>D308+(E308/100000)</f>
        <v>4.5005299999999995</v>
      </c>
    </row>
    <row r="309" spans="1:6" x14ac:dyDescent="0.3">
      <c r="A309" s="11" t="s">
        <v>652</v>
      </c>
      <c r="B309" s="39">
        <v>308</v>
      </c>
      <c r="C309" s="11" t="s">
        <v>13425</v>
      </c>
      <c r="D309" s="23">
        <v>4.3</v>
      </c>
      <c r="E309" s="12">
        <v>20053</v>
      </c>
      <c r="F309" s="28">
        <f>D309+(E309/100000)</f>
        <v>4.5005299999999995</v>
      </c>
    </row>
    <row r="310" spans="1:6" x14ac:dyDescent="0.3">
      <c r="A310" s="11" t="s">
        <v>652</v>
      </c>
      <c r="B310" s="39">
        <v>309</v>
      </c>
      <c r="C310" s="11" t="s">
        <v>13425</v>
      </c>
      <c r="D310" s="23">
        <v>4.3</v>
      </c>
      <c r="E310" s="12">
        <v>20052</v>
      </c>
      <c r="F310" s="28">
        <f>D310+(E310/100000)</f>
        <v>4.5005199999999999</v>
      </c>
    </row>
    <row r="311" spans="1:6" x14ac:dyDescent="0.3">
      <c r="A311" s="11" t="s">
        <v>4521</v>
      </c>
      <c r="B311" s="39">
        <v>310</v>
      </c>
      <c r="C311" s="11" t="s">
        <v>13152</v>
      </c>
      <c r="D311" s="23">
        <v>4.5</v>
      </c>
      <c r="E311" s="12">
        <v>38</v>
      </c>
      <c r="F311" s="28">
        <f>D311+(E311/100000)</f>
        <v>4.5003799999999998</v>
      </c>
    </row>
    <row r="312" spans="1:6" x14ac:dyDescent="0.3">
      <c r="A312" s="11" t="s">
        <v>1331</v>
      </c>
      <c r="B312" s="39">
        <v>311</v>
      </c>
      <c r="C312" s="11" t="s">
        <v>13612</v>
      </c>
      <c r="D312" s="23">
        <v>4.2</v>
      </c>
      <c r="E312" s="12">
        <v>30023</v>
      </c>
      <c r="F312" s="28">
        <f>D312+(E312/100000)</f>
        <v>4.5002300000000002</v>
      </c>
    </row>
    <row r="313" spans="1:6" x14ac:dyDescent="0.3">
      <c r="A313" s="11" t="s">
        <v>1671</v>
      </c>
      <c r="B313" s="39">
        <v>312</v>
      </c>
      <c r="C313" s="11" t="s">
        <v>13614</v>
      </c>
      <c r="D313" s="23">
        <v>4.2</v>
      </c>
      <c r="E313" s="12">
        <v>30023</v>
      </c>
      <c r="F313" s="28">
        <f>D313+(E313/100000)</f>
        <v>4.5002300000000002</v>
      </c>
    </row>
    <row r="314" spans="1:6" x14ac:dyDescent="0.3">
      <c r="A314" s="11" t="s">
        <v>9992</v>
      </c>
      <c r="B314" s="39">
        <v>313</v>
      </c>
      <c r="C314" s="11" t="s">
        <v>13165</v>
      </c>
      <c r="D314" s="23">
        <v>4.5</v>
      </c>
      <c r="E314" s="12">
        <v>19</v>
      </c>
      <c r="F314" s="28">
        <f>D314+(E314/100000)</f>
        <v>4.5001899999999999</v>
      </c>
    </row>
    <row r="315" spans="1:6" x14ac:dyDescent="0.3">
      <c r="A315" s="11" t="s">
        <v>9932</v>
      </c>
      <c r="B315" s="39">
        <v>314</v>
      </c>
      <c r="C315" s="11" t="s">
        <v>13189</v>
      </c>
      <c r="D315" s="23">
        <v>4.5</v>
      </c>
      <c r="E315" s="12">
        <v>11</v>
      </c>
      <c r="F315" s="28">
        <f>D315+(E315/100000)</f>
        <v>4.5001100000000003</v>
      </c>
    </row>
    <row r="316" spans="1:6" x14ac:dyDescent="0.3">
      <c r="A316" s="11" t="s">
        <v>2622</v>
      </c>
      <c r="B316" s="39">
        <v>315</v>
      </c>
      <c r="C316" s="11" t="s">
        <v>13144</v>
      </c>
      <c r="D316" s="23">
        <v>4.5</v>
      </c>
      <c r="E316" s="12">
        <v>7</v>
      </c>
      <c r="F316" s="28">
        <f>D316+(E316/100000)</f>
        <v>4.50007</v>
      </c>
    </row>
    <row r="317" spans="1:6" x14ac:dyDescent="0.3">
      <c r="A317" s="11" t="s">
        <v>6198</v>
      </c>
      <c r="B317" s="39">
        <v>316</v>
      </c>
      <c r="C317" s="11" t="s">
        <v>13271</v>
      </c>
      <c r="D317" s="23">
        <v>4.4000000000000004</v>
      </c>
      <c r="E317" s="12">
        <v>9940</v>
      </c>
      <c r="F317" s="28">
        <f>D317+(E317/100000)</f>
        <v>4.4994000000000005</v>
      </c>
    </row>
    <row r="318" spans="1:6" x14ac:dyDescent="0.3">
      <c r="A318" s="11" t="s">
        <v>596</v>
      </c>
      <c r="B318" s="39">
        <v>317</v>
      </c>
      <c r="C318" s="11" t="s">
        <v>13608</v>
      </c>
      <c r="D318" s="23">
        <v>4.2</v>
      </c>
      <c r="E318" s="12">
        <v>29746</v>
      </c>
      <c r="F318" s="28">
        <f>D318+(E318/100000)</f>
        <v>4.4974600000000002</v>
      </c>
    </row>
    <row r="319" spans="1:6" x14ac:dyDescent="0.3">
      <c r="A319" s="11" t="s">
        <v>596</v>
      </c>
      <c r="B319" s="39">
        <v>318</v>
      </c>
      <c r="C319" s="11" t="s">
        <v>13608</v>
      </c>
      <c r="D319" s="23">
        <v>4.2</v>
      </c>
      <c r="E319" s="12">
        <v>29746</v>
      </c>
      <c r="F319" s="28">
        <f>D319+(E319/100000)</f>
        <v>4.4974600000000002</v>
      </c>
    </row>
    <row r="320" spans="1:6" x14ac:dyDescent="0.3">
      <c r="A320" s="11" t="s">
        <v>2186</v>
      </c>
      <c r="B320" s="39">
        <v>319</v>
      </c>
      <c r="C320" s="11" t="s">
        <v>13580</v>
      </c>
      <c r="D320" s="23">
        <v>4.2</v>
      </c>
      <c r="E320" s="12">
        <v>29746</v>
      </c>
      <c r="F320" s="28">
        <f>D320+(E320/100000)</f>
        <v>4.4974600000000002</v>
      </c>
    </row>
    <row r="321" spans="1:6" x14ac:dyDescent="0.3">
      <c r="A321" s="11" t="s">
        <v>12230</v>
      </c>
      <c r="B321" s="39">
        <v>320</v>
      </c>
      <c r="C321" s="11" t="s">
        <v>13221</v>
      </c>
      <c r="D321" s="23">
        <v>4.4000000000000004</v>
      </c>
      <c r="E321" s="12">
        <v>9734</v>
      </c>
      <c r="F321" s="28">
        <f>D321+(E321/100000)</f>
        <v>4.4973400000000003</v>
      </c>
    </row>
    <row r="322" spans="1:6" x14ac:dyDescent="0.3">
      <c r="A322" s="11" t="s">
        <v>3220</v>
      </c>
      <c r="B322" s="39">
        <v>321</v>
      </c>
      <c r="C322" s="11" t="s">
        <v>13567</v>
      </c>
      <c r="D322" s="23">
        <v>4.2</v>
      </c>
      <c r="E322" s="12">
        <v>29478</v>
      </c>
      <c r="F322" s="28">
        <f>D322+(E322/100000)</f>
        <v>4.4947800000000004</v>
      </c>
    </row>
    <row r="323" spans="1:6" x14ac:dyDescent="0.3">
      <c r="A323" s="11" t="s">
        <v>4036</v>
      </c>
      <c r="B323" s="39">
        <v>322</v>
      </c>
      <c r="C323" s="11" t="s">
        <v>13567</v>
      </c>
      <c r="D323" s="23">
        <v>4.2</v>
      </c>
      <c r="E323" s="12">
        <v>29472</v>
      </c>
      <c r="F323" s="28">
        <f>D323+(E323/100000)</f>
        <v>4.49472</v>
      </c>
    </row>
    <row r="324" spans="1:6" x14ac:dyDescent="0.3">
      <c r="A324" s="11" t="s">
        <v>3220</v>
      </c>
      <c r="B324" s="39">
        <v>323</v>
      </c>
      <c r="C324" s="11" t="s">
        <v>13567</v>
      </c>
      <c r="D324" s="23">
        <v>4.2</v>
      </c>
      <c r="E324" s="12">
        <v>29471</v>
      </c>
      <c r="F324" s="28">
        <f>D324+(E324/100000)</f>
        <v>4.4947100000000004</v>
      </c>
    </row>
    <row r="325" spans="1:6" x14ac:dyDescent="0.3">
      <c r="A325" s="11" t="s">
        <v>5304</v>
      </c>
      <c r="B325" s="39">
        <v>324</v>
      </c>
      <c r="C325" s="11" t="s">
        <v>13231</v>
      </c>
      <c r="D325" s="23">
        <v>4.4000000000000004</v>
      </c>
      <c r="E325" s="12">
        <v>9275</v>
      </c>
      <c r="F325" s="28">
        <f>D325+(E325/100000)</f>
        <v>4.49275</v>
      </c>
    </row>
    <row r="326" spans="1:6" x14ac:dyDescent="0.3">
      <c r="A326" s="11" t="s">
        <v>11364</v>
      </c>
      <c r="B326" s="39">
        <v>325</v>
      </c>
      <c r="C326" s="11" t="s">
        <v>13244</v>
      </c>
      <c r="D326" s="23">
        <v>4.4000000000000004</v>
      </c>
      <c r="E326" s="12">
        <v>8948</v>
      </c>
      <c r="F326" s="28">
        <f>D326+(E326/100000)</f>
        <v>4.4894800000000004</v>
      </c>
    </row>
    <row r="327" spans="1:6" x14ac:dyDescent="0.3">
      <c r="A327" s="11" t="s">
        <v>3160</v>
      </c>
      <c r="B327" s="39">
        <v>326</v>
      </c>
      <c r="C327" s="11" t="s">
        <v>3161</v>
      </c>
      <c r="D327" s="23">
        <v>4.4000000000000004</v>
      </c>
      <c r="E327" s="12">
        <v>8891</v>
      </c>
      <c r="F327" s="28">
        <f>D327+(E327/100000)</f>
        <v>4.4889100000000006</v>
      </c>
    </row>
    <row r="328" spans="1:6" x14ac:dyDescent="0.3">
      <c r="A328" s="11" t="s">
        <v>7603</v>
      </c>
      <c r="B328" s="39">
        <v>327</v>
      </c>
      <c r="C328" s="11" t="s">
        <v>13664</v>
      </c>
      <c r="D328" s="23">
        <v>4.0999999999999996</v>
      </c>
      <c r="E328" s="12">
        <v>38879</v>
      </c>
      <c r="F328" s="28">
        <f>D328+(E328/100000)</f>
        <v>4.4887899999999998</v>
      </c>
    </row>
    <row r="329" spans="1:6" x14ac:dyDescent="0.3">
      <c r="A329" s="11" t="s">
        <v>4413</v>
      </c>
      <c r="B329" s="39">
        <v>328</v>
      </c>
      <c r="C329" s="11" t="s">
        <v>13671</v>
      </c>
      <c r="D329" s="23">
        <v>4.0999999999999996</v>
      </c>
      <c r="E329" s="12">
        <v>38879</v>
      </c>
      <c r="F329" s="28">
        <f>D329+(E329/100000)</f>
        <v>4.4887899999999998</v>
      </c>
    </row>
    <row r="330" spans="1:6" x14ac:dyDescent="0.3">
      <c r="A330" s="11" t="s">
        <v>2289</v>
      </c>
      <c r="B330" s="39">
        <v>329</v>
      </c>
      <c r="C330" s="11" t="s">
        <v>13269</v>
      </c>
      <c r="D330" s="23">
        <v>4.4000000000000004</v>
      </c>
      <c r="E330" s="12">
        <v>8714</v>
      </c>
      <c r="F330" s="28">
        <f>D330+(E330/100000)</f>
        <v>4.4871400000000001</v>
      </c>
    </row>
    <row r="331" spans="1:6" x14ac:dyDescent="0.3">
      <c r="A331" s="11" t="s">
        <v>5571</v>
      </c>
      <c r="B331" s="39">
        <v>330</v>
      </c>
      <c r="C331" s="11" t="s">
        <v>13233</v>
      </c>
      <c r="D331" s="23">
        <v>4.4000000000000004</v>
      </c>
      <c r="E331" s="12">
        <v>8614</v>
      </c>
      <c r="F331" s="28">
        <f>D331+(E331/100000)</f>
        <v>4.4861400000000007</v>
      </c>
    </row>
    <row r="332" spans="1:6" x14ac:dyDescent="0.3">
      <c r="A332" s="11" t="s">
        <v>6338</v>
      </c>
      <c r="B332" s="39">
        <v>331</v>
      </c>
      <c r="C332" s="11" t="s">
        <v>13226</v>
      </c>
      <c r="D332" s="23">
        <v>4.4000000000000004</v>
      </c>
      <c r="E332" s="12">
        <v>8372</v>
      </c>
      <c r="F332" s="28">
        <f>D332+(E332/100000)</f>
        <v>4.4837199999999999</v>
      </c>
    </row>
    <row r="333" spans="1:6" x14ac:dyDescent="0.3">
      <c r="A333" s="11" t="s">
        <v>3085</v>
      </c>
      <c r="B333" s="39">
        <v>332</v>
      </c>
      <c r="C333" s="11" t="s">
        <v>13983</v>
      </c>
      <c r="D333" s="23">
        <v>3.9</v>
      </c>
      <c r="E333" s="12">
        <v>58162</v>
      </c>
      <c r="F333" s="28">
        <f>D333+(E333/100000)</f>
        <v>4.4816199999999995</v>
      </c>
    </row>
    <row r="334" spans="1:6" x14ac:dyDescent="0.3">
      <c r="A334" s="11" t="s">
        <v>6937</v>
      </c>
      <c r="B334" s="39">
        <v>333</v>
      </c>
      <c r="C334" s="11" t="s">
        <v>13242</v>
      </c>
      <c r="D334" s="23">
        <v>4.4000000000000004</v>
      </c>
      <c r="E334" s="12">
        <v>8076</v>
      </c>
      <c r="F334" s="28">
        <f>D334+(E334/100000)</f>
        <v>4.4807600000000001</v>
      </c>
    </row>
    <row r="335" spans="1:6" x14ac:dyDescent="0.3">
      <c r="A335" s="11" t="s">
        <v>6420</v>
      </c>
      <c r="B335" s="39">
        <v>334</v>
      </c>
      <c r="C335" s="11" t="s">
        <v>13217</v>
      </c>
      <c r="D335" s="23">
        <v>4.4000000000000004</v>
      </c>
      <c r="E335" s="12">
        <v>8053</v>
      </c>
      <c r="F335" s="28">
        <f>D335+(E335/100000)</f>
        <v>4.4805300000000008</v>
      </c>
    </row>
    <row r="336" spans="1:6" x14ac:dyDescent="0.3">
      <c r="A336" s="11" t="s">
        <v>9190</v>
      </c>
      <c r="B336" s="39">
        <v>335</v>
      </c>
      <c r="C336" s="11" t="s">
        <v>9191</v>
      </c>
      <c r="D336" s="23">
        <v>4.4000000000000004</v>
      </c>
      <c r="E336" s="12">
        <v>7946</v>
      </c>
      <c r="F336" s="28">
        <f>D336+(E336/100000)</f>
        <v>4.4794600000000004</v>
      </c>
    </row>
    <row r="337" spans="1:6" x14ac:dyDescent="0.3">
      <c r="A337" s="11" t="s">
        <v>4687</v>
      </c>
      <c r="B337" s="39">
        <v>336</v>
      </c>
      <c r="C337" s="11" t="s">
        <v>13501</v>
      </c>
      <c r="D337" s="23">
        <v>4.2</v>
      </c>
      <c r="E337" s="12">
        <v>27790</v>
      </c>
      <c r="F337" s="28">
        <f>D337+(E337/100000)</f>
        <v>4.4779</v>
      </c>
    </row>
    <row r="338" spans="1:6" x14ac:dyDescent="0.3">
      <c r="A338" s="11" t="s">
        <v>3378</v>
      </c>
      <c r="B338" s="39">
        <v>337</v>
      </c>
      <c r="C338" s="11" t="s">
        <v>13195</v>
      </c>
      <c r="D338" s="23">
        <v>4.4000000000000004</v>
      </c>
      <c r="E338" s="12">
        <v>7462</v>
      </c>
      <c r="F338" s="28">
        <f>D338+(E338/100000)</f>
        <v>4.4746200000000007</v>
      </c>
    </row>
    <row r="339" spans="1:6" x14ac:dyDescent="0.3">
      <c r="A339" s="11" t="s">
        <v>6604</v>
      </c>
      <c r="B339" s="39">
        <v>338</v>
      </c>
      <c r="C339" s="11" t="s">
        <v>13499</v>
      </c>
      <c r="D339" s="23">
        <v>4.2</v>
      </c>
      <c r="E339" s="12">
        <v>27441</v>
      </c>
      <c r="F339" s="28">
        <f>D339+(E339/100000)</f>
        <v>4.4744099999999998</v>
      </c>
    </row>
    <row r="340" spans="1:6" x14ac:dyDescent="0.3">
      <c r="A340" s="11" t="s">
        <v>6865</v>
      </c>
      <c r="B340" s="39">
        <v>339</v>
      </c>
      <c r="C340" s="11" t="s">
        <v>14260</v>
      </c>
      <c r="D340" s="23">
        <v>4.4000000000000004</v>
      </c>
      <c r="E340" s="12">
        <v>7429</v>
      </c>
      <c r="F340" s="28">
        <f>D340+(E340/100000)</f>
        <v>4.4742900000000008</v>
      </c>
    </row>
    <row r="341" spans="1:6" x14ac:dyDescent="0.3">
      <c r="A341" s="11" t="s">
        <v>2999</v>
      </c>
      <c r="B341" s="39">
        <v>340</v>
      </c>
      <c r="C341" s="11" t="s">
        <v>3000</v>
      </c>
      <c r="D341" s="23">
        <v>4.3</v>
      </c>
      <c r="E341" s="12">
        <v>17415</v>
      </c>
      <c r="F341" s="28">
        <f>D341+(E341/100000)</f>
        <v>4.4741499999999998</v>
      </c>
    </row>
    <row r="342" spans="1:6" x14ac:dyDescent="0.3">
      <c r="A342" s="11" t="s">
        <v>3009</v>
      </c>
      <c r="B342" s="39">
        <v>341</v>
      </c>
      <c r="C342" s="11" t="s">
        <v>3010</v>
      </c>
      <c r="D342" s="23">
        <v>4.3</v>
      </c>
      <c r="E342" s="12">
        <v>17415</v>
      </c>
      <c r="F342" s="28">
        <f>D342+(E342/100000)</f>
        <v>4.4741499999999998</v>
      </c>
    </row>
    <row r="343" spans="1:6" x14ac:dyDescent="0.3">
      <c r="A343" s="11" t="s">
        <v>3513</v>
      </c>
      <c r="B343" s="39">
        <v>342</v>
      </c>
      <c r="C343" s="11" t="s">
        <v>3514</v>
      </c>
      <c r="D343" s="23">
        <v>4.3</v>
      </c>
      <c r="E343" s="12">
        <v>17415</v>
      </c>
      <c r="F343" s="28">
        <f>D343+(E343/100000)</f>
        <v>4.4741499999999998</v>
      </c>
    </row>
    <row r="344" spans="1:6" x14ac:dyDescent="0.3">
      <c r="A344" s="11" t="s">
        <v>6752</v>
      </c>
      <c r="B344" s="39">
        <v>343</v>
      </c>
      <c r="C344" s="11" t="s">
        <v>6753</v>
      </c>
      <c r="D344" s="23">
        <v>4.3</v>
      </c>
      <c r="E344" s="12">
        <v>17394</v>
      </c>
      <c r="F344" s="28">
        <f>D344+(E344/100000)</f>
        <v>4.4739399999999998</v>
      </c>
    </row>
    <row r="345" spans="1:6" x14ac:dyDescent="0.3">
      <c r="A345" s="11" t="s">
        <v>1734</v>
      </c>
      <c r="B345" s="39">
        <v>344</v>
      </c>
      <c r="C345" s="11" t="s">
        <v>13265</v>
      </c>
      <c r="D345" s="23">
        <v>4.4000000000000004</v>
      </c>
      <c r="E345" s="12">
        <v>7318</v>
      </c>
      <c r="F345" s="28">
        <f>D345+(E345/100000)</f>
        <v>4.4731800000000002</v>
      </c>
    </row>
    <row r="346" spans="1:6" x14ac:dyDescent="0.3">
      <c r="A346" s="11" t="s">
        <v>2304</v>
      </c>
      <c r="B346" s="39">
        <v>345</v>
      </c>
      <c r="C346" s="11" t="s">
        <v>13267</v>
      </c>
      <c r="D346" s="23">
        <v>4.4000000000000004</v>
      </c>
      <c r="E346" s="12">
        <v>7318</v>
      </c>
      <c r="F346" s="28">
        <f>D346+(E346/100000)</f>
        <v>4.4731800000000002</v>
      </c>
    </row>
    <row r="347" spans="1:6" x14ac:dyDescent="0.3">
      <c r="A347" s="11" t="s">
        <v>5345</v>
      </c>
      <c r="B347" s="39">
        <v>346</v>
      </c>
      <c r="C347" s="11" t="s">
        <v>13218</v>
      </c>
      <c r="D347" s="23">
        <v>4.4000000000000004</v>
      </c>
      <c r="E347" s="12">
        <v>7203</v>
      </c>
      <c r="F347" s="28">
        <f>D347+(E347/100000)</f>
        <v>4.4720300000000002</v>
      </c>
    </row>
    <row r="348" spans="1:6" x14ac:dyDescent="0.3">
      <c r="A348" s="11" t="s">
        <v>3280</v>
      </c>
      <c r="B348" s="39">
        <v>347</v>
      </c>
      <c r="C348" s="11" t="s">
        <v>13389</v>
      </c>
      <c r="D348" s="23">
        <v>4.3</v>
      </c>
      <c r="E348" s="12">
        <v>17162</v>
      </c>
      <c r="F348" s="28">
        <f>D348+(E348/100000)</f>
        <v>4.4716199999999997</v>
      </c>
    </row>
    <row r="349" spans="1:6" x14ac:dyDescent="0.3">
      <c r="A349" s="11" t="s">
        <v>4731</v>
      </c>
      <c r="B349" s="39">
        <v>348</v>
      </c>
      <c r="C349" s="11" t="s">
        <v>13389</v>
      </c>
      <c r="D349" s="23">
        <v>4.3</v>
      </c>
      <c r="E349" s="12">
        <v>17161</v>
      </c>
      <c r="F349" s="28">
        <f>D349+(E349/100000)</f>
        <v>4.4716100000000001</v>
      </c>
    </row>
    <row r="350" spans="1:6" x14ac:dyDescent="0.3">
      <c r="A350" s="11" t="s">
        <v>3280</v>
      </c>
      <c r="B350" s="39">
        <v>349</v>
      </c>
      <c r="C350" s="11" t="s">
        <v>13389</v>
      </c>
      <c r="D350" s="23">
        <v>4.3</v>
      </c>
      <c r="E350" s="12">
        <v>17159</v>
      </c>
      <c r="F350" s="28">
        <f>D350+(E350/100000)</f>
        <v>4.47159</v>
      </c>
    </row>
    <row r="351" spans="1:6" x14ac:dyDescent="0.3">
      <c r="A351" s="11" t="s">
        <v>3865</v>
      </c>
      <c r="B351" s="39">
        <v>350</v>
      </c>
      <c r="C351" s="11" t="s">
        <v>14370</v>
      </c>
      <c r="D351" s="23">
        <v>4.3</v>
      </c>
      <c r="E351" s="12">
        <v>17129</v>
      </c>
      <c r="F351" s="28">
        <f>D351+(E351/100000)</f>
        <v>4.4712899999999998</v>
      </c>
    </row>
    <row r="352" spans="1:6" x14ac:dyDescent="0.3">
      <c r="A352" s="11" t="s">
        <v>3865</v>
      </c>
      <c r="B352" s="39">
        <v>351</v>
      </c>
      <c r="C352" s="11" t="s">
        <v>14370</v>
      </c>
      <c r="D352" s="23">
        <v>4.3</v>
      </c>
      <c r="E352" s="12">
        <v>17129</v>
      </c>
      <c r="F352" s="28">
        <f>D352+(E352/100000)</f>
        <v>4.4712899999999998</v>
      </c>
    </row>
    <row r="353" spans="1:6" x14ac:dyDescent="0.3">
      <c r="A353" s="11" t="s">
        <v>9714</v>
      </c>
      <c r="B353" s="39">
        <v>352</v>
      </c>
      <c r="C353" s="11" t="s">
        <v>13624</v>
      </c>
      <c r="D353" s="23">
        <v>4.0999999999999996</v>
      </c>
      <c r="E353" s="12">
        <v>37126</v>
      </c>
      <c r="F353" s="28">
        <f>D353+(E353/100000)</f>
        <v>4.47126</v>
      </c>
    </row>
    <row r="354" spans="1:6" x14ac:dyDescent="0.3">
      <c r="A354" s="11" t="s">
        <v>5952</v>
      </c>
      <c r="B354" s="39">
        <v>353</v>
      </c>
      <c r="C354" s="11" t="s">
        <v>13276</v>
      </c>
      <c r="D354" s="23">
        <v>4.4000000000000004</v>
      </c>
      <c r="E354" s="12">
        <v>6537</v>
      </c>
      <c r="F354" s="28">
        <f>D354+(E354/100000)</f>
        <v>4.4653700000000001</v>
      </c>
    </row>
    <row r="355" spans="1:6" x14ac:dyDescent="0.3">
      <c r="A355" s="11" t="s">
        <v>12883</v>
      </c>
      <c r="B355" s="39">
        <v>354</v>
      </c>
      <c r="C355" s="11" t="s">
        <v>12884</v>
      </c>
      <c r="D355" s="23">
        <v>4.4000000000000004</v>
      </c>
      <c r="E355" s="12">
        <v>6531</v>
      </c>
      <c r="F355" s="28">
        <f>D355+(E355/100000)</f>
        <v>4.4653100000000006</v>
      </c>
    </row>
    <row r="356" spans="1:6" x14ac:dyDescent="0.3">
      <c r="A356" s="11" t="s">
        <v>6833</v>
      </c>
      <c r="B356" s="39">
        <v>355</v>
      </c>
      <c r="C356" s="11" t="s">
        <v>13234</v>
      </c>
      <c r="D356" s="23">
        <v>4.4000000000000004</v>
      </c>
      <c r="E356" s="12">
        <v>6301</v>
      </c>
      <c r="F356" s="28">
        <f>D356+(E356/100000)</f>
        <v>4.4630100000000006</v>
      </c>
    </row>
    <row r="357" spans="1:6" x14ac:dyDescent="0.3">
      <c r="A357" s="11" t="s">
        <v>1367</v>
      </c>
      <c r="B357" s="39">
        <v>356</v>
      </c>
      <c r="C357" s="11" t="s">
        <v>13289</v>
      </c>
      <c r="D357" s="23">
        <v>4.3</v>
      </c>
      <c r="E357" s="12">
        <v>16299</v>
      </c>
      <c r="F357" s="28">
        <f>D357+(E357/100000)</f>
        <v>4.4629899999999996</v>
      </c>
    </row>
    <row r="358" spans="1:6" x14ac:dyDescent="0.3">
      <c r="A358" s="11" t="s">
        <v>223</v>
      </c>
      <c r="B358" s="39">
        <v>357</v>
      </c>
      <c r="C358" s="11" t="s">
        <v>14366</v>
      </c>
      <c r="D358" s="23">
        <v>4.3</v>
      </c>
      <c r="E358" s="12">
        <v>16299</v>
      </c>
      <c r="F358" s="28">
        <f>D358+(E358/100000)</f>
        <v>4.4629899999999996</v>
      </c>
    </row>
    <row r="359" spans="1:6" x14ac:dyDescent="0.3">
      <c r="A359" s="11" t="s">
        <v>223</v>
      </c>
      <c r="B359" s="39">
        <v>358</v>
      </c>
      <c r="C359" s="11" t="s">
        <v>14366</v>
      </c>
      <c r="D359" s="23">
        <v>4.3</v>
      </c>
      <c r="E359" s="12">
        <v>16299</v>
      </c>
      <c r="F359" s="28">
        <f>D359+(E359/100000)</f>
        <v>4.4629899999999996</v>
      </c>
    </row>
    <row r="360" spans="1:6" x14ac:dyDescent="0.3">
      <c r="A360" s="11" t="s">
        <v>10890</v>
      </c>
      <c r="B360" s="39">
        <v>359</v>
      </c>
      <c r="C360" s="11" t="s">
        <v>13236</v>
      </c>
      <c r="D360" s="23">
        <v>4.4000000000000004</v>
      </c>
      <c r="E360" s="12">
        <v>6027</v>
      </c>
      <c r="F360" s="28">
        <f>D360+(E360/100000)</f>
        <v>4.4602700000000004</v>
      </c>
    </row>
    <row r="361" spans="1:6" x14ac:dyDescent="0.3">
      <c r="A361" s="11" t="s">
        <v>8842</v>
      </c>
      <c r="B361" s="39">
        <v>360</v>
      </c>
      <c r="C361" s="11" t="s">
        <v>8843</v>
      </c>
      <c r="D361" s="23">
        <v>4.0999999999999996</v>
      </c>
      <c r="E361" s="12">
        <v>36017</v>
      </c>
      <c r="F361" s="28">
        <f>D361+(E361/100000)</f>
        <v>4.4601699999999997</v>
      </c>
    </row>
    <row r="362" spans="1:6" x14ac:dyDescent="0.3">
      <c r="A362" s="11" t="s">
        <v>3134</v>
      </c>
      <c r="B362" s="39">
        <v>361</v>
      </c>
      <c r="C362" s="11" t="s">
        <v>13347</v>
      </c>
      <c r="D362" s="23">
        <v>4.3</v>
      </c>
      <c r="E362" s="12">
        <v>15970</v>
      </c>
      <c r="F362" s="28">
        <f>D362+(E362/100000)</f>
        <v>4.4596999999999998</v>
      </c>
    </row>
    <row r="363" spans="1:6" x14ac:dyDescent="0.3">
      <c r="A363" s="11" t="s">
        <v>7732</v>
      </c>
      <c r="B363" s="39">
        <v>362</v>
      </c>
      <c r="C363" s="11" t="s">
        <v>7733</v>
      </c>
      <c r="D363" s="23">
        <v>4.3</v>
      </c>
      <c r="E363" s="12">
        <v>15867</v>
      </c>
      <c r="F363" s="28">
        <f>D363+(E363/100000)</f>
        <v>4.4586699999999997</v>
      </c>
    </row>
    <row r="364" spans="1:6" x14ac:dyDescent="0.3">
      <c r="A364" s="11" t="s">
        <v>10254</v>
      </c>
      <c r="B364" s="39">
        <v>363</v>
      </c>
      <c r="C364" s="11" t="s">
        <v>13193</v>
      </c>
      <c r="D364" s="23">
        <v>4.4000000000000004</v>
      </c>
      <c r="E364" s="12">
        <v>5865</v>
      </c>
      <c r="F364" s="28">
        <f>D364+(E364/100000)</f>
        <v>4.4586500000000004</v>
      </c>
    </row>
    <row r="365" spans="1:6" x14ac:dyDescent="0.3">
      <c r="A365" s="11" t="s">
        <v>6127</v>
      </c>
      <c r="B365" s="39">
        <v>364</v>
      </c>
      <c r="C365" s="11" t="s">
        <v>14322</v>
      </c>
      <c r="D365" s="23">
        <v>4.3</v>
      </c>
      <c r="E365" s="12">
        <v>15790</v>
      </c>
      <c r="F365" s="28">
        <f>D365+(E365/100000)</f>
        <v>4.4578999999999995</v>
      </c>
    </row>
    <row r="366" spans="1:6" x14ac:dyDescent="0.3">
      <c r="A366" s="11" t="s">
        <v>6005</v>
      </c>
      <c r="B366" s="39">
        <v>365</v>
      </c>
      <c r="C366" s="11" t="s">
        <v>13533</v>
      </c>
      <c r="D366" s="23">
        <v>4.2</v>
      </c>
      <c r="E366" s="12">
        <v>25488</v>
      </c>
      <c r="F366" s="28">
        <f>D366+(E366/100000)</f>
        <v>4.4548800000000002</v>
      </c>
    </row>
    <row r="367" spans="1:6" x14ac:dyDescent="0.3">
      <c r="A367" s="11" t="s">
        <v>9090</v>
      </c>
      <c r="B367" s="39">
        <v>366</v>
      </c>
      <c r="C367" s="11" t="s">
        <v>9091</v>
      </c>
      <c r="D367" s="23">
        <v>4.3</v>
      </c>
      <c r="E367" s="12">
        <v>15453</v>
      </c>
      <c r="F367" s="28">
        <f>D367+(E367/100000)</f>
        <v>4.4545300000000001</v>
      </c>
    </row>
    <row r="368" spans="1:6" x14ac:dyDescent="0.3">
      <c r="A368" s="11" t="s">
        <v>11425</v>
      </c>
      <c r="B368" s="39">
        <v>367</v>
      </c>
      <c r="C368" s="11" t="s">
        <v>13252</v>
      </c>
      <c r="D368" s="23">
        <v>4.4000000000000004</v>
      </c>
      <c r="E368" s="12">
        <v>5298</v>
      </c>
      <c r="F368" s="28">
        <f>D368+(E368/100000)</f>
        <v>4.4529800000000002</v>
      </c>
    </row>
    <row r="369" spans="1:6" x14ac:dyDescent="0.3">
      <c r="A369" s="11" t="s">
        <v>9426</v>
      </c>
      <c r="B369" s="39">
        <v>368</v>
      </c>
      <c r="C369" s="11" t="s">
        <v>13418</v>
      </c>
      <c r="D369" s="23">
        <v>4.3</v>
      </c>
      <c r="E369" s="12">
        <v>15276</v>
      </c>
      <c r="F369" s="28">
        <f>D369+(E369/100000)</f>
        <v>4.4527599999999996</v>
      </c>
    </row>
    <row r="370" spans="1:6" x14ac:dyDescent="0.3">
      <c r="A370" s="11" t="s">
        <v>5561</v>
      </c>
      <c r="B370" s="39">
        <v>369</v>
      </c>
      <c r="C370" s="11" t="s">
        <v>14337</v>
      </c>
      <c r="D370" s="23">
        <v>4.4000000000000004</v>
      </c>
      <c r="E370" s="12">
        <v>5176</v>
      </c>
      <c r="F370" s="28">
        <f>D370+(E370/100000)</f>
        <v>4.4517600000000002</v>
      </c>
    </row>
    <row r="371" spans="1:6" x14ac:dyDescent="0.3">
      <c r="A371" s="11" t="s">
        <v>6502</v>
      </c>
      <c r="B371" s="39">
        <v>370</v>
      </c>
      <c r="C371" s="11" t="s">
        <v>13417</v>
      </c>
      <c r="D371" s="23">
        <v>4.3</v>
      </c>
      <c r="E371" s="12">
        <v>15032</v>
      </c>
      <c r="F371" s="28">
        <f>D371+(E371/100000)</f>
        <v>4.4503199999999996</v>
      </c>
    </row>
    <row r="372" spans="1:6" x14ac:dyDescent="0.3">
      <c r="A372" s="11" t="s">
        <v>6555</v>
      </c>
      <c r="B372" s="39">
        <v>371</v>
      </c>
      <c r="C372" s="11" t="s">
        <v>13250</v>
      </c>
      <c r="D372" s="23">
        <v>4.4000000000000004</v>
      </c>
      <c r="E372" s="12">
        <v>4736</v>
      </c>
      <c r="F372" s="28">
        <f>D372+(E372/100000)</f>
        <v>4.4473600000000006</v>
      </c>
    </row>
    <row r="373" spans="1:6" x14ac:dyDescent="0.3">
      <c r="A373" s="11" t="s">
        <v>7559</v>
      </c>
      <c r="B373" s="39">
        <v>372</v>
      </c>
      <c r="C373" s="11" t="s">
        <v>14284</v>
      </c>
      <c r="D373" s="23">
        <v>4.4000000000000004</v>
      </c>
      <c r="E373" s="12">
        <v>4598</v>
      </c>
      <c r="F373" s="28">
        <f>D373+(E373/100000)</f>
        <v>4.4459800000000005</v>
      </c>
    </row>
    <row r="374" spans="1:6" x14ac:dyDescent="0.3">
      <c r="A374" s="11" t="s">
        <v>5881</v>
      </c>
      <c r="B374" s="39">
        <v>373</v>
      </c>
      <c r="C374" s="11" t="s">
        <v>13551</v>
      </c>
      <c r="D374" s="23">
        <v>4.2</v>
      </c>
      <c r="E374" s="12">
        <v>24432</v>
      </c>
      <c r="F374" s="28">
        <f>D374+(E374/100000)</f>
        <v>4.4443200000000003</v>
      </c>
    </row>
    <row r="375" spans="1:6" x14ac:dyDescent="0.3">
      <c r="A375" s="11" t="s">
        <v>7972</v>
      </c>
      <c r="B375" s="39">
        <v>374</v>
      </c>
      <c r="C375" s="11" t="s">
        <v>13274</v>
      </c>
      <c r="D375" s="23">
        <v>4.4000000000000004</v>
      </c>
      <c r="E375" s="12">
        <v>4426</v>
      </c>
      <c r="F375" s="28">
        <f>D375+(E375/100000)</f>
        <v>4.4442600000000008</v>
      </c>
    </row>
    <row r="376" spans="1:6" x14ac:dyDescent="0.3">
      <c r="A376" s="11" t="s">
        <v>16</v>
      </c>
      <c r="B376" s="39">
        <v>375</v>
      </c>
      <c r="C376" s="11" t="s">
        <v>13458</v>
      </c>
      <c r="D376" s="23">
        <v>4.2</v>
      </c>
      <c r="E376" s="12">
        <v>24270</v>
      </c>
      <c r="F376" s="28">
        <f>D376+(E376/100000)</f>
        <v>4.4427000000000003</v>
      </c>
    </row>
    <row r="377" spans="1:6" x14ac:dyDescent="0.3">
      <c r="A377" s="11" t="s">
        <v>971</v>
      </c>
      <c r="B377" s="39">
        <v>376</v>
      </c>
      <c r="C377" s="11" t="s">
        <v>13477</v>
      </c>
      <c r="D377" s="23">
        <v>4.2</v>
      </c>
      <c r="E377" s="12">
        <v>24269</v>
      </c>
      <c r="F377" s="28">
        <f>D377+(E377/100000)</f>
        <v>4.4426899999999998</v>
      </c>
    </row>
    <row r="378" spans="1:6" x14ac:dyDescent="0.3">
      <c r="A378" s="11" t="s">
        <v>823</v>
      </c>
      <c r="B378" s="39">
        <v>377</v>
      </c>
      <c r="C378" s="11" t="s">
        <v>14291</v>
      </c>
      <c r="D378" s="23">
        <v>4.2</v>
      </c>
      <c r="E378" s="12">
        <v>24269</v>
      </c>
      <c r="F378" s="28">
        <f>D378+(E378/100000)</f>
        <v>4.4426899999999998</v>
      </c>
    </row>
    <row r="379" spans="1:6" x14ac:dyDescent="0.3">
      <c r="A379" s="11" t="s">
        <v>1949</v>
      </c>
      <c r="B379" s="39">
        <v>378</v>
      </c>
      <c r="C379" s="11" t="s">
        <v>13481</v>
      </c>
      <c r="D379" s="23">
        <v>4.2</v>
      </c>
      <c r="E379" s="12">
        <v>24269</v>
      </c>
      <c r="F379" s="28">
        <f>D379+(E379/100000)</f>
        <v>4.4426899999999998</v>
      </c>
    </row>
    <row r="380" spans="1:6" x14ac:dyDescent="0.3">
      <c r="A380" s="11" t="s">
        <v>415</v>
      </c>
      <c r="B380" s="39">
        <v>379</v>
      </c>
      <c r="C380" s="11" t="s">
        <v>13452</v>
      </c>
      <c r="D380" s="23">
        <v>4.2</v>
      </c>
      <c r="E380" s="12">
        <v>24269</v>
      </c>
      <c r="F380" s="28">
        <f>D380+(E380/100000)</f>
        <v>4.4426899999999998</v>
      </c>
    </row>
    <row r="381" spans="1:6" x14ac:dyDescent="0.3">
      <c r="A381" s="11" t="s">
        <v>16</v>
      </c>
      <c r="B381" s="39">
        <v>380</v>
      </c>
      <c r="C381" s="11" t="s">
        <v>13458</v>
      </c>
      <c r="D381" s="23">
        <v>4.2</v>
      </c>
      <c r="E381" s="12">
        <v>24269</v>
      </c>
      <c r="F381" s="28">
        <f>D381+(E381/100000)</f>
        <v>4.4426899999999998</v>
      </c>
    </row>
    <row r="382" spans="1:6" x14ac:dyDescent="0.3">
      <c r="A382" s="11" t="s">
        <v>16</v>
      </c>
      <c r="B382" s="39">
        <v>381</v>
      </c>
      <c r="C382" s="11" t="s">
        <v>13458</v>
      </c>
      <c r="D382" s="23">
        <v>4.2</v>
      </c>
      <c r="E382" s="12">
        <v>24269</v>
      </c>
      <c r="F382" s="28">
        <f>D382+(E382/100000)</f>
        <v>4.4426899999999998</v>
      </c>
    </row>
    <row r="383" spans="1:6" x14ac:dyDescent="0.3">
      <c r="A383" s="11" t="s">
        <v>756</v>
      </c>
      <c r="B383" s="39">
        <v>382</v>
      </c>
      <c r="C383" s="11" t="s">
        <v>13454</v>
      </c>
      <c r="D383" s="23">
        <v>4.2</v>
      </c>
      <c r="E383" s="12">
        <v>24269</v>
      </c>
      <c r="F383" s="28">
        <f>D383+(E383/100000)</f>
        <v>4.4426899999999998</v>
      </c>
    </row>
    <row r="384" spans="1:6" x14ac:dyDescent="0.3">
      <c r="A384" s="11" t="s">
        <v>8792</v>
      </c>
      <c r="B384" s="39">
        <v>383</v>
      </c>
      <c r="C384" s="11" t="s">
        <v>13621</v>
      </c>
      <c r="D384" s="23">
        <v>4.2</v>
      </c>
      <c r="E384" s="12">
        <v>24247</v>
      </c>
      <c r="F384" s="28">
        <f>D384+(E384/100000)</f>
        <v>4.4424700000000001</v>
      </c>
    </row>
    <row r="385" spans="1:6" x14ac:dyDescent="0.3">
      <c r="A385" s="11" t="s">
        <v>8102</v>
      </c>
      <c r="B385" s="39">
        <v>384</v>
      </c>
      <c r="C385" s="11" t="s">
        <v>13351</v>
      </c>
      <c r="D385" s="23">
        <v>4.3</v>
      </c>
      <c r="E385" s="12">
        <v>14237</v>
      </c>
      <c r="F385" s="28">
        <f>D385+(E385/100000)</f>
        <v>4.4423699999999995</v>
      </c>
    </row>
    <row r="386" spans="1:6" x14ac:dyDescent="0.3">
      <c r="A386" s="11" t="s">
        <v>3273</v>
      </c>
      <c r="B386" s="39">
        <v>385</v>
      </c>
      <c r="C386" s="11" t="s">
        <v>3274</v>
      </c>
      <c r="D386" s="23">
        <v>4.3</v>
      </c>
      <c r="E386" s="12">
        <v>14185</v>
      </c>
      <c r="F386" s="28">
        <f>D386+(E386/100000)</f>
        <v>4.4418499999999996</v>
      </c>
    </row>
    <row r="387" spans="1:6" x14ac:dyDescent="0.3">
      <c r="A387" s="11" t="s">
        <v>2034</v>
      </c>
      <c r="B387" s="39">
        <v>386</v>
      </c>
      <c r="C387" s="11" t="s">
        <v>2035</v>
      </c>
      <c r="D387" s="23">
        <v>4.3</v>
      </c>
      <c r="E387" s="12">
        <v>14184</v>
      </c>
      <c r="F387" s="28">
        <f>D387+(E387/100000)</f>
        <v>4.44184</v>
      </c>
    </row>
    <row r="388" spans="1:6" x14ac:dyDescent="0.3">
      <c r="A388" s="11" t="s">
        <v>178</v>
      </c>
      <c r="B388" s="39">
        <v>387</v>
      </c>
      <c r="C388" s="11" t="s">
        <v>13927</v>
      </c>
      <c r="D388" s="23">
        <v>4</v>
      </c>
      <c r="E388" s="12">
        <v>43994</v>
      </c>
      <c r="F388" s="28">
        <f>D388+(E388/100000)</f>
        <v>4.43994</v>
      </c>
    </row>
    <row r="389" spans="1:6" x14ac:dyDescent="0.3">
      <c r="A389" s="11" t="s">
        <v>178</v>
      </c>
      <c r="B389" s="39">
        <v>388</v>
      </c>
      <c r="C389" s="11" t="s">
        <v>13927</v>
      </c>
      <c r="D389" s="23">
        <v>4</v>
      </c>
      <c r="E389" s="12">
        <v>43994</v>
      </c>
      <c r="F389" s="28">
        <f>D389+(E389/100000)</f>
        <v>4.43994</v>
      </c>
    </row>
    <row r="390" spans="1:6" x14ac:dyDescent="0.3">
      <c r="A390" s="11" t="s">
        <v>107</v>
      </c>
      <c r="B390" s="39">
        <v>389</v>
      </c>
      <c r="C390" s="11" t="s">
        <v>13940</v>
      </c>
      <c r="D390" s="23">
        <v>4</v>
      </c>
      <c r="E390" s="12">
        <v>43994</v>
      </c>
      <c r="F390" s="28">
        <f>D390+(E390/100000)</f>
        <v>4.43994</v>
      </c>
    </row>
    <row r="391" spans="1:6" x14ac:dyDescent="0.3">
      <c r="A391" s="11" t="s">
        <v>107</v>
      </c>
      <c r="B391" s="39">
        <v>390</v>
      </c>
      <c r="C391" s="11" t="s">
        <v>13940</v>
      </c>
      <c r="D391" s="23">
        <v>4</v>
      </c>
      <c r="E391" s="12">
        <v>43994</v>
      </c>
      <c r="F391" s="28">
        <f>D391+(E391/100000)</f>
        <v>4.43994</v>
      </c>
    </row>
    <row r="392" spans="1:6" x14ac:dyDescent="0.3">
      <c r="A392" s="11" t="s">
        <v>27</v>
      </c>
      <c r="B392" s="39">
        <v>391</v>
      </c>
      <c r="C392" s="11" t="s">
        <v>13925</v>
      </c>
      <c r="D392" s="23">
        <v>4</v>
      </c>
      <c r="E392" s="12">
        <v>43994</v>
      </c>
      <c r="F392" s="28">
        <f>D392+(E392/100000)</f>
        <v>4.43994</v>
      </c>
    </row>
    <row r="393" spans="1:6" x14ac:dyDescent="0.3">
      <c r="A393" s="11" t="s">
        <v>27</v>
      </c>
      <c r="B393" s="39">
        <v>392</v>
      </c>
      <c r="C393" s="11" t="s">
        <v>13925</v>
      </c>
      <c r="D393" s="23">
        <v>4</v>
      </c>
      <c r="E393" s="12">
        <v>43994</v>
      </c>
      <c r="F393" s="28">
        <f>D393+(E393/100000)</f>
        <v>4.43994</v>
      </c>
    </row>
    <row r="394" spans="1:6" x14ac:dyDescent="0.3">
      <c r="A394" s="11" t="s">
        <v>27</v>
      </c>
      <c r="B394" s="39">
        <v>393</v>
      </c>
      <c r="C394" s="11" t="s">
        <v>13925</v>
      </c>
      <c r="D394" s="23">
        <v>4</v>
      </c>
      <c r="E394" s="12">
        <v>43993</v>
      </c>
      <c r="F394" s="28">
        <f>D394+(E394/100000)</f>
        <v>4.4399300000000004</v>
      </c>
    </row>
    <row r="395" spans="1:6" x14ac:dyDescent="0.3">
      <c r="A395" s="11" t="s">
        <v>8051</v>
      </c>
      <c r="B395" s="39">
        <v>394</v>
      </c>
      <c r="C395" s="11" t="s">
        <v>13375</v>
      </c>
      <c r="D395" s="23">
        <v>4.3</v>
      </c>
      <c r="E395" s="12">
        <v>13944</v>
      </c>
      <c r="F395" s="28">
        <f>D395+(E395/100000)</f>
        <v>4.4394399999999994</v>
      </c>
    </row>
    <row r="396" spans="1:6" x14ac:dyDescent="0.3">
      <c r="A396" s="11" t="s">
        <v>10174</v>
      </c>
      <c r="B396" s="39">
        <v>395</v>
      </c>
      <c r="C396" s="11" t="s">
        <v>13280</v>
      </c>
      <c r="D396" s="23">
        <v>4.4000000000000004</v>
      </c>
      <c r="E396" s="12">
        <v>3837</v>
      </c>
      <c r="F396" s="28">
        <f>D396+(E396/100000)</f>
        <v>4.4383699999999999</v>
      </c>
    </row>
    <row r="397" spans="1:6" x14ac:dyDescent="0.3">
      <c r="A397" s="11" t="s">
        <v>8947</v>
      </c>
      <c r="B397" s="39">
        <v>396</v>
      </c>
      <c r="C397" s="11" t="s">
        <v>13216</v>
      </c>
      <c r="D397" s="23">
        <v>4.4000000000000004</v>
      </c>
      <c r="E397" s="12">
        <v>3543</v>
      </c>
      <c r="F397" s="28">
        <f>D397+(E397/100000)</f>
        <v>4.4354300000000002</v>
      </c>
    </row>
    <row r="398" spans="1:6" x14ac:dyDescent="0.3">
      <c r="A398" s="11" t="s">
        <v>8284</v>
      </c>
      <c r="B398" s="39">
        <v>397</v>
      </c>
      <c r="C398" s="11" t="s">
        <v>14360</v>
      </c>
      <c r="D398" s="23">
        <v>4.4000000000000004</v>
      </c>
      <c r="E398" s="12">
        <v>3482</v>
      </c>
      <c r="F398" s="28">
        <f>D398+(E398/100000)</f>
        <v>4.4348200000000002</v>
      </c>
    </row>
    <row r="399" spans="1:6" x14ac:dyDescent="0.3">
      <c r="A399" s="11" t="s">
        <v>112</v>
      </c>
      <c r="B399" s="39">
        <v>398</v>
      </c>
      <c r="C399" s="11" t="s">
        <v>13374</v>
      </c>
      <c r="D399" s="23">
        <v>4.3</v>
      </c>
      <c r="E399" s="12">
        <v>13391</v>
      </c>
      <c r="F399" s="28">
        <f>D399+(E399/100000)</f>
        <v>4.43391</v>
      </c>
    </row>
    <row r="400" spans="1:6" x14ac:dyDescent="0.3">
      <c r="A400" s="11" t="s">
        <v>112</v>
      </c>
      <c r="B400" s="39">
        <v>399</v>
      </c>
      <c r="C400" s="11" t="s">
        <v>13374</v>
      </c>
      <c r="D400" s="23">
        <v>4.3</v>
      </c>
      <c r="E400" s="12">
        <v>13391</v>
      </c>
      <c r="F400" s="28">
        <f>D400+(E400/100000)</f>
        <v>4.43391</v>
      </c>
    </row>
    <row r="401" spans="1:6" x14ac:dyDescent="0.3">
      <c r="A401" s="11" t="s">
        <v>112</v>
      </c>
      <c r="B401" s="39">
        <v>400</v>
      </c>
      <c r="C401" s="11" t="s">
        <v>13374</v>
      </c>
      <c r="D401" s="23">
        <v>4.3</v>
      </c>
      <c r="E401" s="12">
        <v>13391</v>
      </c>
      <c r="F401" s="28">
        <f>D401+(E401/100000)</f>
        <v>4.43391</v>
      </c>
    </row>
    <row r="402" spans="1:6" x14ac:dyDescent="0.3">
      <c r="A402" s="11" t="s">
        <v>8697</v>
      </c>
      <c r="B402" s="39">
        <v>401</v>
      </c>
      <c r="C402" s="11" t="s">
        <v>13613</v>
      </c>
      <c r="D402" s="23">
        <v>4.2</v>
      </c>
      <c r="E402" s="12">
        <v>23316</v>
      </c>
      <c r="F402" s="28">
        <f>D402+(E402/100000)</f>
        <v>4.43316</v>
      </c>
    </row>
    <row r="403" spans="1:6" x14ac:dyDescent="0.3">
      <c r="A403" s="11" t="s">
        <v>10770</v>
      </c>
      <c r="B403" s="39">
        <v>402</v>
      </c>
      <c r="C403" s="11" t="s">
        <v>13288</v>
      </c>
      <c r="D403" s="23">
        <v>4.3</v>
      </c>
      <c r="E403" s="12">
        <v>13251</v>
      </c>
      <c r="F403" s="28">
        <f>D403+(E403/100000)</f>
        <v>4.4325099999999997</v>
      </c>
    </row>
    <row r="404" spans="1:6" x14ac:dyDescent="0.3">
      <c r="A404" s="11" t="s">
        <v>7593</v>
      </c>
      <c r="B404" s="39">
        <v>403</v>
      </c>
      <c r="C404" s="11" t="s">
        <v>7594</v>
      </c>
      <c r="D404" s="23">
        <v>4.4000000000000004</v>
      </c>
      <c r="E404" s="12">
        <v>3219</v>
      </c>
      <c r="F404" s="28">
        <f>D404+(E404/100000)</f>
        <v>4.4321900000000003</v>
      </c>
    </row>
    <row r="405" spans="1:6" x14ac:dyDescent="0.3">
      <c r="A405" s="11" t="s">
        <v>6535</v>
      </c>
      <c r="B405" s="39">
        <v>404</v>
      </c>
      <c r="C405" s="11" t="s">
        <v>13262</v>
      </c>
      <c r="D405" s="23">
        <v>4.4000000000000004</v>
      </c>
      <c r="E405" s="12">
        <v>3182</v>
      </c>
      <c r="F405" s="28">
        <f>D405+(E405/100000)</f>
        <v>4.4318200000000001</v>
      </c>
    </row>
    <row r="406" spans="1:6" x14ac:dyDescent="0.3">
      <c r="A406" s="11" t="s">
        <v>6625</v>
      </c>
      <c r="B406" s="39">
        <v>405</v>
      </c>
      <c r="C406" s="11" t="s">
        <v>13573</v>
      </c>
      <c r="D406" s="23">
        <v>4.2</v>
      </c>
      <c r="E406" s="12">
        <v>23174</v>
      </c>
      <c r="F406" s="28">
        <f>D406+(E406/100000)</f>
        <v>4.4317400000000005</v>
      </c>
    </row>
    <row r="407" spans="1:6" x14ac:dyDescent="0.3">
      <c r="A407" s="11" t="s">
        <v>7449</v>
      </c>
      <c r="B407" s="39">
        <v>406</v>
      </c>
      <c r="C407" s="11" t="s">
        <v>13210</v>
      </c>
      <c r="D407" s="23">
        <v>4.4000000000000004</v>
      </c>
      <c r="E407" s="12">
        <v>3029</v>
      </c>
      <c r="F407" s="28">
        <f>D407+(E407/100000)</f>
        <v>4.4302900000000003</v>
      </c>
    </row>
    <row r="408" spans="1:6" x14ac:dyDescent="0.3">
      <c r="A408" s="11" t="s">
        <v>9436</v>
      </c>
      <c r="B408" s="39">
        <v>407</v>
      </c>
      <c r="C408" s="11" t="s">
        <v>14357</v>
      </c>
      <c r="D408" s="23">
        <v>4.4000000000000004</v>
      </c>
      <c r="E408" s="12">
        <v>2981</v>
      </c>
      <c r="F408" s="28">
        <f>D408+(E408/100000)</f>
        <v>4.4298100000000007</v>
      </c>
    </row>
    <row r="409" spans="1:6" x14ac:dyDescent="0.3">
      <c r="A409" s="11" t="s">
        <v>6282</v>
      </c>
      <c r="B409" s="39">
        <v>408</v>
      </c>
      <c r="C409" s="11" t="s">
        <v>6283</v>
      </c>
      <c r="D409" s="23">
        <v>4.4000000000000004</v>
      </c>
      <c r="E409" s="12">
        <v>2866</v>
      </c>
      <c r="F409" s="28">
        <f>D409+(E409/100000)</f>
        <v>4.4286600000000007</v>
      </c>
    </row>
    <row r="410" spans="1:6" x14ac:dyDescent="0.3">
      <c r="A410" s="11" t="s">
        <v>8327</v>
      </c>
      <c r="B410" s="39">
        <v>409</v>
      </c>
      <c r="C410" s="11" t="s">
        <v>13545</v>
      </c>
      <c r="D410" s="23">
        <v>4.2</v>
      </c>
      <c r="E410" s="12">
        <v>22860</v>
      </c>
      <c r="F410" s="28">
        <f>D410+(E410/100000)</f>
        <v>4.4286000000000003</v>
      </c>
    </row>
    <row r="411" spans="1:6" x14ac:dyDescent="0.3">
      <c r="A411" s="11" t="s">
        <v>1141</v>
      </c>
      <c r="B411" s="39">
        <v>410</v>
      </c>
      <c r="C411" s="11" t="s">
        <v>14269</v>
      </c>
      <c r="D411" s="23">
        <v>4.3</v>
      </c>
      <c r="E411" s="12">
        <v>12835</v>
      </c>
      <c r="F411" s="28">
        <f>D411+(E411/100000)</f>
        <v>4.42835</v>
      </c>
    </row>
    <row r="412" spans="1:6" x14ac:dyDescent="0.3">
      <c r="A412" s="11" t="s">
        <v>12340</v>
      </c>
      <c r="B412" s="39">
        <v>411</v>
      </c>
      <c r="C412" s="11" t="s">
        <v>13207</v>
      </c>
      <c r="D412" s="23">
        <v>4.4000000000000004</v>
      </c>
      <c r="E412" s="12">
        <v>2737</v>
      </c>
      <c r="F412" s="28">
        <f>D412+(E412/100000)</f>
        <v>4.4273700000000007</v>
      </c>
    </row>
    <row r="413" spans="1:6" x14ac:dyDescent="0.3">
      <c r="A413" s="11" t="s">
        <v>1774</v>
      </c>
      <c r="B413" s="39">
        <v>412</v>
      </c>
      <c r="C413" s="11" t="s">
        <v>13205</v>
      </c>
      <c r="D413" s="23">
        <v>4.4000000000000004</v>
      </c>
      <c r="E413" s="12">
        <v>2640</v>
      </c>
      <c r="F413" s="28">
        <f>D413+(E413/100000)</f>
        <v>4.4264000000000001</v>
      </c>
    </row>
    <row r="414" spans="1:6" x14ac:dyDescent="0.3">
      <c r="A414" s="11" t="s">
        <v>4630</v>
      </c>
      <c r="B414" s="39">
        <v>413</v>
      </c>
      <c r="C414" s="11" t="s">
        <v>13546</v>
      </c>
      <c r="D414" s="23">
        <v>4.2</v>
      </c>
      <c r="E414" s="12">
        <v>22638</v>
      </c>
      <c r="F414" s="28">
        <f>D414+(E414/100000)</f>
        <v>4.42638</v>
      </c>
    </row>
    <row r="415" spans="1:6" x14ac:dyDescent="0.3">
      <c r="A415" s="11" t="s">
        <v>4266</v>
      </c>
      <c r="B415" s="39">
        <v>414</v>
      </c>
      <c r="C415" s="11" t="s">
        <v>13546</v>
      </c>
      <c r="D415" s="23">
        <v>4.2</v>
      </c>
      <c r="E415" s="12">
        <v>22638</v>
      </c>
      <c r="F415" s="28">
        <f>D415+(E415/100000)</f>
        <v>4.42638</v>
      </c>
    </row>
    <row r="416" spans="1:6" x14ac:dyDescent="0.3">
      <c r="A416" s="11" t="s">
        <v>3181</v>
      </c>
      <c r="B416" s="39">
        <v>415</v>
      </c>
      <c r="C416" s="11" t="s">
        <v>13555</v>
      </c>
      <c r="D416" s="23">
        <v>4.2</v>
      </c>
      <c r="E416" s="12">
        <v>22638</v>
      </c>
      <c r="F416" s="28">
        <f>D416+(E416/100000)</f>
        <v>4.42638</v>
      </c>
    </row>
    <row r="417" spans="1:6" x14ac:dyDescent="0.3">
      <c r="A417" s="11" t="s">
        <v>3181</v>
      </c>
      <c r="B417" s="39">
        <v>416</v>
      </c>
      <c r="C417" s="11" t="s">
        <v>13555</v>
      </c>
      <c r="D417" s="23">
        <v>4.2</v>
      </c>
      <c r="E417" s="12">
        <v>22636</v>
      </c>
      <c r="F417" s="28">
        <f>D417+(E417/100000)</f>
        <v>4.4263599999999999</v>
      </c>
    </row>
    <row r="418" spans="1:6" x14ac:dyDescent="0.3">
      <c r="A418" s="11" t="s">
        <v>12943</v>
      </c>
      <c r="B418" s="39">
        <v>417</v>
      </c>
      <c r="C418" s="11" t="s">
        <v>12944</v>
      </c>
      <c r="D418" s="23">
        <v>4.4000000000000004</v>
      </c>
      <c r="E418" s="12">
        <v>2518</v>
      </c>
      <c r="F418" s="28">
        <f>D418+(E418/100000)</f>
        <v>4.4251800000000001</v>
      </c>
    </row>
    <row r="419" spans="1:6" x14ac:dyDescent="0.3">
      <c r="A419" s="11" t="s">
        <v>11726</v>
      </c>
      <c r="B419" s="39">
        <v>418</v>
      </c>
      <c r="C419" s="11" t="s">
        <v>11727</v>
      </c>
      <c r="D419" s="23">
        <v>4.4000000000000004</v>
      </c>
      <c r="E419" s="12">
        <v>2288</v>
      </c>
      <c r="F419" s="28">
        <f>D419+(E419/100000)</f>
        <v>4.4228800000000001</v>
      </c>
    </row>
    <row r="420" spans="1:6" x14ac:dyDescent="0.3">
      <c r="A420" s="11" t="s">
        <v>2677</v>
      </c>
      <c r="B420" s="39">
        <v>419</v>
      </c>
      <c r="C420" s="11" t="s">
        <v>13260</v>
      </c>
      <c r="D420" s="23">
        <v>4.4000000000000004</v>
      </c>
      <c r="E420" s="12">
        <v>2165</v>
      </c>
      <c r="F420" s="28">
        <f>D420+(E420/100000)</f>
        <v>4.4216500000000005</v>
      </c>
    </row>
    <row r="421" spans="1:6" x14ac:dyDescent="0.3">
      <c r="A421" s="11" t="s">
        <v>10600</v>
      </c>
      <c r="B421" s="39">
        <v>420</v>
      </c>
      <c r="C421" s="11" t="s">
        <v>14340</v>
      </c>
      <c r="D421" s="23">
        <v>4.4000000000000004</v>
      </c>
      <c r="E421" s="12">
        <v>2116</v>
      </c>
      <c r="F421" s="28">
        <f>D421+(E421/100000)</f>
        <v>4.4211600000000004</v>
      </c>
    </row>
    <row r="422" spans="1:6" x14ac:dyDescent="0.3">
      <c r="A422" s="11" t="s">
        <v>8463</v>
      </c>
      <c r="B422" s="39">
        <v>421</v>
      </c>
      <c r="C422" s="11" t="s">
        <v>8464</v>
      </c>
      <c r="D422" s="23">
        <v>4.4000000000000004</v>
      </c>
      <c r="E422" s="12">
        <v>2111</v>
      </c>
      <c r="F422" s="28">
        <f>D422+(E422/100000)</f>
        <v>4.4211100000000005</v>
      </c>
    </row>
    <row r="423" spans="1:6" x14ac:dyDescent="0.3">
      <c r="A423" s="11" t="s">
        <v>420</v>
      </c>
      <c r="B423" s="39">
        <v>422</v>
      </c>
      <c r="C423" s="11" t="s">
        <v>13333</v>
      </c>
      <c r="D423" s="23">
        <v>4.3</v>
      </c>
      <c r="E423" s="12">
        <v>12093</v>
      </c>
      <c r="F423" s="28">
        <f>D423+(E423/100000)</f>
        <v>4.4209300000000002</v>
      </c>
    </row>
    <row r="424" spans="1:6" x14ac:dyDescent="0.3">
      <c r="A424" s="11" t="s">
        <v>420</v>
      </c>
      <c r="B424" s="39">
        <v>423</v>
      </c>
      <c r="C424" s="11" t="s">
        <v>13333</v>
      </c>
      <c r="D424" s="23">
        <v>4.3</v>
      </c>
      <c r="E424" s="12">
        <v>12093</v>
      </c>
      <c r="F424" s="28">
        <f>D424+(E424/100000)</f>
        <v>4.4209300000000002</v>
      </c>
    </row>
    <row r="425" spans="1:6" x14ac:dyDescent="0.3">
      <c r="A425" s="11" t="s">
        <v>193</v>
      </c>
      <c r="B425" s="39">
        <v>424</v>
      </c>
      <c r="C425" s="11" t="s">
        <v>13370</v>
      </c>
      <c r="D425" s="23">
        <v>4.3</v>
      </c>
      <c r="E425" s="12">
        <v>11976</v>
      </c>
      <c r="F425" s="28">
        <f>D425+(E425/100000)</f>
        <v>4.4197600000000001</v>
      </c>
    </row>
    <row r="426" spans="1:6" x14ac:dyDescent="0.3">
      <c r="A426" s="11" t="s">
        <v>193</v>
      </c>
      <c r="B426" s="39">
        <v>425</v>
      </c>
      <c r="C426" s="11" t="s">
        <v>13370</v>
      </c>
      <c r="D426" s="23">
        <v>4.3</v>
      </c>
      <c r="E426" s="12">
        <v>11976</v>
      </c>
      <c r="F426" s="28">
        <f>D426+(E426/100000)</f>
        <v>4.4197600000000001</v>
      </c>
    </row>
    <row r="427" spans="1:6" x14ac:dyDescent="0.3">
      <c r="A427" s="11" t="s">
        <v>10720</v>
      </c>
      <c r="B427" s="39">
        <v>426</v>
      </c>
      <c r="C427" s="11" t="s">
        <v>14364</v>
      </c>
      <c r="D427" s="23">
        <v>4.4000000000000004</v>
      </c>
      <c r="E427" s="12">
        <v>1964</v>
      </c>
      <c r="F427" s="28">
        <f>D427+(E427/100000)</f>
        <v>4.4196400000000002</v>
      </c>
    </row>
    <row r="428" spans="1:6" x14ac:dyDescent="0.3">
      <c r="A428" s="11" t="s">
        <v>1086</v>
      </c>
      <c r="B428" s="39">
        <v>427</v>
      </c>
      <c r="C428" s="11" t="s">
        <v>13263</v>
      </c>
      <c r="D428" s="23">
        <v>4.4000000000000004</v>
      </c>
      <c r="E428" s="12">
        <v>1951</v>
      </c>
      <c r="F428" s="28">
        <f>D428+(E428/100000)</f>
        <v>4.4195100000000007</v>
      </c>
    </row>
    <row r="429" spans="1:6" x14ac:dyDescent="0.3">
      <c r="A429" s="11" t="s">
        <v>1397</v>
      </c>
      <c r="B429" s="39">
        <v>428</v>
      </c>
      <c r="C429" s="11" t="s">
        <v>13261</v>
      </c>
      <c r="D429" s="23">
        <v>4.4000000000000004</v>
      </c>
      <c r="E429" s="12">
        <v>1951</v>
      </c>
      <c r="F429" s="28">
        <f>D429+(E429/100000)</f>
        <v>4.4195100000000007</v>
      </c>
    </row>
    <row r="430" spans="1:6" x14ac:dyDescent="0.3">
      <c r="A430" s="11" t="s">
        <v>8719</v>
      </c>
      <c r="B430" s="39">
        <v>429</v>
      </c>
      <c r="C430" s="11" t="s">
        <v>8720</v>
      </c>
      <c r="D430" s="23">
        <v>4.3</v>
      </c>
      <c r="E430" s="12">
        <v>11924</v>
      </c>
      <c r="F430" s="28">
        <f>D430+(E430/100000)</f>
        <v>4.4192399999999994</v>
      </c>
    </row>
    <row r="431" spans="1:6" x14ac:dyDescent="0.3">
      <c r="A431" s="11" t="s">
        <v>4026</v>
      </c>
      <c r="B431" s="39">
        <v>430</v>
      </c>
      <c r="C431" s="11" t="s">
        <v>13530</v>
      </c>
      <c r="D431" s="23">
        <v>4.2</v>
      </c>
      <c r="E431" s="12">
        <v>21916</v>
      </c>
      <c r="F431" s="28">
        <f>D431+(E431/100000)</f>
        <v>4.4191599999999998</v>
      </c>
    </row>
    <row r="432" spans="1:6" x14ac:dyDescent="0.3">
      <c r="A432" s="11" t="s">
        <v>4150</v>
      </c>
      <c r="B432" s="39">
        <v>431</v>
      </c>
      <c r="C432" s="11" t="s">
        <v>13663</v>
      </c>
      <c r="D432" s="23">
        <v>4.0999999999999996</v>
      </c>
      <c r="E432" s="12">
        <v>31822</v>
      </c>
      <c r="F432" s="28">
        <f>D432+(E432/100000)</f>
        <v>4.4182199999999998</v>
      </c>
    </row>
    <row r="433" spans="1:6" x14ac:dyDescent="0.3">
      <c r="A433" s="11" t="s">
        <v>4388</v>
      </c>
      <c r="B433" s="39">
        <v>432</v>
      </c>
      <c r="C433" s="11" t="s">
        <v>13707</v>
      </c>
      <c r="D433" s="23">
        <v>4.0999999999999996</v>
      </c>
      <c r="E433" s="12">
        <v>31822</v>
      </c>
      <c r="F433" s="28">
        <f>D433+(E433/100000)</f>
        <v>4.4182199999999998</v>
      </c>
    </row>
    <row r="434" spans="1:6" x14ac:dyDescent="0.3">
      <c r="A434" s="11" t="s">
        <v>4224</v>
      </c>
      <c r="B434" s="39">
        <v>433</v>
      </c>
      <c r="C434" s="11" t="s">
        <v>13705</v>
      </c>
      <c r="D434" s="23">
        <v>4.0999999999999996</v>
      </c>
      <c r="E434" s="12">
        <v>31822</v>
      </c>
      <c r="F434" s="28">
        <f>D434+(E434/100000)</f>
        <v>4.4182199999999998</v>
      </c>
    </row>
    <row r="435" spans="1:6" x14ac:dyDescent="0.3">
      <c r="A435" s="11" t="s">
        <v>10011</v>
      </c>
      <c r="B435" s="39">
        <v>434</v>
      </c>
      <c r="C435" s="11" t="s">
        <v>13253</v>
      </c>
      <c r="D435" s="23">
        <v>4.4000000000000004</v>
      </c>
      <c r="E435" s="12">
        <v>1771</v>
      </c>
      <c r="F435" s="28">
        <f>D435+(E435/100000)</f>
        <v>4.4177100000000005</v>
      </c>
    </row>
    <row r="436" spans="1:6" x14ac:dyDescent="0.3">
      <c r="A436" s="11" t="s">
        <v>2590</v>
      </c>
      <c r="B436" s="39">
        <v>435</v>
      </c>
      <c r="C436" s="11" t="s">
        <v>13232</v>
      </c>
      <c r="D436" s="23">
        <v>4.4000000000000004</v>
      </c>
      <c r="E436" s="12">
        <v>1712</v>
      </c>
      <c r="F436" s="28">
        <f>D436+(E436/100000)</f>
        <v>4.4171200000000006</v>
      </c>
    </row>
    <row r="437" spans="1:6" x14ac:dyDescent="0.3">
      <c r="A437" s="11" t="s">
        <v>5645</v>
      </c>
      <c r="B437" s="39">
        <v>436</v>
      </c>
      <c r="C437" s="11" t="s">
        <v>5646</v>
      </c>
      <c r="D437" s="23">
        <v>4.3</v>
      </c>
      <c r="E437" s="12">
        <v>11687</v>
      </c>
      <c r="F437" s="28">
        <f>D437+(E437/100000)</f>
        <v>4.4168699999999994</v>
      </c>
    </row>
    <row r="438" spans="1:6" x14ac:dyDescent="0.3">
      <c r="A438" s="11" t="s">
        <v>3323</v>
      </c>
      <c r="B438" s="39">
        <v>437</v>
      </c>
      <c r="C438" s="11" t="s">
        <v>13247</v>
      </c>
      <c r="D438" s="23">
        <v>4.4000000000000004</v>
      </c>
      <c r="E438" s="12">
        <v>1680</v>
      </c>
      <c r="F438" s="28">
        <f>D438+(E438/100000)</f>
        <v>4.4168000000000003</v>
      </c>
    </row>
    <row r="439" spans="1:6" x14ac:dyDescent="0.3">
      <c r="A439" s="11" t="s">
        <v>8307</v>
      </c>
      <c r="B439" s="39">
        <v>438</v>
      </c>
      <c r="C439" s="11" t="s">
        <v>13199</v>
      </c>
      <c r="D439" s="23">
        <v>4.4000000000000004</v>
      </c>
      <c r="E439" s="12">
        <v>1667</v>
      </c>
      <c r="F439" s="28">
        <f>D439+(E439/100000)</f>
        <v>4.4166700000000008</v>
      </c>
    </row>
    <row r="440" spans="1:6" x14ac:dyDescent="0.3">
      <c r="A440" s="11" t="s">
        <v>10750</v>
      </c>
      <c r="B440" s="39">
        <v>439</v>
      </c>
      <c r="C440" s="11" t="s">
        <v>13266</v>
      </c>
      <c r="D440" s="23">
        <v>4.4000000000000004</v>
      </c>
      <c r="E440" s="12">
        <v>1558</v>
      </c>
      <c r="F440" s="28">
        <f>D440+(E440/100000)</f>
        <v>4.4155800000000003</v>
      </c>
    </row>
    <row r="441" spans="1:6" x14ac:dyDescent="0.3">
      <c r="A441" s="11" t="s">
        <v>8863</v>
      </c>
      <c r="B441" s="39">
        <v>440</v>
      </c>
      <c r="C441" s="11" t="s">
        <v>13690</v>
      </c>
      <c r="D441" s="23">
        <v>4.0999999999999996</v>
      </c>
      <c r="E441" s="12">
        <v>31388</v>
      </c>
      <c r="F441" s="28">
        <f>D441+(E441/100000)</f>
        <v>4.4138799999999998</v>
      </c>
    </row>
    <row r="442" spans="1:6" x14ac:dyDescent="0.3">
      <c r="A442" s="11" t="s">
        <v>6595</v>
      </c>
      <c r="B442" s="39">
        <v>441</v>
      </c>
      <c r="C442" s="11" t="s">
        <v>13421</v>
      </c>
      <c r="D442" s="23">
        <v>4.3</v>
      </c>
      <c r="E442" s="12">
        <v>11330</v>
      </c>
      <c r="F442" s="28">
        <f>D442+(E442/100000)</f>
        <v>4.4132999999999996</v>
      </c>
    </row>
    <row r="443" spans="1:6" x14ac:dyDescent="0.3">
      <c r="A443" s="11" t="s">
        <v>6645</v>
      </c>
      <c r="B443" s="39">
        <v>442</v>
      </c>
      <c r="C443" s="11" t="s">
        <v>13308</v>
      </c>
      <c r="D443" s="23">
        <v>4.3</v>
      </c>
      <c r="E443" s="12">
        <v>11074</v>
      </c>
      <c r="F443" s="28">
        <f>D443+(E443/100000)</f>
        <v>4.4107399999999997</v>
      </c>
    </row>
    <row r="444" spans="1:6" x14ac:dyDescent="0.3">
      <c r="A444" s="11" t="s">
        <v>6772</v>
      </c>
      <c r="B444" s="39">
        <v>443</v>
      </c>
      <c r="C444" s="11" t="s">
        <v>13230</v>
      </c>
      <c r="D444" s="23">
        <v>4.4000000000000004</v>
      </c>
      <c r="E444" s="12">
        <v>1030</v>
      </c>
      <c r="F444" s="28">
        <f>D444+(E444/100000)</f>
        <v>4.4103000000000003</v>
      </c>
    </row>
    <row r="445" spans="1:6" x14ac:dyDescent="0.3">
      <c r="A445" s="11" t="s">
        <v>7066</v>
      </c>
      <c r="B445" s="39">
        <v>444</v>
      </c>
      <c r="C445" s="11" t="s">
        <v>14311</v>
      </c>
      <c r="D445" s="23">
        <v>4.3</v>
      </c>
      <c r="E445" s="12">
        <v>11006</v>
      </c>
      <c r="F445" s="28">
        <f>D445+(E445/100000)</f>
        <v>4.4100599999999996</v>
      </c>
    </row>
    <row r="446" spans="1:6" x14ac:dyDescent="0.3">
      <c r="A446" s="11" t="s">
        <v>1641</v>
      </c>
      <c r="B446" s="39">
        <v>445</v>
      </c>
      <c r="C446" s="11" t="s">
        <v>13433</v>
      </c>
      <c r="D446" s="23">
        <v>4.3</v>
      </c>
      <c r="E446" s="12">
        <v>10911</v>
      </c>
      <c r="F446" s="28">
        <f>D446+(E446/100000)</f>
        <v>4.4091100000000001</v>
      </c>
    </row>
    <row r="447" spans="1:6" x14ac:dyDescent="0.3">
      <c r="A447" s="11" t="s">
        <v>3961</v>
      </c>
      <c r="B447" s="39">
        <v>446</v>
      </c>
      <c r="C447" s="11" t="s">
        <v>13572</v>
      </c>
      <c r="D447" s="23">
        <v>4.2</v>
      </c>
      <c r="E447" s="12">
        <v>20881</v>
      </c>
      <c r="F447" s="28">
        <f>D447+(E447/100000)</f>
        <v>4.4088099999999999</v>
      </c>
    </row>
    <row r="448" spans="1:6" x14ac:dyDescent="0.3">
      <c r="A448" s="11" t="s">
        <v>3961</v>
      </c>
      <c r="B448" s="39">
        <v>447</v>
      </c>
      <c r="C448" s="11" t="s">
        <v>13572</v>
      </c>
      <c r="D448" s="23">
        <v>4.2</v>
      </c>
      <c r="E448" s="12">
        <v>20879</v>
      </c>
      <c r="F448" s="28">
        <f>D448+(E448/100000)</f>
        <v>4.4087899999999998</v>
      </c>
    </row>
    <row r="449" spans="1:6" x14ac:dyDescent="0.3">
      <c r="A449" s="11" t="s">
        <v>4448</v>
      </c>
      <c r="B449" s="39">
        <v>448</v>
      </c>
      <c r="C449" s="11" t="s">
        <v>13376</v>
      </c>
      <c r="D449" s="23">
        <v>4.3</v>
      </c>
      <c r="E449" s="12">
        <v>10833</v>
      </c>
      <c r="F449" s="28">
        <f>D449+(E449/100000)</f>
        <v>4.4083299999999994</v>
      </c>
    </row>
    <row r="450" spans="1:6" x14ac:dyDescent="0.3">
      <c r="A450" s="11" t="s">
        <v>4448</v>
      </c>
      <c r="B450" s="39">
        <v>449</v>
      </c>
      <c r="C450" s="11" t="s">
        <v>13376</v>
      </c>
      <c r="D450" s="23">
        <v>4.3</v>
      </c>
      <c r="E450" s="12">
        <v>10833</v>
      </c>
      <c r="F450" s="28">
        <f>D450+(E450/100000)</f>
        <v>4.4083299999999994</v>
      </c>
    </row>
    <row r="451" spans="1:6" x14ac:dyDescent="0.3">
      <c r="A451" s="11" t="s">
        <v>4776</v>
      </c>
      <c r="B451" s="39">
        <v>450</v>
      </c>
      <c r="C451" s="11" t="s">
        <v>13245</v>
      </c>
      <c r="D451" s="23">
        <v>4.4000000000000004</v>
      </c>
      <c r="E451" s="12">
        <v>768</v>
      </c>
      <c r="F451" s="28">
        <f>D451+(E451/100000)</f>
        <v>4.40768</v>
      </c>
    </row>
    <row r="452" spans="1:6" x14ac:dyDescent="0.3">
      <c r="A452" s="11" t="s">
        <v>10651</v>
      </c>
      <c r="B452" s="39">
        <v>451</v>
      </c>
      <c r="C452" s="11" t="s">
        <v>13229</v>
      </c>
      <c r="D452" s="23">
        <v>4.4000000000000004</v>
      </c>
      <c r="E452" s="12">
        <v>646</v>
      </c>
      <c r="F452" s="28">
        <f>D452+(E452/100000)</f>
        <v>4.40646</v>
      </c>
    </row>
    <row r="453" spans="1:6" x14ac:dyDescent="0.3">
      <c r="A453" s="11" t="s">
        <v>5324</v>
      </c>
      <c r="B453" s="39">
        <v>452</v>
      </c>
      <c r="C453" s="11" t="s">
        <v>5325</v>
      </c>
      <c r="D453" s="23">
        <v>4.4000000000000004</v>
      </c>
      <c r="E453" s="12">
        <v>644</v>
      </c>
      <c r="F453" s="28">
        <f>D453+(E453/100000)</f>
        <v>4.4064399999999999</v>
      </c>
    </row>
    <row r="454" spans="1:6" x14ac:dyDescent="0.3">
      <c r="A454" s="11" t="s">
        <v>10840</v>
      </c>
      <c r="B454" s="39">
        <v>453</v>
      </c>
      <c r="C454" s="11" t="s">
        <v>13209</v>
      </c>
      <c r="D454" s="23">
        <v>4.4000000000000004</v>
      </c>
      <c r="E454" s="12">
        <v>638</v>
      </c>
      <c r="F454" s="28">
        <f>D454+(E454/100000)</f>
        <v>4.4063800000000004</v>
      </c>
    </row>
    <row r="455" spans="1:6" x14ac:dyDescent="0.3">
      <c r="A455" s="11" t="s">
        <v>11535</v>
      </c>
      <c r="B455" s="39">
        <v>454</v>
      </c>
      <c r="C455" s="11" t="s">
        <v>13215</v>
      </c>
      <c r="D455" s="23">
        <v>4.4000000000000004</v>
      </c>
      <c r="E455" s="12">
        <v>535</v>
      </c>
      <c r="F455" s="28">
        <f>D455+(E455/100000)</f>
        <v>4.4053500000000003</v>
      </c>
    </row>
    <row r="456" spans="1:6" x14ac:dyDescent="0.3">
      <c r="A456" s="11" t="s">
        <v>6187</v>
      </c>
      <c r="B456" s="39">
        <v>455</v>
      </c>
      <c r="C456" s="11" t="s">
        <v>13727</v>
      </c>
      <c r="D456" s="23">
        <v>4.0999999999999996</v>
      </c>
      <c r="E456" s="12">
        <v>30469</v>
      </c>
      <c r="F456" s="28">
        <f>D456+(E456/100000)</f>
        <v>4.4046899999999996</v>
      </c>
    </row>
    <row r="457" spans="1:6" x14ac:dyDescent="0.3">
      <c r="A457" s="11" t="s">
        <v>10900</v>
      </c>
      <c r="B457" s="39">
        <v>456</v>
      </c>
      <c r="C457" s="11" t="s">
        <v>13264</v>
      </c>
      <c r="D457" s="23">
        <v>4.4000000000000004</v>
      </c>
      <c r="E457" s="12">
        <v>461</v>
      </c>
      <c r="F457" s="28">
        <f>D457+(E457/100000)</f>
        <v>4.4046099999999999</v>
      </c>
    </row>
    <row r="458" spans="1:6" x14ac:dyDescent="0.3">
      <c r="A458" s="11" t="s">
        <v>2731</v>
      </c>
      <c r="B458" s="39">
        <v>457</v>
      </c>
      <c r="C458" s="11" t="s">
        <v>13275</v>
      </c>
      <c r="D458" s="23">
        <v>4.4000000000000004</v>
      </c>
      <c r="E458" s="12">
        <v>390</v>
      </c>
      <c r="F458" s="28">
        <f>D458+(E458/100000)</f>
        <v>4.4039000000000001</v>
      </c>
    </row>
    <row r="459" spans="1:6" x14ac:dyDescent="0.3">
      <c r="A459" s="11" t="s">
        <v>12551</v>
      </c>
      <c r="B459" s="39">
        <v>458</v>
      </c>
      <c r="C459" s="11" t="s">
        <v>13222</v>
      </c>
      <c r="D459" s="23">
        <v>4.4000000000000004</v>
      </c>
      <c r="E459" s="12">
        <v>388</v>
      </c>
      <c r="F459" s="28">
        <f>D459+(E459/100000)</f>
        <v>4.40388</v>
      </c>
    </row>
    <row r="460" spans="1:6" x14ac:dyDescent="0.3">
      <c r="A460" s="11" t="s">
        <v>7539</v>
      </c>
      <c r="B460" s="39">
        <v>459</v>
      </c>
      <c r="C460" s="11" t="s">
        <v>14351</v>
      </c>
      <c r="D460" s="23">
        <v>4.4000000000000004</v>
      </c>
      <c r="E460" s="12">
        <v>357</v>
      </c>
      <c r="F460" s="28">
        <f>D460+(E460/100000)</f>
        <v>4.4035700000000002</v>
      </c>
    </row>
    <row r="461" spans="1:6" x14ac:dyDescent="0.3">
      <c r="A461" s="11" t="s">
        <v>4609</v>
      </c>
      <c r="B461" s="39">
        <v>460</v>
      </c>
      <c r="C461" s="11" t="s">
        <v>13239</v>
      </c>
      <c r="D461" s="23">
        <v>4.4000000000000004</v>
      </c>
      <c r="E461" s="12">
        <v>305</v>
      </c>
      <c r="F461" s="28">
        <f>D461+(E461/100000)</f>
        <v>4.4030500000000004</v>
      </c>
    </row>
    <row r="462" spans="1:6" x14ac:dyDescent="0.3">
      <c r="A462" s="11" t="s">
        <v>10124</v>
      </c>
      <c r="B462" s="39">
        <v>461</v>
      </c>
      <c r="C462" s="11" t="s">
        <v>13240</v>
      </c>
      <c r="D462" s="23">
        <v>4.4000000000000004</v>
      </c>
      <c r="E462" s="12">
        <v>290</v>
      </c>
      <c r="F462" s="28">
        <f>D462+(E462/100000)</f>
        <v>4.4029000000000007</v>
      </c>
    </row>
    <row r="463" spans="1:6" x14ac:dyDescent="0.3">
      <c r="A463" s="11" t="s">
        <v>11565</v>
      </c>
      <c r="B463" s="39">
        <v>462</v>
      </c>
      <c r="C463" s="11" t="s">
        <v>13214</v>
      </c>
      <c r="D463" s="23">
        <v>4.4000000000000004</v>
      </c>
      <c r="E463" s="12">
        <v>227</v>
      </c>
      <c r="F463" s="28">
        <f>D463+(E463/100000)</f>
        <v>4.4022700000000006</v>
      </c>
    </row>
    <row r="464" spans="1:6" x14ac:dyDescent="0.3">
      <c r="A464" s="11" t="s">
        <v>282</v>
      </c>
      <c r="B464" s="39">
        <v>463</v>
      </c>
      <c r="C464" s="11" t="s">
        <v>14391</v>
      </c>
      <c r="D464" s="23">
        <v>4.4000000000000004</v>
      </c>
      <c r="E464" s="12">
        <v>184</v>
      </c>
      <c r="F464" s="28">
        <f>D464+(E464/100000)</f>
        <v>4.40184</v>
      </c>
    </row>
    <row r="465" spans="1:6" x14ac:dyDescent="0.3">
      <c r="A465" s="11" t="s">
        <v>282</v>
      </c>
      <c r="B465" s="39">
        <v>464</v>
      </c>
      <c r="C465" s="11" t="s">
        <v>14391</v>
      </c>
      <c r="D465" s="23">
        <v>4.4000000000000004</v>
      </c>
      <c r="E465" s="12">
        <v>184</v>
      </c>
      <c r="F465" s="28">
        <f>D465+(E465/100000)</f>
        <v>4.40184</v>
      </c>
    </row>
    <row r="466" spans="1:6" x14ac:dyDescent="0.3">
      <c r="A466" s="11" t="s">
        <v>282</v>
      </c>
      <c r="B466" s="39">
        <v>465</v>
      </c>
      <c r="C466" s="11" t="s">
        <v>14391</v>
      </c>
      <c r="D466" s="23">
        <v>4.4000000000000004</v>
      </c>
      <c r="E466" s="12">
        <v>184</v>
      </c>
      <c r="F466" s="28">
        <f>D466+(E466/100000)</f>
        <v>4.40184</v>
      </c>
    </row>
    <row r="467" spans="1:6" x14ac:dyDescent="0.3">
      <c r="A467" s="11" t="s">
        <v>3476</v>
      </c>
      <c r="B467" s="39">
        <v>466</v>
      </c>
      <c r="C467" s="11" t="s">
        <v>13243</v>
      </c>
      <c r="D467" s="23">
        <v>4.4000000000000004</v>
      </c>
      <c r="E467" s="12">
        <v>73</v>
      </c>
      <c r="F467" s="28">
        <f>D467+(E467/100000)</f>
        <v>4.4007300000000003</v>
      </c>
    </row>
    <row r="468" spans="1:6" x14ac:dyDescent="0.3">
      <c r="A468" s="11" t="s">
        <v>5581</v>
      </c>
      <c r="B468" s="39">
        <v>467</v>
      </c>
      <c r="C468" s="11" t="s">
        <v>14050</v>
      </c>
      <c r="D468" s="23">
        <v>3.8</v>
      </c>
      <c r="E468" s="12">
        <v>60026</v>
      </c>
      <c r="F468" s="28">
        <f>D468+(E468/100000)</f>
        <v>4.4002599999999994</v>
      </c>
    </row>
    <row r="469" spans="1:6" x14ac:dyDescent="0.3">
      <c r="A469" s="11" t="s">
        <v>12733</v>
      </c>
      <c r="B469" s="39">
        <v>468</v>
      </c>
      <c r="C469" s="11" t="s">
        <v>14432</v>
      </c>
      <c r="D469" s="23">
        <v>4.4000000000000004</v>
      </c>
      <c r="E469" s="12">
        <v>17</v>
      </c>
      <c r="F469" s="28">
        <f>D469+(E469/100000)</f>
        <v>4.4001700000000001</v>
      </c>
    </row>
    <row r="470" spans="1:6" x14ac:dyDescent="0.3">
      <c r="A470" s="11" t="s">
        <v>4735</v>
      </c>
      <c r="B470" s="39">
        <v>469</v>
      </c>
      <c r="C470" s="11" t="s">
        <v>4736</v>
      </c>
      <c r="D470" s="23">
        <v>4.4000000000000004</v>
      </c>
      <c r="E470" s="12">
        <v>14</v>
      </c>
      <c r="F470" s="28">
        <f>D470+(E470/100000)</f>
        <v>4.4001400000000004</v>
      </c>
    </row>
    <row r="471" spans="1:6" x14ac:dyDescent="0.3">
      <c r="A471" s="11" t="s">
        <v>7172</v>
      </c>
      <c r="B471" s="39">
        <v>470</v>
      </c>
      <c r="C471" s="11" t="s">
        <v>13402</v>
      </c>
      <c r="D471" s="23">
        <v>4.3</v>
      </c>
      <c r="E471" s="12">
        <v>9998</v>
      </c>
      <c r="F471" s="28">
        <f>D471+(E471/100000)</f>
        <v>4.3999800000000002</v>
      </c>
    </row>
    <row r="472" spans="1:6" x14ac:dyDescent="0.3">
      <c r="A472" s="11" t="s">
        <v>7722</v>
      </c>
      <c r="B472" s="39">
        <v>471</v>
      </c>
      <c r="C472" s="11" t="s">
        <v>13448</v>
      </c>
      <c r="D472" s="23">
        <v>4.3</v>
      </c>
      <c r="E472" s="12">
        <v>9701</v>
      </c>
      <c r="F472" s="28">
        <f>D472+(E472/100000)</f>
        <v>4.3970099999999999</v>
      </c>
    </row>
    <row r="473" spans="1:6" x14ac:dyDescent="0.3">
      <c r="A473" s="11" t="s">
        <v>9241</v>
      </c>
      <c r="B473" s="39">
        <v>472</v>
      </c>
      <c r="C473" s="11" t="s">
        <v>13415</v>
      </c>
      <c r="D473" s="23">
        <v>4.3</v>
      </c>
      <c r="E473" s="12">
        <v>9695</v>
      </c>
      <c r="F473" s="28">
        <f>D473+(E473/100000)</f>
        <v>4.3969499999999995</v>
      </c>
    </row>
    <row r="474" spans="1:6" x14ac:dyDescent="0.3">
      <c r="A474" s="11" t="s">
        <v>10103</v>
      </c>
      <c r="B474" s="39">
        <v>473</v>
      </c>
      <c r="C474" s="11" t="s">
        <v>10104</v>
      </c>
      <c r="D474" s="23">
        <v>4.3</v>
      </c>
      <c r="E474" s="12">
        <v>9650</v>
      </c>
      <c r="F474" s="28">
        <f>D474+(E474/100000)</f>
        <v>4.3964999999999996</v>
      </c>
    </row>
    <row r="475" spans="1:6" x14ac:dyDescent="0.3">
      <c r="A475" s="11" t="s">
        <v>9282</v>
      </c>
      <c r="B475" s="39">
        <v>474</v>
      </c>
      <c r="C475" s="11" t="s">
        <v>13497</v>
      </c>
      <c r="D475" s="23">
        <v>4.2</v>
      </c>
      <c r="E475" s="12">
        <v>19621</v>
      </c>
      <c r="F475" s="28">
        <f>D475+(E475/100000)</f>
        <v>4.39621</v>
      </c>
    </row>
    <row r="476" spans="1:6" x14ac:dyDescent="0.3">
      <c r="A476" s="11" t="s">
        <v>3799</v>
      </c>
      <c r="B476" s="39">
        <v>475</v>
      </c>
      <c r="C476" s="11" t="s">
        <v>13400</v>
      </c>
      <c r="D476" s="23">
        <v>4.3</v>
      </c>
      <c r="E476" s="12">
        <v>9499</v>
      </c>
      <c r="F476" s="28">
        <f>D476+(E476/100000)</f>
        <v>4.39499</v>
      </c>
    </row>
    <row r="477" spans="1:6" x14ac:dyDescent="0.3">
      <c r="A477" s="11" t="s">
        <v>4160</v>
      </c>
      <c r="B477" s="39">
        <v>476</v>
      </c>
      <c r="C477" s="11" t="s">
        <v>13385</v>
      </c>
      <c r="D477" s="23">
        <v>4.3</v>
      </c>
      <c r="E477" s="12">
        <v>9499</v>
      </c>
      <c r="F477" s="28">
        <f>D477+(E477/100000)</f>
        <v>4.39499</v>
      </c>
    </row>
    <row r="478" spans="1:6" x14ac:dyDescent="0.3">
      <c r="A478" s="11" t="s">
        <v>4136</v>
      </c>
      <c r="B478" s="39">
        <v>477</v>
      </c>
      <c r="C478" s="11" t="s">
        <v>13391</v>
      </c>
      <c r="D478" s="23">
        <v>4.3</v>
      </c>
      <c r="E478" s="12">
        <v>9499</v>
      </c>
      <c r="F478" s="28">
        <f>D478+(E478/100000)</f>
        <v>4.39499</v>
      </c>
    </row>
    <row r="479" spans="1:6" x14ac:dyDescent="0.3">
      <c r="A479" s="11" t="s">
        <v>10164</v>
      </c>
      <c r="B479" s="39">
        <v>478</v>
      </c>
      <c r="C479" s="11" t="s">
        <v>10165</v>
      </c>
      <c r="D479" s="23">
        <v>4.3</v>
      </c>
      <c r="E479" s="12">
        <v>9331</v>
      </c>
      <c r="F479" s="28">
        <f>D479+(E479/100000)</f>
        <v>4.3933099999999996</v>
      </c>
    </row>
    <row r="480" spans="1:6" x14ac:dyDescent="0.3">
      <c r="A480" s="11" t="s">
        <v>4348</v>
      </c>
      <c r="B480" s="39">
        <v>479</v>
      </c>
      <c r="C480" s="11" t="s">
        <v>13368</v>
      </c>
      <c r="D480" s="23">
        <v>4.3</v>
      </c>
      <c r="E480" s="12">
        <v>8891</v>
      </c>
      <c r="F480" s="28">
        <f>D480+(E480/100000)</f>
        <v>4.3889100000000001</v>
      </c>
    </row>
    <row r="481" spans="1:6" x14ac:dyDescent="0.3">
      <c r="A481" s="11" t="s">
        <v>1131</v>
      </c>
      <c r="B481" s="39">
        <v>480</v>
      </c>
      <c r="C481" s="11" t="s">
        <v>13789</v>
      </c>
      <c r="D481" s="23">
        <v>4.0999999999999996</v>
      </c>
      <c r="E481" s="12">
        <v>28638</v>
      </c>
      <c r="F481" s="28">
        <f>D481+(E481/100000)</f>
        <v>4.3863799999999999</v>
      </c>
    </row>
    <row r="482" spans="1:6" x14ac:dyDescent="0.3">
      <c r="A482" s="11" t="s">
        <v>9406</v>
      </c>
      <c r="B482" s="39">
        <v>481</v>
      </c>
      <c r="C482" s="11" t="s">
        <v>9407</v>
      </c>
      <c r="D482" s="23">
        <v>4.2</v>
      </c>
      <c r="E482" s="12">
        <v>18462</v>
      </c>
      <c r="F482" s="28">
        <f>D482+(E482/100000)</f>
        <v>4.38462</v>
      </c>
    </row>
    <row r="483" spans="1:6" x14ac:dyDescent="0.3">
      <c r="A483" s="11" t="s">
        <v>4491</v>
      </c>
      <c r="B483" s="39">
        <v>482</v>
      </c>
      <c r="C483" s="11" t="s">
        <v>13390</v>
      </c>
      <c r="D483" s="23">
        <v>4.3</v>
      </c>
      <c r="E483" s="12">
        <v>8399</v>
      </c>
      <c r="F483" s="28">
        <f>D483+(E483/100000)</f>
        <v>4.3839899999999998</v>
      </c>
    </row>
    <row r="484" spans="1:6" x14ac:dyDescent="0.3">
      <c r="A484" s="11" t="s">
        <v>496</v>
      </c>
      <c r="B484" s="39">
        <v>483</v>
      </c>
      <c r="C484" s="11" t="s">
        <v>13442</v>
      </c>
      <c r="D484" s="23">
        <v>4.3</v>
      </c>
      <c r="E484" s="12">
        <v>8188</v>
      </c>
      <c r="F484" s="28">
        <f>D484+(E484/100000)</f>
        <v>4.3818799999999998</v>
      </c>
    </row>
    <row r="485" spans="1:6" x14ac:dyDescent="0.3">
      <c r="A485" s="11" t="s">
        <v>496</v>
      </c>
      <c r="B485" s="39">
        <v>484</v>
      </c>
      <c r="C485" s="11" t="s">
        <v>13442</v>
      </c>
      <c r="D485" s="23">
        <v>4.3</v>
      </c>
      <c r="E485" s="12">
        <v>8188</v>
      </c>
      <c r="F485" s="28">
        <f>D485+(E485/100000)</f>
        <v>4.3818799999999998</v>
      </c>
    </row>
    <row r="486" spans="1:6" x14ac:dyDescent="0.3">
      <c r="A486" s="11" t="s">
        <v>496</v>
      </c>
      <c r="B486" s="39">
        <v>485</v>
      </c>
      <c r="C486" s="11" t="s">
        <v>13442</v>
      </c>
      <c r="D486" s="23">
        <v>4.3</v>
      </c>
      <c r="E486" s="12">
        <v>8188</v>
      </c>
      <c r="F486" s="28">
        <f>D486+(E486/100000)</f>
        <v>4.3818799999999998</v>
      </c>
    </row>
    <row r="487" spans="1:6" x14ac:dyDescent="0.3">
      <c r="A487" s="11" t="s">
        <v>3388</v>
      </c>
      <c r="B487" s="39">
        <v>486</v>
      </c>
      <c r="C487" s="11" t="s">
        <v>3389</v>
      </c>
      <c r="D487" s="23">
        <v>4</v>
      </c>
      <c r="E487" s="12">
        <v>37817</v>
      </c>
      <c r="F487" s="28">
        <f>D487+(E487/100000)</f>
        <v>4.3781699999999999</v>
      </c>
    </row>
    <row r="488" spans="1:6" x14ac:dyDescent="0.3">
      <c r="A488" s="11" t="s">
        <v>6209</v>
      </c>
      <c r="B488" s="39">
        <v>487</v>
      </c>
      <c r="C488" s="11" t="s">
        <v>13446</v>
      </c>
      <c r="D488" s="23">
        <v>4.3</v>
      </c>
      <c r="E488" s="12">
        <v>7758</v>
      </c>
      <c r="F488" s="28">
        <f>D488+(E488/100000)</f>
        <v>4.37758</v>
      </c>
    </row>
    <row r="489" spans="1:6" x14ac:dyDescent="0.3">
      <c r="A489" s="11" t="s">
        <v>10429</v>
      </c>
      <c r="B489" s="39">
        <v>488</v>
      </c>
      <c r="C489" s="11" t="s">
        <v>10430</v>
      </c>
      <c r="D489" s="23">
        <v>4.3</v>
      </c>
      <c r="E489" s="12">
        <v>7681</v>
      </c>
      <c r="F489" s="28">
        <f>D489+(E489/100000)</f>
        <v>4.3768099999999999</v>
      </c>
    </row>
    <row r="490" spans="1:6" x14ac:dyDescent="0.3">
      <c r="A490" s="11" t="s">
        <v>1983</v>
      </c>
      <c r="B490" s="39">
        <v>489</v>
      </c>
      <c r="C490" s="11" t="s">
        <v>13339</v>
      </c>
      <c r="D490" s="23">
        <v>4.3</v>
      </c>
      <c r="E490" s="12">
        <v>7636</v>
      </c>
      <c r="F490" s="28">
        <f>D490+(E490/100000)</f>
        <v>4.37636</v>
      </c>
    </row>
    <row r="491" spans="1:6" x14ac:dyDescent="0.3">
      <c r="A491" s="11" t="s">
        <v>5913</v>
      </c>
      <c r="B491" s="39">
        <v>490</v>
      </c>
      <c r="C491" s="11" t="s">
        <v>14036</v>
      </c>
      <c r="D491" s="23">
        <v>3.9</v>
      </c>
      <c r="E491" s="12">
        <v>47521</v>
      </c>
      <c r="F491" s="28">
        <f>D491+(E491/100000)</f>
        <v>4.37521</v>
      </c>
    </row>
    <row r="492" spans="1:6" x14ac:dyDescent="0.3">
      <c r="A492" s="11" t="s">
        <v>6917</v>
      </c>
      <c r="B492" s="39">
        <v>491</v>
      </c>
      <c r="C492" s="11" t="s">
        <v>14253</v>
      </c>
      <c r="D492" s="23">
        <v>4.2</v>
      </c>
      <c r="E492" s="12">
        <v>17413</v>
      </c>
      <c r="F492" s="28">
        <f>D492+(E492/100000)</f>
        <v>4.3741300000000001</v>
      </c>
    </row>
    <row r="493" spans="1:6" x14ac:dyDescent="0.3">
      <c r="A493" s="11" t="s">
        <v>6038</v>
      </c>
      <c r="B493" s="39">
        <v>492</v>
      </c>
      <c r="C493" s="11" t="s">
        <v>13340</v>
      </c>
      <c r="D493" s="23">
        <v>4.3</v>
      </c>
      <c r="E493" s="12">
        <v>7241</v>
      </c>
      <c r="F493" s="28">
        <f>D493+(E493/100000)</f>
        <v>4.3724099999999995</v>
      </c>
    </row>
    <row r="494" spans="1:6" x14ac:dyDescent="0.3">
      <c r="A494" s="11" t="s">
        <v>11384</v>
      </c>
      <c r="B494" s="39">
        <v>493</v>
      </c>
      <c r="C494" s="11" t="s">
        <v>14252</v>
      </c>
      <c r="D494" s="23">
        <v>4.3</v>
      </c>
      <c r="E494" s="12">
        <v>7223</v>
      </c>
      <c r="F494" s="28">
        <f>D494+(E494/100000)</f>
        <v>4.3722300000000001</v>
      </c>
    </row>
    <row r="495" spans="1:6" x14ac:dyDescent="0.3">
      <c r="A495" s="11" t="s">
        <v>8906</v>
      </c>
      <c r="B495" s="39">
        <v>494</v>
      </c>
      <c r="C495" s="11" t="s">
        <v>8907</v>
      </c>
      <c r="D495" s="23">
        <v>4.2</v>
      </c>
      <c r="E495" s="12">
        <v>17218</v>
      </c>
      <c r="F495" s="28">
        <f>D495+(E495/100000)</f>
        <v>4.3721800000000002</v>
      </c>
    </row>
    <row r="496" spans="1:6" x14ac:dyDescent="0.3">
      <c r="A496" s="11" t="s">
        <v>11585</v>
      </c>
      <c r="B496" s="39">
        <v>495</v>
      </c>
      <c r="C496" s="11" t="s">
        <v>11586</v>
      </c>
      <c r="D496" s="23">
        <v>4.3</v>
      </c>
      <c r="E496" s="12">
        <v>7140</v>
      </c>
      <c r="F496" s="28">
        <f>D496+(E496/100000)</f>
        <v>4.3713999999999995</v>
      </c>
    </row>
    <row r="497" spans="1:6" x14ac:dyDescent="0.3">
      <c r="A497" s="11" t="s">
        <v>808</v>
      </c>
      <c r="B497" s="39">
        <v>496</v>
      </c>
      <c r="C497" s="11" t="s">
        <v>13317</v>
      </c>
      <c r="D497" s="23">
        <v>4.3</v>
      </c>
      <c r="E497" s="12">
        <v>7109</v>
      </c>
      <c r="F497" s="28">
        <f>D497+(E497/100000)</f>
        <v>4.3710899999999997</v>
      </c>
    </row>
    <row r="498" spans="1:6" x14ac:dyDescent="0.3">
      <c r="A498" s="11" t="s">
        <v>2427</v>
      </c>
      <c r="B498" s="39">
        <v>497</v>
      </c>
      <c r="C498" s="11" t="s">
        <v>13282</v>
      </c>
      <c r="D498" s="23">
        <v>4.3</v>
      </c>
      <c r="E498" s="12">
        <v>7109</v>
      </c>
      <c r="F498" s="28">
        <f>D498+(E498/100000)</f>
        <v>4.3710899999999997</v>
      </c>
    </row>
    <row r="499" spans="1:6" x14ac:dyDescent="0.3">
      <c r="A499" s="11" t="s">
        <v>576</v>
      </c>
      <c r="B499" s="39">
        <v>498</v>
      </c>
      <c r="C499" s="11" t="s">
        <v>13331</v>
      </c>
      <c r="D499" s="23">
        <v>4.3</v>
      </c>
      <c r="E499" s="12">
        <v>7109</v>
      </c>
      <c r="F499" s="28">
        <f>D499+(E499/100000)</f>
        <v>4.3710899999999997</v>
      </c>
    </row>
    <row r="500" spans="1:6" x14ac:dyDescent="0.3">
      <c r="A500" s="11" t="s">
        <v>1690</v>
      </c>
      <c r="B500" s="39">
        <v>499</v>
      </c>
      <c r="C500" s="11" t="s">
        <v>13290</v>
      </c>
      <c r="D500" s="23">
        <v>4.3</v>
      </c>
      <c r="E500" s="12">
        <v>7109</v>
      </c>
      <c r="F500" s="28">
        <f>D500+(E500/100000)</f>
        <v>4.3710899999999997</v>
      </c>
    </row>
    <row r="501" spans="1:6" x14ac:dyDescent="0.3">
      <c r="A501" s="11" t="s">
        <v>556</v>
      </c>
      <c r="B501" s="39">
        <v>500</v>
      </c>
      <c r="C501" s="11" t="s">
        <v>13341</v>
      </c>
      <c r="D501" s="23">
        <v>4.3</v>
      </c>
      <c r="E501" s="12">
        <v>7064</v>
      </c>
      <c r="F501" s="28">
        <f>D501+(E501/100000)</f>
        <v>4.3706399999999999</v>
      </c>
    </row>
    <row r="502" spans="1:6" x14ac:dyDescent="0.3">
      <c r="A502" s="11" t="s">
        <v>556</v>
      </c>
      <c r="B502" s="39">
        <v>501</v>
      </c>
      <c r="C502" s="11" t="s">
        <v>13341</v>
      </c>
      <c r="D502" s="23">
        <v>4.3</v>
      </c>
      <c r="E502" s="12">
        <v>7064</v>
      </c>
      <c r="F502" s="28">
        <f>D502+(E502/100000)</f>
        <v>4.3706399999999999</v>
      </c>
    </row>
    <row r="503" spans="1:6" x14ac:dyDescent="0.3">
      <c r="A503" s="11" t="s">
        <v>13013</v>
      </c>
      <c r="B503" s="39">
        <v>502</v>
      </c>
      <c r="C503" s="11" t="s">
        <v>13014</v>
      </c>
      <c r="D503" s="23">
        <v>4.3</v>
      </c>
      <c r="E503" s="12">
        <v>6987</v>
      </c>
      <c r="F503" s="28">
        <f>D503+(E503/100000)</f>
        <v>4.3698699999999997</v>
      </c>
    </row>
    <row r="504" spans="1:6" x14ac:dyDescent="0.3">
      <c r="A504" s="11" t="s">
        <v>57</v>
      </c>
      <c r="B504" s="39">
        <v>503</v>
      </c>
      <c r="C504" s="11" t="s">
        <v>13529</v>
      </c>
      <c r="D504" s="23">
        <v>4.2</v>
      </c>
      <c r="E504" s="12">
        <v>16905</v>
      </c>
      <c r="F504" s="28">
        <f>D504+(E504/100000)</f>
        <v>4.3690500000000005</v>
      </c>
    </row>
    <row r="505" spans="1:6" x14ac:dyDescent="0.3">
      <c r="A505" s="11" t="s">
        <v>57</v>
      </c>
      <c r="B505" s="39">
        <v>504</v>
      </c>
      <c r="C505" s="11" t="s">
        <v>13529</v>
      </c>
      <c r="D505" s="23">
        <v>4.2</v>
      </c>
      <c r="E505" s="12">
        <v>16905</v>
      </c>
      <c r="F505" s="28">
        <f>D505+(E505/100000)</f>
        <v>4.3690500000000005</v>
      </c>
    </row>
    <row r="506" spans="1:6" x14ac:dyDescent="0.3">
      <c r="A506" s="11" t="s">
        <v>57</v>
      </c>
      <c r="B506" s="39">
        <v>505</v>
      </c>
      <c r="C506" s="11" t="s">
        <v>13529</v>
      </c>
      <c r="D506" s="23">
        <v>4.2</v>
      </c>
      <c r="E506" s="12">
        <v>16905</v>
      </c>
      <c r="F506" s="28">
        <f>D506+(E506/100000)</f>
        <v>4.3690500000000005</v>
      </c>
    </row>
    <row r="507" spans="1:6" x14ac:dyDescent="0.3">
      <c r="A507" s="11" t="s">
        <v>927</v>
      </c>
      <c r="B507" s="39">
        <v>506</v>
      </c>
      <c r="C507" s="11" t="s">
        <v>13445</v>
      </c>
      <c r="D507" s="23">
        <v>4.3</v>
      </c>
      <c r="E507" s="12">
        <v>6547</v>
      </c>
      <c r="F507" s="28">
        <f>D507+(E507/100000)</f>
        <v>4.3654700000000002</v>
      </c>
    </row>
    <row r="508" spans="1:6" x14ac:dyDescent="0.3">
      <c r="A508" s="11" t="s">
        <v>9488</v>
      </c>
      <c r="B508" s="39">
        <v>507</v>
      </c>
      <c r="C508" s="11" t="s">
        <v>9489</v>
      </c>
      <c r="D508" s="23">
        <v>4.0999999999999996</v>
      </c>
      <c r="E508" s="12">
        <v>26543</v>
      </c>
      <c r="F508" s="28">
        <f>D508+(E508/100000)</f>
        <v>4.3654299999999999</v>
      </c>
    </row>
    <row r="509" spans="1:6" x14ac:dyDescent="0.3">
      <c r="A509" s="11" t="s">
        <v>12140</v>
      </c>
      <c r="B509" s="39">
        <v>508</v>
      </c>
      <c r="C509" s="11" t="s">
        <v>13395</v>
      </c>
      <c r="D509" s="23">
        <v>4.3</v>
      </c>
      <c r="E509" s="12">
        <v>6400</v>
      </c>
      <c r="F509" s="28">
        <f>D509+(E509/100000)</f>
        <v>4.3639999999999999</v>
      </c>
    </row>
    <row r="510" spans="1:6" x14ac:dyDescent="0.3">
      <c r="A510" s="11" t="s">
        <v>3149</v>
      </c>
      <c r="B510" s="39">
        <v>509</v>
      </c>
      <c r="C510" s="11" t="s">
        <v>14005</v>
      </c>
      <c r="D510" s="23">
        <v>3.9</v>
      </c>
      <c r="E510" s="12">
        <v>46399</v>
      </c>
      <c r="F510" s="28">
        <f>D510+(E510/100000)</f>
        <v>4.3639900000000003</v>
      </c>
    </row>
    <row r="511" spans="1:6" x14ac:dyDescent="0.3">
      <c r="A511" s="11" t="s">
        <v>7524</v>
      </c>
      <c r="B511" s="39">
        <v>510</v>
      </c>
      <c r="C511" s="11" t="s">
        <v>13831</v>
      </c>
      <c r="D511" s="23">
        <v>4</v>
      </c>
      <c r="E511" s="12">
        <v>36384</v>
      </c>
      <c r="F511" s="28">
        <f>D511+(E511/100000)</f>
        <v>4.3638399999999997</v>
      </c>
    </row>
    <row r="512" spans="1:6" x14ac:dyDescent="0.3">
      <c r="A512" s="11" t="s">
        <v>4561</v>
      </c>
      <c r="B512" s="39">
        <v>511</v>
      </c>
      <c r="C512" s="11" t="s">
        <v>13835</v>
      </c>
      <c r="D512" s="23">
        <v>4</v>
      </c>
      <c r="E512" s="12">
        <v>36384</v>
      </c>
      <c r="F512" s="28">
        <f>D512+(E512/100000)</f>
        <v>4.3638399999999997</v>
      </c>
    </row>
    <row r="513" spans="1:6" x14ac:dyDescent="0.3">
      <c r="A513" s="11" t="s">
        <v>1443</v>
      </c>
      <c r="B513" s="39">
        <v>512</v>
      </c>
      <c r="C513" s="11" t="s">
        <v>13319</v>
      </c>
      <c r="D513" s="23">
        <v>4.3</v>
      </c>
      <c r="E513" s="12">
        <v>6255</v>
      </c>
      <c r="F513" s="28">
        <f>D513+(E513/100000)</f>
        <v>4.3625499999999997</v>
      </c>
    </row>
    <row r="514" spans="1:6" x14ac:dyDescent="0.3">
      <c r="A514" s="11" t="s">
        <v>2143</v>
      </c>
      <c r="B514" s="39">
        <v>513</v>
      </c>
      <c r="C514" s="11" t="s">
        <v>13291</v>
      </c>
      <c r="D514" s="23">
        <v>4.3</v>
      </c>
      <c r="E514" s="12">
        <v>6255</v>
      </c>
      <c r="F514" s="28">
        <f>D514+(E514/100000)</f>
        <v>4.3625499999999997</v>
      </c>
    </row>
    <row r="515" spans="1:6" x14ac:dyDescent="0.3">
      <c r="A515" s="11" t="s">
        <v>7941</v>
      </c>
      <c r="B515" s="39">
        <v>514</v>
      </c>
      <c r="C515" s="11" t="s">
        <v>13396</v>
      </c>
      <c r="D515" s="23">
        <v>4.3</v>
      </c>
      <c r="E515" s="12">
        <v>6183</v>
      </c>
      <c r="F515" s="28">
        <f>D515+(E515/100000)</f>
        <v>4.3618299999999994</v>
      </c>
    </row>
    <row r="516" spans="1:6" x14ac:dyDescent="0.3">
      <c r="A516" s="11" t="s">
        <v>8346</v>
      </c>
      <c r="B516" s="39">
        <v>515</v>
      </c>
      <c r="C516" s="11" t="s">
        <v>8347</v>
      </c>
      <c r="D516" s="23">
        <v>4.2</v>
      </c>
      <c r="E516" s="12">
        <v>16182</v>
      </c>
      <c r="F516" s="28">
        <f>D516+(E516/100000)</f>
        <v>4.3618199999999998</v>
      </c>
    </row>
    <row r="517" spans="1:6" x14ac:dyDescent="0.3">
      <c r="A517" s="11" t="s">
        <v>10710</v>
      </c>
      <c r="B517" s="39">
        <v>516</v>
      </c>
      <c r="C517" s="11" t="s">
        <v>10711</v>
      </c>
      <c r="D517" s="23">
        <v>4.3</v>
      </c>
      <c r="E517" s="12">
        <v>5911</v>
      </c>
      <c r="F517" s="28">
        <f>D517+(E517/100000)</f>
        <v>4.3591100000000003</v>
      </c>
    </row>
    <row r="518" spans="1:6" x14ac:dyDescent="0.3">
      <c r="A518" s="11" t="s">
        <v>12491</v>
      </c>
      <c r="B518" s="39">
        <v>517</v>
      </c>
      <c r="C518" s="11" t="s">
        <v>14286</v>
      </c>
      <c r="D518" s="23">
        <v>4.3</v>
      </c>
      <c r="E518" s="12">
        <v>5891</v>
      </c>
      <c r="F518" s="28">
        <f>D518+(E518/100000)</f>
        <v>4.3589099999999998</v>
      </c>
    </row>
    <row r="519" spans="1:6" x14ac:dyDescent="0.3">
      <c r="A519" s="11" t="s">
        <v>5056</v>
      </c>
      <c r="B519" s="39">
        <v>518</v>
      </c>
      <c r="C519" s="11" t="s">
        <v>13447</v>
      </c>
      <c r="D519" s="23">
        <v>4.3</v>
      </c>
      <c r="E519" s="12">
        <v>5792</v>
      </c>
      <c r="F519" s="28">
        <f>D519+(E519/100000)</f>
        <v>4.35792</v>
      </c>
    </row>
    <row r="520" spans="1:6" x14ac:dyDescent="0.3">
      <c r="A520" s="11" t="s">
        <v>6251</v>
      </c>
      <c r="B520" s="39">
        <v>519</v>
      </c>
      <c r="C520" s="11" t="s">
        <v>13662</v>
      </c>
      <c r="D520" s="23">
        <v>4.0999999999999996</v>
      </c>
      <c r="E520" s="12">
        <v>25771</v>
      </c>
      <c r="F520" s="28">
        <f>D520+(E520/100000)</f>
        <v>4.35771</v>
      </c>
    </row>
    <row r="521" spans="1:6" x14ac:dyDescent="0.3">
      <c r="A521" s="11" t="s">
        <v>6312</v>
      </c>
      <c r="B521" s="39">
        <v>520</v>
      </c>
      <c r="C521" s="11" t="s">
        <v>6313</v>
      </c>
      <c r="D521" s="23">
        <v>4.3</v>
      </c>
      <c r="E521" s="12">
        <v>5719</v>
      </c>
      <c r="F521" s="28">
        <f>D521+(E521/100000)</f>
        <v>4.3571900000000001</v>
      </c>
    </row>
    <row r="522" spans="1:6" x14ac:dyDescent="0.3">
      <c r="A522" s="11" t="s">
        <v>6658</v>
      </c>
      <c r="B522" s="39">
        <v>521</v>
      </c>
      <c r="C522" s="11" t="s">
        <v>13740</v>
      </c>
      <c r="D522" s="23">
        <v>4.0999999999999996</v>
      </c>
      <c r="E522" s="12">
        <v>25607</v>
      </c>
      <c r="F522" s="28">
        <f>D522+(E522/100000)</f>
        <v>4.3560699999999999</v>
      </c>
    </row>
    <row r="523" spans="1:6" x14ac:dyDescent="0.3">
      <c r="A523" s="11" t="s">
        <v>7386</v>
      </c>
      <c r="B523" s="39">
        <v>522</v>
      </c>
      <c r="C523" s="11" t="s">
        <v>13313</v>
      </c>
      <c r="D523" s="23">
        <v>4.3</v>
      </c>
      <c r="E523" s="12">
        <v>5556</v>
      </c>
      <c r="F523" s="28">
        <f>D523+(E523/100000)</f>
        <v>4.3555599999999997</v>
      </c>
    </row>
    <row r="524" spans="1:6" x14ac:dyDescent="0.3">
      <c r="A524" s="11" t="s">
        <v>2536</v>
      </c>
      <c r="B524" s="39">
        <v>523</v>
      </c>
      <c r="C524" s="11" t="s">
        <v>13430</v>
      </c>
      <c r="D524" s="23">
        <v>4.3</v>
      </c>
      <c r="E524" s="12">
        <v>5451</v>
      </c>
      <c r="F524" s="28">
        <f>D524+(E524/100000)</f>
        <v>4.3545099999999994</v>
      </c>
    </row>
    <row r="525" spans="1:6" x14ac:dyDescent="0.3">
      <c r="A525" s="11" t="s">
        <v>1631</v>
      </c>
      <c r="B525" s="39">
        <v>524</v>
      </c>
      <c r="C525" s="11" t="s">
        <v>14283</v>
      </c>
      <c r="D525" s="23">
        <v>4.3</v>
      </c>
      <c r="E525" s="12">
        <v>5451</v>
      </c>
      <c r="F525" s="28">
        <f>D525+(E525/100000)</f>
        <v>4.3545099999999994</v>
      </c>
    </row>
    <row r="526" spans="1:6" x14ac:dyDescent="0.3">
      <c r="A526" s="11" t="s">
        <v>8529</v>
      </c>
      <c r="B526" s="39">
        <v>525</v>
      </c>
      <c r="C526" s="11" t="s">
        <v>14305</v>
      </c>
      <c r="D526" s="23">
        <v>4.0999999999999996</v>
      </c>
      <c r="E526" s="12">
        <v>25262</v>
      </c>
      <c r="F526" s="28">
        <f>D526+(E526/100000)</f>
        <v>4.3526199999999999</v>
      </c>
    </row>
    <row r="527" spans="1:6" x14ac:dyDescent="0.3">
      <c r="A527" s="11" t="s">
        <v>11795</v>
      </c>
      <c r="B527" s="39">
        <v>526</v>
      </c>
      <c r="C527" s="11" t="s">
        <v>13552</v>
      </c>
      <c r="D527" s="23">
        <v>4.2</v>
      </c>
      <c r="E527" s="12">
        <v>15252</v>
      </c>
      <c r="F527" s="28">
        <f>D527+(E527/100000)</f>
        <v>4.3525200000000002</v>
      </c>
    </row>
    <row r="528" spans="1:6" x14ac:dyDescent="0.3">
      <c r="A528" s="11" t="s">
        <v>7111</v>
      </c>
      <c r="B528" s="39">
        <v>527</v>
      </c>
      <c r="C528" s="11" t="s">
        <v>7112</v>
      </c>
      <c r="D528" s="23">
        <v>4.3</v>
      </c>
      <c r="E528" s="12">
        <v>5036</v>
      </c>
      <c r="F528" s="28">
        <f>D528+(E528/100000)</f>
        <v>4.3503600000000002</v>
      </c>
    </row>
    <row r="529" spans="1:6" x14ac:dyDescent="0.3">
      <c r="A529" s="11" t="s">
        <v>8594</v>
      </c>
      <c r="B529" s="39">
        <v>528</v>
      </c>
      <c r="C529" s="11" t="s">
        <v>13991</v>
      </c>
      <c r="D529" s="23">
        <v>3.9</v>
      </c>
      <c r="E529" s="12">
        <v>44994</v>
      </c>
      <c r="F529" s="28">
        <f>D529+(E529/100000)</f>
        <v>4.3499400000000001</v>
      </c>
    </row>
    <row r="530" spans="1:6" x14ac:dyDescent="0.3">
      <c r="A530" s="11" t="s">
        <v>5777</v>
      </c>
      <c r="B530" s="39">
        <v>529</v>
      </c>
      <c r="C530" s="11" t="s">
        <v>13337</v>
      </c>
      <c r="D530" s="23">
        <v>4.3</v>
      </c>
      <c r="E530" s="12">
        <v>4744</v>
      </c>
      <c r="F530" s="28">
        <f>D530+(E530/100000)</f>
        <v>4.3474399999999997</v>
      </c>
    </row>
    <row r="531" spans="1:6" x14ac:dyDescent="0.3">
      <c r="A531" s="11" t="s">
        <v>8317</v>
      </c>
      <c r="B531" s="39">
        <v>530</v>
      </c>
      <c r="C531" s="11" t="s">
        <v>14316</v>
      </c>
      <c r="D531" s="23">
        <v>4.3</v>
      </c>
      <c r="E531" s="12">
        <v>4723</v>
      </c>
      <c r="F531" s="28">
        <f>D531+(E531/100000)</f>
        <v>4.3472299999999997</v>
      </c>
    </row>
    <row r="532" spans="1:6" x14ac:dyDescent="0.3">
      <c r="A532" s="11" t="s">
        <v>243</v>
      </c>
      <c r="B532" s="39">
        <v>531</v>
      </c>
      <c r="C532" s="11" t="s">
        <v>13443</v>
      </c>
      <c r="D532" s="23">
        <v>4.3</v>
      </c>
      <c r="E532" s="12">
        <v>4703</v>
      </c>
      <c r="F532" s="28">
        <f>D532+(E532/100000)</f>
        <v>4.3470300000000002</v>
      </c>
    </row>
    <row r="533" spans="1:6" x14ac:dyDescent="0.3">
      <c r="A533" s="11" t="s">
        <v>1182</v>
      </c>
      <c r="B533" s="39">
        <v>532</v>
      </c>
      <c r="C533" s="11" t="s">
        <v>13427</v>
      </c>
      <c r="D533" s="23">
        <v>4.3</v>
      </c>
      <c r="E533" s="12">
        <v>4703</v>
      </c>
      <c r="F533" s="28">
        <f>D533+(E533/100000)</f>
        <v>4.3470300000000002</v>
      </c>
    </row>
    <row r="534" spans="1:6" x14ac:dyDescent="0.3">
      <c r="A534" s="11" t="s">
        <v>1531</v>
      </c>
      <c r="B534" s="39">
        <v>533</v>
      </c>
      <c r="C534" s="11" t="s">
        <v>13423</v>
      </c>
      <c r="D534" s="23">
        <v>4.3</v>
      </c>
      <c r="E534" s="12">
        <v>4703</v>
      </c>
      <c r="F534" s="28">
        <f>D534+(E534/100000)</f>
        <v>4.3470300000000002</v>
      </c>
    </row>
    <row r="535" spans="1:6" x14ac:dyDescent="0.3">
      <c r="A535" s="11" t="s">
        <v>803</v>
      </c>
      <c r="B535" s="39">
        <v>534</v>
      </c>
      <c r="C535" s="11" t="s">
        <v>13420</v>
      </c>
      <c r="D535" s="23">
        <v>4.3</v>
      </c>
      <c r="E535" s="12">
        <v>4703</v>
      </c>
      <c r="F535" s="28">
        <f>D535+(E535/100000)</f>
        <v>4.3470300000000002</v>
      </c>
    </row>
    <row r="536" spans="1:6" x14ac:dyDescent="0.3">
      <c r="A536" s="11" t="s">
        <v>2330</v>
      </c>
      <c r="B536" s="39">
        <v>535</v>
      </c>
      <c r="C536" s="11" t="s">
        <v>13444</v>
      </c>
      <c r="D536" s="23">
        <v>4.3</v>
      </c>
      <c r="E536" s="12">
        <v>4702</v>
      </c>
      <c r="F536" s="28">
        <f>D536+(E536/100000)</f>
        <v>4.3470199999999997</v>
      </c>
    </row>
    <row r="537" spans="1:6" x14ac:dyDescent="0.3">
      <c r="A537" s="11" t="s">
        <v>4531</v>
      </c>
      <c r="B537" s="39">
        <v>536</v>
      </c>
      <c r="C537" s="11" t="s">
        <v>14333</v>
      </c>
      <c r="D537" s="23">
        <v>4.3</v>
      </c>
      <c r="E537" s="12">
        <v>4674</v>
      </c>
      <c r="F537" s="28">
        <f>D537+(E537/100000)</f>
        <v>4.3467399999999996</v>
      </c>
    </row>
    <row r="538" spans="1:6" x14ac:dyDescent="0.3">
      <c r="A538" s="11" t="s">
        <v>11404</v>
      </c>
      <c r="B538" s="39">
        <v>537</v>
      </c>
      <c r="C538" s="11" t="s">
        <v>14265</v>
      </c>
      <c r="D538" s="23">
        <v>4.3</v>
      </c>
      <c r="E538" s="12">
        <v>4570</v>
      </c>
      <c r="F538" s="28">
        <f>D538+(E538/100000)</f>
        <v>4.3456999999999999</v>
      </c>
    </row>
    <row r="539" spans="1:6" x14ac:dyDescent="0.3">
      <c r="A539" s="11" t="s">
        <v>5696</v>
      </c>
      <c r="B539" s="39">
        <v>538</v>
      </c>
      <c r="C539" s="11" t="s">
        <v>13325</v>
      </c>
      <c r="D539" s="23">
        <v>4.3</v>
      </c>
      <c r="E539" s="12">
        <v>4426</v>
      </c>
      <c r="F539" s="28">
        <f>D539+(E539/100000)</f>
        <v>4.3442600000000002</v>
      </c>
    </row>
    <row r="540" spans="1:6" x14ac:dyDescent="0.3">
      <c r="A540" s="11" t="s">
        <v>9963</v>
      </c>
      <c r="B540" s="39">
        <v>539</v>
      </c>
      <c r="C540" s="11" t="s">
        <v>9964</v>
      </c>
      <c r="D540" s="23">
        <v>4.2</v>
      </c>
      <c r="E540" s="12">
        <v>14290</v>
      </c>
      <c r="F540" s="28">
        <f>D540+(E540/100000)</f>
        <v>4.3429000000000002</v>
      </c>
    </row>
    <row r="541" spans="1:6" x14ac:dyDescent="0.3">
      <c r="A541" s="11" t="s">
        <v>12511</v>
      </c>
      <c r="B541" s="39">
        <v>540</v>
      </c>
      <c r="C541" s="11" t="s">
        <v>13557</v>
      </c>
      <c r="D541" s="23">
        <v>4.2</v>
      </c>
      <c r="E541" s="12">
        <v>14160</v>
      </c>
      <c r="F541" s="28">
        <f>D541+(E541/100000)</f>
        <v>4.3416000000000006</v>
      </c>
    </row>
    <row r="542" spans="1:6" x14ac:dyDescent="0.3">
      <c r="A542" s="11" t="s">
        <v>917</v>
      </c>
      <c r="B542" s="39">
        <v>541</v>
      </c>
      <c r="C542" s="11" t="s">
        <v>13407</v>
      </c>
      <c r="D542" s="23">
        <v>4.3</v>
      </c>
      <c r="E542" s="12">
        <v>4145</v>
      </c>
      <c r="F542" s="28">
        <f>D542+(E542/100000)</f>
        <v>4.34145</v>
      </c>
    </row>
    <row r="543" spans="1:6" x14ac:dyDescent="0.3">
      <c r="A543" s="11" t="s">
        <v>10081</v>
      </c>
      <c r="B543" s="39">
        <v>542</v>
      </c>
      <c r="C543" s="11" t="s">
        <v>14312</v>
      </c>
      <c r="D543" s="23">
        <v>4.3</v>
      </c>
      <c r="E543" s="12">
        <v>4049</v>
      </c>
      <c r="F543" s="28">
        <f>D543+(E543/100000)</f>
        <v>4.34049</v>
      </c>
    </row>
    <row r="544" spans="1:6" x14ac:dyDescent="0.3">
      <c r="A544" s="11" t="s">
        <v>8645</v>
      </c>
      <c r="B544" s="39">
        <v>543</v>
      </c>
      <c r="C544" s="11" t="s">
        <v>8646</v>
      </c>
      <c r="D544" s="23">
        <v>3.8</v>
      </c>
      <c r="E544" s="12">
        <v>54032</v>
      </c>
      <c r="F544" s="28">
        <f>D544+(E544/100000)</f>
        <v>4.3403200000000002</v>
      </c>
    </row>
    <row r="545" spans="1:6" x14ac:dyDescent="0.3">
      <c r="A545" s="11" t="s">
        <v>12240</v>
      </c>
      <c r="B545" s="39">
        <v>544</v>
      </c>
      <c r="C545" s="11" t="s">
        <v>13310</v>
      </c>
      <c r="D545" s="23">
        <v>4.3</v>
      </c>
      <c r="E545" s="12">
        <v>4022</v>
      </c>
      <c r="F545" s="28">
        <f>D545+(E545/100000)</f>
        <v>4.3402199999999995</v>
      </c>
    </row>
    <row r="546" spans="1:6" x14ac:dyDescent="0.3">
      <c r="A546" s="11" t="s">
        <v>3578</v>
      </c>
      <c r="B546" s="39">
        <v>545</v>
      </c>
      <c r="C546" s="11" t="s">
        <v>14179</v>
      </c>
      <c r="D546" s="23">
        <v>3.5</v>
      </c>
      <c r="E546" s="12">
        <v>83996</v>
      </c>
      <c r="F546" s="28">
        <f>D546+(E546/100000)</f>
        <v>4.3399599999999996</v>
      </c>
    </row>
    <row r="547" spans="1:6" x14ac:dyDescent="0.3">
      <c r="A547" s="11" t="s">
        <v>3265</v>
      </c>
      <c r="B547" s="39">
        <v>546</v>
      </c>
      <c r="C547" s="11" t="s">
        <v>13568</v>
      </c>
      <c r="D547" s="23">
        <v>4.2</v>
      </c>
      <c r="E547" s="12">
        <v>13937</v>
      </c>
      <c r="F547" s="28">
        <f>D547+(E547/100000)</f>
        <v>4.3393700000000006</v>
      </c>
    </row>
    <row r="548" spans="1:6" x14ac:dyDescent="0.3">
      <c r="A548" s="11" t="s">
        <v>3216</v>
      </c>
      <c r="B548" s="39">
        <v>547</v>
      </c>
      <c r="C548" s="11" t="s">
        <v>13568</v>
      </c>
      <c r="D548" s="23">
        <v>4.2</v>
      </c>
      <c r="E548" s="12">
        <v>13937</v>
      </c>
      <c r="F548" s="28">
        <f>D548+(E548/100000)</f>
        <v>4.3393700000000006</v>
      </c>
    </row>
    <row r="549" spans="1:6" x14ac:dyDescent="0.3">
      <c r="A549" s="11" t="s">
        <v>3316</v>
      </c>
      <c r="B549" s="39">
        <v>548</v>
      </c>
      <c r="C549" s="11" t="s">
        <v>13568</v>
      </c>
      <c r="D549" s="23">
        <v>4.2</v>
      </c>
      <c r="E549" s="12">
        <v>13937</v>
      </c>
      <c r="F549" s="28">
        <f>D549+(E549/100000)</f>
        <v>4.3393700000000006</v>
      </c>
    </row>
    <row r="550" spans="1:6" x14ac:dyDescent="0.3">
      <c r="A550" s="11" t="s">
        <v>3245</v>
      </c>
      <c r="B550" s="39">
        <v>549</v>
      </c>
      <c r="C550" s="11" t="s">
        <v>13568</v>
      </c>
      <c r="D550" s="23">
        <v>4.2</v>
      </c>
      <c r="E550" s="12">
        <v>13937</v>
      </c>
      <c r="F550" s="28">
        <f>D550+(E550/100000)</f>
        <v>4.3393700000000006</v>
      </c>
    </row>
    <row r="551" spans="1:6" x14ac:dyDescent="0.3">
      <c r="A551" s="11" t="s">
        <v>2946</v>
      </c>
      <c r="B551" s="39">
        <v>550</v>
      </c>
      <c r="C551" s="11" t="s">
        <v>13568</v>
      </c>
      <c r="D551" s="23">
        <v>4.2</v>
      </c>
      <c r="E551" s="12">
        <v>13937</v>
      </c>
      <c r="F551" s="28">
        <f>D551+(E551/100000)</f>
        <v>4.3393700000000006</v>
      </c>
    </row>
    <row r="552" spans="1:6" x14ac:dyDescent="0.3">
      <c r="A552" s="11" t="s">
        <v>985</v>
      </c>
      <c r="B552" s="39">
        <v>551</v>
      </c>
      <c r="C552" s="11" t="s">
        <v>13284</v>
      </c>
      <c r="D552" s="23">
        <v>4.3</v>
      </c>
      <c r="E552" s="12">
        <v>3587</v>
      </c>
      <c r="F552" s="28">
        <f>D552+(E552/100000)</f>
        <v>4.3358699999999999</v>
      </c>
    </row>
    <row r="553" spans="1:6" x14ac:dyDescent="0.3">
      <c r="A553" s="11" t="s">
        <v>2256</v>
      </c>
      <c r="B553" s="39">
        <v>552</v>
      </c>
      <c r="C553" s="11" t="s">
        <v>13315</v>
      </c>
      <c r="D553" s="23">
        <v>4.3</v>
      </c>
      <c r="E553" s="12">
        <v>3587</v>
      </c>
      <c r="F553" s="28">
        <f>D553+(E553/100000)</f>
        <v>4.3358699999999999</v>
      </c>
    </row>
    <row r="554" spans="1:6" x14ac:dyDescent="0.3">
      <c r="A554" s="11" t="s">
        <v>5503</v>
      </c>
      <c r="B554" s="39">
        <v>553</v>
      </c>
      <c r="C554" s="11" t="s">
        <v>13931</v>
      </c>
      <c r="D554" s="23">
        <v>4</v>
      </c>
      <c r="E554" s="12">
        <v>33584</v>
      </c>
      <c r="F554" s="28">
        <f>D554+(E554/100000)</f>
        <v>4.3358400000000001</v>
      </c>
    </row>
    <row r="555" spans="1:6" x14ac:dyDescent="0.3">
      <c r="A555" s="11" t="s">
        <v>7930</v>
      </c>
      <c r="B555" s="39">
        <v>554</v>
      </c>
      <c r="C555" s="11" t="s">
        <v>13349</v>
      </c>
      <c r="D555" s="23">
        <v>4.3</v>
      </c>
      <c r="E555" s="12">
        <v>3530</v>
      </c>
      <c r="F555" s="28">
        <f>D555+(E555/100000)</f>
        <v>4.3353000000000002</v>
      </c>
    </row>
    <row r="556" spans="1:6" x14ac:dyDescent="0.3">
      <c r="A556" s="11" t="s">
        <v>9642</v>
      </c>
      <c r="B556" s="39">
        <v>555</v>
      </c>
      <c r="C556" s="11" t="s">
        <v>14257</v>
      </c>
      <c r="D556" s="23">
        <v>4.2</v>
      </c>
      <c r="E556" s="12">
        <v>13250</v>
      </c>
      <c r="F556" s="28">
        <f>D556+(E556/100000)</f>
        <v>4.3325000000000005</v>
      </c>
    </row>
    <row r="557" spans="1:6" x14ac:dyDescent="0.3">
      <c r="A557" s="11" t="s">
        <v>3333</v>
      </c>
      <c r="B557" s="39">
        <v>556</v>
      </c>
      <c r="C557" s="11" t="s">
        <v>13508</v>
      </c>
      <c r="D557" s="23">
        <v>4.2</v>
      </c>
      <c r="E557" s="12">
        <v>13246</v>
      </c>
      <c r="F557" s="28">
        <f>D557+(E557/100000)</f>
        <v>4.3324600000000002</v>
      </c>
    </row>
    <row r="558" spans="1:6" x14ac:dyDescent="0.3">
      <c r="A558" s="11" t="s">
        <v>11905</v>
      </c>
      <c r="B558" s="39">
        <v>557</v>
      </c>
      <c r="C558" s="11" t="s">
        <v>13416</v>
      </c>
      <c r="D558" s="23">
        <v>4.3</v>
      </c>
      <c r="E558" s="12">
        <v>3231</v>
      </c>
      <c r="F558" s="28">
        <f>D558+(E558/100000)</f>
        <v>4.3323099999999997</v>
      </c>
    </row>
    <row r="559" spans="1:6" x14ac:dyDescent="0.3">
      <c r="A559" s="11" t="s">
        <v>951</v>
      </c>
      <c r="B559" s="39">
        <v>558</v>
      </c>
      <c r="C559" s="11" t="s">
        <v>13466</v>
      </c>
      <c r="D559" s="23">
        <v>4.2</v>
      </c>
      <c r="E559" s="12">
        <v>13120</v>
      </c>
      <c r="F559" s="28">
        <f>D559+(E559/100000)</f>
        <v>4.3311999999999999</v>
      </c>
    </row>
    <row r="560" spans="1:6" x14ac:dyDescent="0.3">
      <c r="A560" s="11" t="s">
        <v>1486</v>
      </c>
      <c r="B560" s="39">
        <v>559</v>
      </c>
      <c r="C560" s="11" t="s">
        <v>14292</v>
      </c>
      <c r="D560" s="23">
        <v>4.2</v>
      </c>
      <c r="E560" s="12">
        <v>13120</v>
      </c>
      <c r="F560" s="28">
        <f>D560+(E560/100000)</f>
        <v>4.3311999999999999</v>
      </c>
    </row>
    <row r="561" spans="1:6" x14ac:dyDescent="0.3">
      <c r="A561" s="11" t="s">
        <v>9028</v>
      </c>
      <c r="B561" s="39">
        <v>560</v>
      </c>
      <c r="C561" s="11" t="s">
        <v>13294</v>
      </c>
      <c r="D561" s="23">
        <v>4.3</v>
      </c>
      <c r="E561" s="12">
        <v>3096</v>
      </c>
      <c r="F561" s="28">
        <f>D561+(E561/100000)</f>
        <v>4.3309600000000001</v>
      </c>
    </row>
    <row r="562" spans="1:6" x14ac:dyDescent="0.3">
      <c r="A562" s="11" t="s">
        <v>6230</v>
      </c>
      <c r="B562" s="39">
        <v>561</v>
      </c>
      <c r="C562" s="11" t="s">
        <v>6231</v>
      </c>
      <c r="D562" s="23">
        <v>4.3</v>
      </c>
      <c r="E562" s="12">
        <v>3095</v>
      </c>
      <c r="F562" s="28">
        <f>D562+(E562/100000)</f>
        <v>4.3309499999999996</v>
      </c>
    </row>
    <row r="563" spans="1:6" x14ac:dyDescent="0.3">
      <c r="A563" s="11" t="s">
        <v>4393</v>
      </c>
      <c r="B563" s="39">
        <v>562</v>
      </c>
      <c r="C563" s="11" t="s">
        <v>4394</v>
      </c>
      <c r="D563" s="23">
        <v>4.3</v>
      </c>
      <c r="E563" s="12">
        <v>3075</v>
      </c>
      <c r="F563" s="28">
        <f>D563+(E563/100000)</f>
        <v>4.3307500000000001</v>
      </c>
    </row>
    <row r="564" spans="1:6" x14ac:dyDescent="0.3">
      <c r="A564" s="11" t="s">
        <v>9653</v>
      </c>
      <c r="B564" s="39">
        <v>563</v>
      </c>
      <c r="C564" s="11" t="s">
        <v>13962</v>
      </c>
      <c r="D564" s="23">
        <v>3.9</v>
      </c>
      <c r="E564" s="12">
        <v>43070</v>
      </c>
      <c r="F564" s="28">
        <f>D564+(E564/100000)</f>
        <v>4.3307000000000002</v>
      </c>
    </row>
    <row r="565" spans="1:6" x14ac:dyDescent="0.3">
      <c r="A565" s="11" t="s">
        <v>7335</v>
      </c>
      <c r="B565" s="39">
        <v>564</v>
      </c>
      <c r="C565" s="11" t="s">
        <v>7336</v>
      </c>
      <c r="D565" s="23">
        <v>4.3</v>
      </c>
      <c r="E565" s="12">
        <v>3061</v>
      </c>
      <c r="F565" s="28">
        <f>D565+(E565/100000)</f>
        <v>4.3306100000000001</v>
      </c>
    </row>
    <row r="566" spans="1:6" x14ac:dyDescent="0.3">
      <c r="A566" s="11" t="s">
        <v>2716</v>
      </c>
      <c r="B566" s="39">
        <v>565</v>
      </c>
      <c r="C566" s="11" t="s">
        <v>13303</v>
      </c>
      <c r="D566" s="23">
        <v>4.3</v>
      </c>
      <c r="E566" s="12">
        <v>3049</v>
      </c>
      <c r="F566" s="28">
        <f>D566+(E566/100000)</f>
        <v>4.3304900000000002</v>
      </c>
    </row>
    <row r="567" spans="1:6" x14ac:dyDescent="0.3">
      <c r="A567" s="11" t="s">
        <v>9070</v>
      </c>
      <c r="B567" s="39">
        <v>566</v>
      </c>
      <c r="C567" s="11" t="s">
        <v>13507</v>
      </c>
      <c r="D567" s="23">
        <v>4.2</v>
      </c>
      <c r="E567" s="12">
        <v>13029</v>
      </c>
      <c r="F567" s="28">
        <f>D567+(E567/100000)</f>
        <v>4.3302899999999998</v>
      </c>
    </row>
    <row r="568" spans="1:6" x14ac:dyDescent="0.3">
      <c r="A568" s="11" t="s">
        <v>10569</v>
      </c>
      <c r="B568" s="39">
        <v>567</v>
      </c>
      <c r="C568" s="11" t="s">
        <v>13369</v>
      </c>
      <c r="D568" s="23">
        <v>4.3</v>
      </c>
      <c r="E568" s="12">
        <v>2810</v>
      </c>
      <c r="F568" s="28">
        <f>D568+(E568/100000)</f>
        <v>4.3281000000000001</v>
      </c>
    </row>
    <row r="569" spans="1:6" x14ac:dyDescent="0.3">
      <c r="A569" s="11" t="s">
        <v>7895</v>
      </c>
      <c r="B569" s="39">
        <v>568</v>
      </c>
      <c r="C569" s="11" t="s">
        <v>13300</v>
      </c>
      <c r="D569" s="23">
        <v>4.3</v>
      </c>
      <c r="E569" s="12">
        <v>2806</v>
      </c>
      <c r="F569" s="28">
        <f>D569+(E569/100000)</f>
        <v>4.3280599999999998</v>
      </c>
    </row>
    <row r="570" spans="1:6" x14ac:dyDescent="0.3">
      <c r="A570" s="11" t="s">
        <v>1656</v>
      </c>
      <c r="B570" s="39">
        <v>569</v>
      </c>
      <c r="C570" s="11" t="s">
        <v>13283</v>
      </c>
      <c r="D570" s="23">
        <v>4.3</v>
      </c>
      <c r="E570" s="12">
        <v>2806</v>
      </c>
      <c r="F570" s="28">
        <f>D570+(E570/100000)</f>
        <v>4.3280599999999998</v>
      </c>
    </row>
    <row r="571" spans="1:6" x14ac:dyDescent="0.3">
      <c r="A571" s="11" t="s">
        <v>961</v>
      </c>
      <c r="B571" s="39">
        <v>570</v>
      </c>
      <c r="C571" s="11" t="s">
        <v>13321</v>
      </c>
      <c r="D571" s="23">
        <v>4.3</v>
      </c>
      <c r="E571" s="12">
        <v>2806</v>
      </c>
      <c r="F571" s="28">
        <f>D571+(E571/100000)</f>
        <v>4.3280599999999998</v>
      </c>
    </row>
    <row r="572" spans="1:6" x14ac:dyDescent="0.3">
      <c r="A572" s="11" t="s">
        <v>1186</v>
      </c>
      <c r="B572" s="39">
        <v>571</v>
      </c>
      <c r="C572" s="11" t="s">
        <v>14385</v>
      </c>
      <c r="D572" s="23">
        <v>4.3</v>
      </c>
      <c r="E572" s="12">
        <v>2806</v>
      </c>
      <c r="F572" s="28">
        <f>D572+(E572/100000)</f>
        <v>4.3280599999999998</v>
      </c>
    </row>
    <row r="573" spans="1:6" x14ac:dyDescent="0.3">
      <c r="A573" s="11" t="s">
        <v>12812</v>
      </c>
      <c r="B573" s="39">
        <v>572</v>
      </c>
      <c r="C573" s="11" t="s">
        <v>13410</v>
      </c>
      <c r="D573" s="23">
        <v>4.3</v>
      </c>
      <c r="E573" s="12">
        <v>2664</v>
      </c>
      <c r="F573" s="28">
        <f>D573+(E573/100000)</f>
        <v>4.3266400000000003</v>
      </c>
    </row>
    <row r="574" spans="1:6" x14ac:dyDescent="0.3">
      <c r="A574" s="11" t="s">
        <v>2270</v>
      </c>
      <c r="B574" s="39">
        <v>573</v>
      </c>
      <c r="C574" s="11" t="s">
        <v>13324</v>
      </c>
      <c r="D574" s="23">
        <v>4.3</v>
      </c>
      <c r="E574" s="12">
        <v>2651</v>
      </c>
      <c r="F574" s="28">
        <f>D574+(E574/100000)</f>
        <v>4.3265099999999999</v>
      </c>
    </row>
    <row r="575" spans="1:6" x14ac:dyDescent="0.3">
      <c r="A575" s="11" t="s">
        <v>1540</v>
      </c>
      <c r="B575" s="39">
        <v>574</v>
      </c>
      <c r="C575" s="11" t="s">
        <v>13302</v>
      </c>
      <c r="D575" s="23">
        <v>4.3</v>
      </c>
      <c r="E575" s="12">
        <v>2651</v>
      </c>
      <c r="F575" s="28">
        <f>D575+(E575/100000)</f>
        <v>4.3265099999999999</v>
      </c>
    </row>
    <row r="576" spans="1:6" x14ac:dyDescent="0.3">
      <c r="A576" s="11" t="s">
        <v>3693</v>
      </c>
      <c r="B576" s="39">
        <v>575</v>
      </c>
      <c r="C576" s="11" t="s">
        <v>3694</v>
      </c>
      <c r="D576" s="23">
        <v>4</v>
      </c>
      <c r="E576" s="12">
        <v>32625</v>
      </c>
      <c r="F576" s="28">
        <f>D576+(E576/100000)</f>
        <v>4.3262499999999999</v>
      </c>
    </row>
    <row r="577" spans="1:6" x14ac:dyDescent="0.3">
      <c r="A577" s="11" t="s">
        <v>3693</v>
      </c>
      <c r="B577" s="39">
        <v>576</v>
      </c>
      <c r="C577" s="11" t="s">
        <v>3694</v>
      </c>
      <c r="D577" s="23">
        <v>4</v>
      </c>
      <c r="E577" s="12">
        <v>32625</v>
      </c>
      <c r="F577" s="28">
        <f>D577+(E577/100000)</f>
        <v>4.3262499999999999</v>
      </c>
    </row>
    <row r="578" spans="1:6" x14ac:dyDescent="0.3">
      <c r="A578" s="11" t="s">
        <v>7712</v>
      </c>
      <c r="B578" s="39">
        <v>577</v>
      </c>
      <c r="C578" s="11" t="s">
        <v>13285</v>
      </c>
      <c r="D578" s="23">
        <v>4.3</v>
      </c>
      <c r="E578" s="12">
        <v>2623</v>
      </c>
      <c r="F578" s="28">
        <f>D578+(E578/100000)</f>
        <v>4.3262299999999998</v>
      </c>
    </row>
    <row r="579" spans="1:6" x14ac:dyDescent="0.3">
      <c r="A579" s="11" t="s">
        <v>8197</v>
      </c>
      <c r="B579" s="39">
        <v>578</v>
      </c>
      <c r="C579" s="11" t="s">
        <v>13392</v>
      </c>
      <c r="D579" s="23">
        <v>4.3</v>
      </c>
      <c r="E579" s="12">
        <v>2585</v>
      </c>
      <c r="F579" s="28">
        <f>D579+(E579/100000)</f>
        <v>4.32585</v>
      </c>
    </row>
    <row r="580" spans="1:6" x14ac:dyDescent="0.3">
      <c r="A580" s="11" t="s">
        <v>8441</v>
      </c>
      <c r="B580" s="39">
        <v>579</v>
      </c>
      <c r="C580" s="11" t="s">
        <v>14400</v>
      </c>
      <c r="D580" s="23">
        <v>4.3</v>
      </c>
      <c r="E580" s="12">
        <v>2515</v>
      </c>
      <c r="F580" s="28">
        <f>D580+(E580/100000)</f>
        <v>4.3251499999999998</v>
      </c>
    </row>
    <row r="581" spans="1:6" x14ac:dyDescent="0.3">
      <c r="A581" s="11" t="s">
        <v>7995</v>
      </c>
      <c r="B581" s="39">
        <v>580</v>
      </c>
      <c r="C581" s="11" t="s">
        <v>13363</v>
      </c>
      <c r="D581" s="23">
        <v>4.3</v>
      </c>
      <c r="E581" s="12">
        <v>2493</v>
      </c>
      <c r="F581" s="28">
        <f>D581+(E581/100000)</f>
        <v>4.3249300000000002</v>
      </c>
    </row>
    <row r="582" spans="1:6" x14ac:dyDescent="0.3">
      <c r="A582" s="11" t="s">
        <v>7142</v>
      </c>
      <c r="B582" s="39">
        <v>581</v>
      </c>
      <c r="C582" s="11" t="s">
        <v>7143</v>
      </c>
      <c r="D582" s="23">
        <v>4.3</v>
      </c>
      <c r="E582" s="12">
        <v>2450</v>
      </c>
      <c r="F582" s="28">
        <f>D582+(E582/100000)</f>
        <v>4.3244999999999996</v>
      </c>
    </row>
    <row r="583" spans="1:6" x14ac:dyDescent="0.3">
      <c r="A583" s="11" t="s">
        <v>7295</v>
      </c>
      <c r="B583" s="39">
        <v>582</v>
      </c>
      <c r="C583" s="11" t="s">
        <v>13722</v>
      </c>
      <c r="D583" s="23">
        <v>4.0999999999999996</v>
      </c>
      <c r="E583" s="12">
        <v>22375</v>
      </c>
      <c r="F583" s="28">
        <f>D583+(E583/100000)</f>
        <v>4.3237499999999995</v>
      </c>
    </row>
    <row r="584" spans="1:6" x14ac:dyDescent="0.3">
      <c r="A584" s="11" t="s">
        <v>4064</v>
      </c>
      <c r="B584" s="39">
        <v>583</v>
      </c>
      <c r="C584" s="11" t="s">
        <v>13388</v>
      </c>
      <c r="D584" s="23">
        <v>4.3</v>
      </c>
      <c r="E584" s="12">
        <v>2351</v>
      </c>
      <c r="F584" s="28">
        <f>D584+(E584/100000)</f>
        <v>4.3235099999999997</v>
      </c>
    </row>
    <row r="585" spans="1:6" x14ac:dyDescent="0.3">
      <c r="A585" s="11" t="s">
        <v>12119</v>
      </c>
      <c r="B585" s="39">
        <v>584</v>
      </c>
      <c r="C585" s="11" t="s">
        <v>13412</v>
      </c>
      <c r="D585" s="23">
        <v>4.3</v>
      </c>
      <c r="E585" s="12">
        <v>2326</v>
      </c>
      <c r="F585" s="28">
        <f>D585+(E585/100000)</f>
        <v>4.3232599999999994</v>
      </c>
    </row>
    <row r="586" spans="1:6" x14ac:dyDescent="0.3">
      <c r="A586" s="11" t="s">
        <v>3230</v>
      </c>
      <c r="B586" s="39">
        <v>585</v>
      </c>
      <c r="C586" s="11" t="s">
        <v>13657</v>
      </c>
      <c r="D586" s="23">
        <v>4.0999999999999996</v>
      </c>
      <c r="E586" s="12">
        <v>22318</v>
      </c>
      <c r="F586" s="28">
        <f>D586+(E586/100000)</f>
        <v>4.3231799999999998</v>
      </c>
    </row>
    <row r="587" spans="1:6" x14ac:dyDescent="0.3">
      <c r="A587" s="11" t="s">
        <v>3191</v>
      </c>
      <c r="B587" s="39">
        <v>586</v>
      </c>
      <c r="C587" s="11" t="s">
        <v>13658</v>
      </c>
      <c r="D587" s="23">
        <v>4.0999999999999996</v>
      </c>
      <c r="E587" s="12">
        <v>22318</v>
      </c>
      <c r="F587" s="28">
        <f>D587+(E587/100000)</f>
        <v>4.3231799999999998</v>
      </c>
    </row>
    <row r="588" spans="1:6" x14ac:dyDescent="0.3">
      <c r="A588" s="11" t="s">
        <v>3552</v>
      </c>
      <c r="B588" s="39">
        <v>587</v>
      </c>
      <c r="C588" s="11" t="s">
        <v>13657</v>
      </c>
      <c r="D588" s="23">
        <v>4.0999999999999996</v>
      </c>
      <c r="E588" s="12">
        <v>22318</v>
      </c>
      <c r="F588" s="28">
        <f>D588+(E588/100000)</f>
        <v>4.3231799999999998</v>
      </c>
    </row>
    <row r="589" spans="1:6" x14ac:dyDescent="0.3">
      <c r="A589" s="11" t="s">
        <v>8241</v>
      </c>
      <c r="B589" s="39">
        <v>588</v>
      </c>
      <c r="C589" s="11" t="s">
        <v>13398</v>
      </c>
      <c r="D589" s="23">
        <v>4.3</v>
      </c>
      <c r="E589" s="12">
        <v>2301</v>
      </c>
      <c r="F589" s="28">
        <f>D589+(E589/100000)</f>
        <v>4.32301</v>
      </c>
    </row>
    <row r="590" spans="1:6" x14ac:dyDescent="0.3">
      <c r="A590" s="11" t="s">
        <v>10880</v>
      </c>
      <c r="B590" s="39">
        <v>589</v>
      </c>
      <c r="C590" s="11" t="s">
        <v>14327</v>
      </c>
      <c r="D590" s="23">
        <v>4.3</v>
      </c>
      <c r="E590" s="12">
        <v>2299</v>
      </c>
      <c r="F590" s="28">
        <f>D590+(E590/100000)</f>
        <v>4.3229899999999999</v>
      </c>
    </row>
    <row r="591" spans="1:6" x14ac:dyDescent="0.3">
      <c r="A591" s="11" t="s">
        <v>252</v>
      </c>
      <c r="B591" s="39">
        <v>590</v>
      </c>
      <c r="C591" s="11" t="s">
        <v>14271</v>
      </c>
      <c r="D591" s="23">
        <v>4.2</v>
      </c>
      <c r="E591" s="12">
        <v>12153</v>
      </c>
      <c r="F591" s="28">
        <f>D591+(E591/100000)</f>
        <v>4.3215300000000001</v>
      </c>
    </row>
    <row r="592" spans="1:6" x14ac:dyDescent="0.3">
      <c r="A592" s="11" t="s">
        <v>252</v>
      </c>
      <c r="B592" s="39">
        <v>591</v>
      </c>
      <c r="C592" s="11" t="s">
        <v>14271</v>
      </c>
      <c r="D592" s="23">
        <v>4.2</v>
      </c>
      <c r="E592" s="12">
        <v>12153</v>
      </c>
      <c r="F592" s="28">
        <f>D592+(E592/100000)</f>
        <v>4.3215300000000001</v>
      </c>
    </row>
    <row r="593" spans="1:6" x14ac:dyDescent="0.3">
      <c r="A593" s="11" t="s">
        <v>2642</v>
      </c>
      <c r="B593" s="39">
        <v>592</v>
      </c>
      <c r="C593" s="11" t="s">
        <v>13457</v>
      </c>
      <c r="D593" s="23">
        <v>4.2</v>
      </c>
      <c r="E593" s="12">
        <v>12153</v>
      </c>
      <c r="F593" s="28">
        <f>D593+(E593/100000)</f>
        <v>4.3215300000000001</v>
      </c>
    </row>
    <row r="594" spans="1:6" x14ac:dyDescent="0.3">
      <c r="A594" s="11" t="s">
        <v>6585</v>
      </c>
      <c r="B594" s="39">
        <v>593</v>
      </c>
      <c r="C594" s="11" t="s">
        <v>14373</v>
      </c>
      <c r="D594" s="23">
        <v>4.3</v>
      </c>
      <c r="E594" s="12">
        <v>2125</v>
      </c>
      <c r="F594" s="28">
        <f>D594+(E594/100000)</f>
        <v>4.32125</v>
      </c>
    </row>
    <row r="595" spans="1:6" x14ac:dyDescent="0.3">
      <c r="A595" s="11" t="s">
        <v>10700</v>
      </c>
      <c r="B595" s="39">
        <v>594</v>
      </c>
      <c r="C595" s="11" t="s">
        <v>13384</v>
      </c>
      <c r="D595" s="23">
        <v>4.3</v>
      </c>
      <c r="E595" s="12">
        <v>2026</v>
      </c>
      <c r="F595" s="28">
        <f>D595+(E595/100000)</f>
        <v>4.3202600000000002</v>
      </c>
    </row>
    <row r="596" spans="1:6" x14ac:dyDescent="0.3">
      <c r="A596" s="11" t="s">
        <v>11575</v>
      </c>
      <c r="B596" s="39">
        <v>595</v>
      </c>
      <c r="C596" s="11" t="s">
        <v>13587</v>
      </c>
      <c r="D596" s="23">
        <v>4.2</v>
      </c>
      <c r="E596" s="12">
        <v>11957</v>
      </c>
      <c r="F596" s="28">
        <f>D596+(E596/100000)</f>
        <v>4.3195700000000006</v>
      </c>
    </row>
    <row r="597" spans="1:6" x14ac:dyDescent="0.3">
      <c r="A597" s="11" t="s">
        <v>11073</v>
      </c>
      <c r="B597" s="39">
        <v>596</v>
      </c>
      <c r="C597" s="11" t="s">
        <v>14326</v>
      </c>
      <c r="D597" s="23">
        <v>4.3</v>
      </c>
      <c r="E597" s="12">
        <v>1954</v>
      </c>
      <c r="F597" s="28">
        <f>D597+(E597/100000)</f>
        <v>4.3195399999999999</v>
      </c>
    </row>
    <row r="598" spans="1:6" x14ac:dyDescent="0.3">
      <c r="A598" s="11" t="s">
        <v>11745</v>
      </c>
      <c r="B598" s="39">
        <v>597</v>
      </c>
      <c r="C598" s="11" t="s">
        <v>14288</v>
      </c>
      <c r="D598" s="23">
        <v>4.2</v>
      </c>
      <c r="E598" s="12">
        <v>11935</v>
      </c>
      <c r="F598" s="28">
        <f>D598+(E598/100000)</f>
        <v>4.31935</v>
      </c>
    </row>
    <row r="599" spans="1:6" x14ac:dyDescent="0.3">
      <c r="A599" s="11" t="s">
        <v>2936</v>
      </c>
      <c r="B599" s="39">
        <v>598</v>
      </c>
      <c r="C599" s="11" t="s">
        <v>13330</v>
      </c>
      <c r="D599" s="23">
        <v>4.3</v>
      </c>
      <c r="E599" s="12">
        <v>1902</v>
      </c>
      <c r="F599" s="28">
        <f>D599+(E599/100000)</f>
        <v>4.3190200000000001</v>
      </c>
    </row>
    <row r="600" spans="1:6" x14ac:dyDescent="0.3">
      <c r="A600" s="11" t="s">
        <v>12843</v>
      </c>
      <c r="B600" s="39">
        <v>599</v>
      </c>
      <c r="C600" s="11" t="s">
        <v>13304</v>
      </c>
      <c r="D600" s="23">
        <v>4.3</v>
      </c>
      <c r="E600" s="12">
        <v>1868</v>
      </c>
      <c r="F600" s="28">
        <f>D600+(E600/100000)</f>
        <v>4.3186799999999996</v>
      </c>
    </row>
    <row r="601" spans="1:6" x14ac:dyDescent="0.3">
      <c r="A601" s="11" t="s">
        <v>10224</v>
      </c>
      <c r="B601" s="39">
        <v>600</v>
      </c>
      <c r="C601" s="11" t="s">
        <v>14343</v>
      </c>
      <c r="D601" s="23">
        <v>4.3</v>
      </c>
      <c r="E601" s="12">
        <v>1811</v>
      </c>
      <c r="F601" s="28">
        <f>D601+(E601/100000)</f>
        <v>4.3181099999999999</v>
      </c>
    </row>
    <row r="602" spans="1:6" x14ac:dyDescent="0.3">
      <c r="A602" s="11" t="s">
        <v>10660</v>
      </c>
      <c r="B602" s="39">
        <v>601</v>
      </c>
      <c r="C602" s="11" t="s">
        <v>13371</v>
      </c>
      <c r="D602" s="23">
        <v>4.3</v>
      </c>
      <c r="E602" s="12">
        <v>1802</v>
      </c>
      <c r="F602" s="28">
        <f>D602+(E602/100000)</f>
        <v>4.3180199999999997</v>
      </c>
    </row>
    <row r="603" spans="1:6" x14ac:dyDescent="0.3">
      <c r="A603" s="11" t="s">
        <v>4594</v>
      </c>
      <c r="B603" s="39">
        <v>602</v>
      </c>
      <c r="C603" s="11" t="s">
        <v>13328</v>
      </c>
      <c r="D603" s="23">
        <v>4.3</v>
      </c>
      <c r="E603" s="12">
        <v>1801</v>
      </c>
      <c r="F603" s="28">
        <f>D603+(E603/100000)</f>
        <v>4.3180100000000001</v>
      </c>
    </row>
    <row r="604" spans="1:6" x14ac:dyDescent="0.3">
      <c r="A604" s="11" t="s">
        <v>8751</v>
      </c>
      <c r="B604" s="39">
        <v>603</v>
      </c>
      <c r="C604" s="11" t="s">
        <v>13781</v>
      </c>
      <c r="D604" s="23">
        <v>4.0999999999999996</v>
      </c>
      <c r="E604" s="12">
        <v>21783</v>
      </c>
      <c r="F604" s="28">
        <f>D604+(E604/100000)</f>
        <v>4.3178299999999998</v>
      </c>
    </row>
    <row r="605" spans="1:6" x14ac:dyDescent="0.3">
      <c r="A605" s="11" t="s">
        <v>3809</v>
      </c>
      <c r="B605" s="39">
        <v>604</v>
      </c>
      <c r="C605" s="11" t="s">
        <v>3810</v>
      </c>
      <c r="D605" s="23">
        <v>4.3</v>
      </c>
      <c r="E605" s="12">
        <v>1777</v>
      </c>
      <c r="F605" s="28">
        <f>D605+(E605/100000)</f>
        <v>4.3177699999999994</v>
      </c>
    </row>
    <row r="606" spans="1:6" x14ac:dyDescent="0.3">
      <c r="A606" s="11" t="s">
        <v>6326</v>
      </c>
      <c r="B606" s="39">
        <v>605</v>
      </c>
      <c r="C606" s="11" t="s">
        <v>13309</v>
      </c>
      <c r="D606" s="23">
        <v>4.3</v>
      </c>
      <c r="E606" s="12">
        <v>1690</v>
      </c>
      <c r="F606" s="28">
        <f>D606+(E606/100000)</f>
        <v>4.3168999999999995</v>
      </c>
    </row>
    <row r="607" spans="1:6" x14ac:dyDescent="0.3">
      <c r="A607" s="11" t="s">
        <v>2457</v>
      </c>
      <c r="B607" s="39">
        <v>606</v>
      </c>
      <c r="C607" s="11" t="s">
        <v>14399</v>
      </c>
      <c r="D607" s="23">
        <v>4.3</v>
      </c>
      <c r="E607" s="12">
        <v>1657</v>
      </c>
      <c r="F607" s="28">
        <f>D607+(E607/100000)</f>
        <v>4.3165699999999996</v>
      </c>
    </row>
    <row r="608" spans="1:6" x14ac:dyDescent="0.3">
      <c r="A608" s="11" t="s">
        <v>1501</v>
      </c>
      <c r="B608" s="39">
        <v>607</v>
      </c>
      <c r="C608" s="11" t="s">
        <v>13419</v>
      </c>
      <c r="D608" s="23">
        <v>4.3</v>
      </c>
      <c r="E608" s="12">
        <v>1611</v>
      </c>
      <c r="F608" s="28">
        <f>D608+(E608/100000)</f>
        <v>4.3161100000000001</v>
      </c>
    </row>
    <row r="609" spans="1:6" x14ac:dyDescent="0.3">
      <c r="A609" s="11" t="s">
        <v>2377</v>
      </c>
      <c r="B609" s="39">
        <v>608</v>
      </c>
      <c r="C609" s="11" t="s">
        <v>13440</v>
      </c>
      <c r="D609" s="23">
        <v>4.3</v>
      </c>
      <c r="E609" s="12">
        <v>1611</v>
      </c>
      <c r="F609" s="28">
        <f>D609+(E609/100000)</f>
        <v>4.3161100000000001</v>
      </c>
    </row>
    <row r="610" spans="1:6" x14ac:dyDescent="0.3">
      <c r="A610" s="11" t="s">
        <v>8519</v>
      </c>
      <c r="B610" s="39">
        <v>609</v>
      </c>
      <c r="C610" s="11" t="s">
        <v>13297</v>
      </c>
      <c r="D610" s="23">
        <v>4.3</v>
      </c>
      <c r="E610" s="12">
        <v>1552</v>
      </c>
      <c r="F610" s="28">
        <f>D610+(E610/100000)</f>
        <v>4.3155200000000002</v>
      </c>
    </row>
    <row r="611" spans="1:6" x14ac:dyDescent="0.3">
      <c r="A611" s="11" t="s">
        <v>4657</v>
      </c>
      <c r="B611" s="39">
        <v>610</v>
      </c>
      <c r="C611" s="11" t="s">
        <v>13429</v>
      </c>
      <c r="D611" s="23">
        <v>4.3</v>
      </c>
      <c r="E611" s="12">
        <v>1454</v>
      </c>
      <c r="F611" s="28">
        <f>D611+(E611/100000)</f>
        <v>4.31454</v>
      </c>
    </row>
    <row r="612" spans="1:6" x14ac:dyDescent="0.3">
      <c r="A612" s="11" t="s">
        <v>12069</v>
      </c>
      <c r="B612" s="39">
        <v>611</v>
      </c>
      <c r="C612" s="11" t="s">
        <v>13408</v>
      </c>
      <c r="D612" s="23">
        <v>4.3</v>
      </c>
      <c r="E612" s="12">
        <v>1436</v>
      </c>
      <c r="F612" s="28">
        <f>D612+(E612/100000)</f>
        <v>4.3143599999999998</v>
      </c>
    </row>
    <row r="613" spans="1:6" x14ac:dyDescent="0.3">
      <c r="A613" s="11" t="s">
        <v>10559</v>
      </c>
      <c r="B613" s="39">
        <v>612</v>
      </c>
      <c r="C613" s="11" t="s">
        <v>13305</v>
      </c>
      <c r="D613" s="23">
        <v>4.3</v>
      </c>
      <c r="E613" s="12">
        <v>1404</v>
      </c>
      <c r="F613" s="28">
        <f>D613+(E613/100000)</f>
        <v>4.3140399999999994</v>
      </c>
    </row>
    <row r="614" spans="1:6" x14ac:dyDescent="0.3">
      <c r="A614" s="11" t="s">
        <v>4620</v>
      </c>
      <c r="B614" s="39">
        <v>613</v>
      </c>
      <c r="C614" s="11" t="s">
        <v>4621</v>
      </c>
      <c r="D614" s="23">
        <v>4.3</v>
      </c>
      <c r="E614" s="12">
        <v>1376</v>
      </c>
      <c r="F614" s="28">
        <f>D614+(E614/100000)</f>
        <v>4.3137600000000003</v>
      </c>
    </row>
    <row r="615" spans="1:6" x14ac:dyDescent="0.3">
      <c r="A615" s="11" t="s">
        <v>2487</v>
      </c>
      <c r="B615" s="39">
        <v>614</v>
      </c>
      <c r="C615" s="11" t="s">
        <v>13380</v>
      </c>
      <c r="D615" s="23">
        <v>4.3</v>
      </c>
      <c r="E615" s="12">
        <v>1376</v>
      </c>
      <c r="F615" s="28">
        <f>D615+(E615/100000)</f>
        <v>4.3137600000000003</v>
      </c>
    </row>
    <row r="616" spans="1:6" x14ac:dyDescent="0.3">
      <c r="A616" s="11" t="s">
        <v>1222</v>
      </c>
      <c r="B616" s="39">
        <v>615</v>
      </c>
      <c r="C616" s="11" t="s">
        <v>13413</v>
      </c>
      <c r="D616" s="23">
        <v>4.3</v>
      </c>
      <c r="E616" s="12">
        <v>1376</v>
      </c>
      <c r="F616" s="28">
        <f>D616+(E616/100000)</f>
        <v>4.3137600000000003</v>
      </c>
    </row>
    <row r="617" spans="1:6" x14ac:dyDescent="0.3">
      <c r="A617" s="11" t="s">
        <v>7873</v>
      </c>
      <c r="B617" s="39">
        <v>616</v>
      </c>
      <c r="C617" s="11" t="s">
        <v>14298</v>
      </c>
      <c r="D617" s="23">
        <v>4.3</v>
      </c>
      <c r="E617" s="12">
        <v>1367</v>
      </c>
      <c r="F617" s="28">
        <f>D617+(E617/100000)</f>
        <v>4.3136700000000001</v>
      </c>
    </row>
    <row r="618" spans="1:6" x14ac:dyDescent="0.3">
      <c r="A618" s="11" t="s">
        <v>1918</v>
      </c>
      <c r="B618" s="39">
        <v>617</v>
      </c>
      <c r="C618" s="11" t="s">
        <v>13377</v>
      </c>
      <c r="D618" s="23">
        <v>4.3</v>
      </c>
      <c r="E618" s="12">
        <v>1237</v>
      </c>
      <c r="F618" s="28">
        <f>D618+(E618/100000)</f>
        <v>4.3123699999999996</v>
      </c>
    </row>
    <row r="619" spans="1:6" x14ac:dyDescent="0.3">
      <c r="A619" s="11" t="s">
        <v>9911</v>
      </c>
      <c r="B619" s="39">
        <v>618</v>
      </c>
      <c r="C619" s="11" t="s">
        <v>9912</v>
      </c>
      <c r="D619" s="23">
        <v>4.2</v>
      </c>
      <c r="E619" s="12">
        <v>11199</v>
      </c>
      <c r="F619" s="28">
        <f>D619+(E619/100000)</f>
        <v>4.3119899999999998</v>
      </c>
    </row>
    <row r="620" spans="1:6" x14ac:dyDescent="0.3">
      <c r="A620" s="11" t="s">
        <v>4327</v>
      </c>
      <c r="B620" s="39">
        <v>619</v>
      </c>
      <c r="C620" s="11" t="s">
        <v>14403</v>
      </c>
      <c r="D620" s="23">
        <v>4.3</v>
      </c>
      <c r="E620" s="12">
        <v>1193</v>
      </c>
      <c r="F620" s="28">
        <f>D620+(E620/100000)</f>
        <v>4.3119300000000003</v>
      </c>
    </row>
    <row r="621" spans="1:6" x14ac:dyDescent="0.3">
      <c r="A621" s="11" t="s">
        <v>1016</v>
      </c>
      <c r="B621" s="39">
        <v>620</v>
      </c>
      <c r="C621" s="11" t="s">
        <v>13383</v>
      </c>
      <c r="D621" s="23">
        <v>4.3</v>
      </c>
      <c r="E621" s="12">
        <v>1035</v>
      </c>
      <c r="F621" s="28">
        <f>D621+(E621/100000)</f>
        <v>4.3103499999999997</v>
      </c>
    </row>
    <row r="622" spans="1:6" x14ac:dyDescent="0.3">
      <c r="A622" s="11" t="s">
        <v>3542</v>
      </c>
      <c r="B622" s="39">
        <v>621</v>
      </c>
      <c r="C622" s="11" t="s">
        <v>13519</v>
      </c>
      <c r="D622" s="23">
        <v>4.2</v>
      </c>
      <c r="E622" s="12">
        <v>11029</v>
      </c>
      <c r="F622" s="28">
        <f>D622+(E622/100000)</f>
        <v>4.3102900000000002</v>
      </c>
    </row>
    <row r="623" spans="1:6" x14ac:dyDescent="0.3">
      <c r="A623" s="11" t="s">
        <v>9384</v>
      </c>
      <c r="B623" s="39">
        <v>622</v>
      </c>
      <c r="C623" s="11" t="s">
        <v>13441</v>
      </c>
      <c r="D623" s="23">
        <v>4.3</v>
      </c>
      <c r="E623" s="12">
        <v>1017</v>
      </c>
      <c r="F623" s="28">
        <f>D623+(E623/100000)</f>
        <v>4.3101699999999994</v>
      </c>
    </row>
    <row r="624" spans="1:6" x14ac:dyDescent="0.3">
      <c r="A624" s="11" t="s">
        <v>6158</v>
      </c>
      <c r="B624" s="39">
        <v>623</v>
      </c>
      <c r="C624" s="11" t="s">
        <v>6159</v>
      </c>
      <c r="D624" s="23">
        <v>4.3</v>
      </c>
      <c r="E624" s="12">
        <v>989</v>
      </c>
      <c r="F624" s="28">
        <f>D624+(E624/100000)</f>
        <v>4.3098900000000002</v>
      </c>
    </row>
    <row r="625" spans="1:6" x14ac:dyDescent="0.3">
      <c r="A625" s="11" t="s">
        <v>320</v>
      </c>
      <c r="B625" s="39">
        <v>624</v>
      </c>
      <c r="C625" s="11" t="s">
        <v>14338</v>
      </c>
      <c r="D625" s="23">
        <v>4.3</v>
      </c>
      <c r="E625" s="12">
        <v>974</v>
      </c>
      <c r="F625" s="28">
        <f>D625+(E625/100000)</f>
        <v>4.3097399999999997</v>
      </c>
    </row>
    <row r="626" spans="1:6" x14ac:dyDescent="0.3">
      <c r="A626" s="11" t="s">
        <v>320</v>
      </c>
      <c r="B626" s="39">
        <v>625</v>
      </c>
      <c r="C626" s="11" t="s">
        <v>14338</v>
      </c>
      <c r="D626" s="23">
        <v>4.3</v>
      </c>
      <c r="E626" s="12">
        <v>974</v>
      </c>
      <c r="F626" s="28">
        <f>D626+(E626/100000)</f>
        <v>4.3097399999999997</v>
      </c>
    </row>
    <row r="627" spans="1:6" x14ac:dyDescent="0.3">
      <c r="A627" s="11" t="s">
        <v>1362</v>
      </c>
      <c r="B627" s="39">
        <v>626</v>
      </c>
      <c r="C627" s="11" t="s">
        <v>13311</v>
      </c>
      <c r="D627" s="23">
        <v>4.3</v>
      </c>
      <c r="E627" s="12">
        <v>974</v>
      </c>
      <c r="F627" s="28">
        <f>D627+(E627/100000)</f>
        <v>4.3097399999999997</v>
      </c>
    </row>
    <row r="628" spans="1:6" x14ac:dyDescent="0.3">
      <c r="A628" s="11" t="s">
        <v>3735</v>
      </c>
      <c r="B628" s="39">
        <v>627</v>
      </c>
      <c r="C628" s="11" t="s">
        <v>13870</v>
      </c>
      <c r="D628" s="23">
        <v>4</v>
      </c>
      <c r="E628" s="12">
        <v>30907</v>
      </c>
      <c r="F628" s="28">
        <f>D628+(E628/100000)</f>
        <v>4.3090700000000002</v>
      </c>
    </row>
    <row r="629" spans="1:6" x14ac:dyDescent="0.3">
      <c r="A629" s="11" t="s">
        <v>2762</v>
      </c>
      <c r="B629" s="39">
        <v>628</v>
      </c>
      <c r="C629" s="11" t="s">
        <v>13301</v>
      </c>
      <c r="D629" s="23">
        <v>4.3</v>
      </c>
      <c r="E629" s="12">
        <v>838</v>
      </c>
      <c r="F629" s="28">
        <f>D629+(E629/100000)</f>
        <v>4.3083799999999997</v>
      </c>
    </row>
    <row r="630" spans="1:6" x14ac:dyDescent="0.3">
      <c r="A630" s="11" t="s">
        <v>2891</v>
      </c>
      <c r="B630" s="39">
        <v>629</v>
      </c>
      <c r="C630" s="11" t="s">
        <v>13299</v>
      </c>
      <c r="D630" s="23">
        <v>4.3</v>
      </c>
      <c r="E630" s="12">
        <v>838</v>
      </c>
      <c r="F630" s="28">
        <f>D630+(E630/100000)</f>
        <v>4.3083799999999997</v>
      </c>
    </row>
    <row r="631" spans="1:6" x14ac:dyDescent="0.3">
      <c r="A631" s="11" t="s">
        <v>975</v>
      </c>
      <c r="B631" s="39">
        <v>630</v>
      </c>
      <c r="C631" s="11" t="s">
        <v>13414</v>
      </c>
      <c r="D631" s="23">
        <v>4.3</v>
      </c>
      <c r="E631" s="12">
        <v>766</v>
      </c>
      <c r="F631" s="28">
        <f>D631+(E631/100000)</f>
        <v>4.3076600000000003</v>
      </c>
    </row>
    <row r="632" spans="1:6" x14ac:dyDescent="0.3">
      <c r="A632" s="11" t="s">
        <v>4645</v>
      </c>
      <c r="B632" s="39">
        <v>631</v>
      </c>
      <c r="C632" s="11" t="s">
        <v>13356</v>
      </c>
      <c r="D632" s="23">
        <v>4.3</v>
      </c>
      <c r="E632" s="12">
        <v>714</v>
      </c>
      <c r="F632" s="28">
        <f>D632+(E632/100000)</f>
        <v>4.3071399999999995</v>
      </c>
    </row>
    <row r="633" spans="1:6" x14ac:dyDescent="0.3">
      <c r="A633" s="11" t="s">
        <v>9416</v>
      </c>
      <c r="B633" s="39">
        <v>632</v>
      </c>
      <c r="C633" s="11" t="s">
        <v>13401</v>
      </c>
      <c r="D633" s="23">
        <v>4.3</v>
      </c>
      <c r="E633" s="12">
        <v>629</v>
      </c>
      <c r="F633" s="28">
        <f>D633+(E633/100000)</f>
        <v>4.3062899999999997</v>
      </c>
    </row>
    <row r="634" spans="1:6" x14ac:dyDescent="0.3">
      <c r="A634" s="11" t="s">
        <v>9774</v>
      </c>
      <c r="B634" s="39">
        <v>633</v>
      </c>
      <c r="C634" s="11" t="s">
        <v>13327</v>
      </c>
      <c r="D634" s="23">
        <v>4.3</v>
      </c>
      <c r="E634" s="12">
        <v>610</v>
      </c>
      <c r="F634" s="28">
        <f>D634+(E634/100000)</f>
        <v>4.3060999999999998</v>
      </c>
    </row>
    <row r="635" spans="1:6" x14ac:dyDescent="0.3">
      <c r="A635" s="11" t="s">
        <v>1106</v>
      </c>
      <c r="B635" s="39">
        <v>634</v>
      </c>
      <c r="C635" s="11" t="s">
        <v>13298</v>
      </c>
      <c r="D635" s="23">
        <v>4.3</v>
      </c>
      <c r="E635" s="12">
        <v>592</v>
      </c>
      <c r="F635" s="28">
        <f>D635+(E635/100000)</f>
        <v>4.3059199999999995</v>
      </c>
    </row>
    <row r="636" spans="1:6" x14ac:dyDescent="0.3">
      <c r="A636" s="11" t="s">
        <v>2299</v>
      </c>
      <c r="B636" s="39">
        <v>635</v>
      </c>
      <c r="C636" s="11" t="s">
        <v>14285</v>
      </c>
      <c r="D636" s="23">
        <v>4.2</v>
      </c>
      <c r="E636" s="12">
        <v>10576</v>
      </c>
      <c r="F636" s="28">
        <f>D636+(E636/100000)</f>
        <v>4.3057600000000003</v>
      </c>
    </row>
    <row r="637" spans="1:6" x14ac:dyDescent="0.3">
      <c r="A637" s="11" t="s">
        <v>788</v>
      </c>
      <c r="B637" s="39">
        <v>636</v>
      </c>
      <c r="C637" s="11" t="s">
        <v>13469</v>
      </c>
      <c r="D637" s="23">
        <v>4.2</v>
      </c>
      <c r="E637" s="12">
        <v>10576</v>
      </c>
      <c r="F637" s="28">
        <f>D637+(E637/100000)</f>
        <v>4.3057600000000003</v>
      </c>
    </row>
    <row r="638" spans="1:6" x14ac:dyDescent="0.3">
      <c r="A638" s="11" t="s">
        <v>788</v>
      </c>
      <c r="B638" s="39">
        <v>637</v>
      </c>
      <c r="C638" s="11" t="s">
        <v>13469</v>
      </c>
      <c r="D638" s="23">
        <v>4.2</v>
      </c>
      <c r="E638" s="12">
        <v>10576</v>
      </c>
      <c r="F638" s="28">
        <f>D638+(E638/100000)</f>
        <v>4.3057600000000003</v>
      </c>
    </row>
    <row r="639" spans="1:6" x14ac:dyDescent="0.3">
      <c r="A639" s="11" t="s">
        <v>2065</v>
      </c>
      <c r="B639" s="39">
        <v>638</v>
      </c>
      <c r="C639" s="11" t="s">
        <v>13323</v>
      </c>
      <c r="D639" s="23">
        <v>4.3</v>
      </c>
      <c r="E639" s="12">
        <v>567</v>
      </c>
      <c r="F639" s="28">
        <f>D639+(E639/100000)</f>
        <v>4.3056700000000001</v>
      </c>
    </row>
    <row r="640" spans="1:6" x14ac:dyDescent="0.3">
      <c r="A640" s="11" t="s">
        <v>11204</v>
      </c>
      <c r="B640" s="39">
        <v>639</v>
      </c>
      <c r="C640" s="11" t="s">
        <v>13403</v>
      </c>
      <c r="D640" s="23">
        <v>4.3</v>
      </c>
      <c r="E640" s="12">
        <v>562</v>
      </c>
      <c r="F640" s="28">
        <f>D640+(E640/100000)</f>
        <v>4.3056200000000002</v>
      </c>
    </row>
    <row r="641" spans="1:6" x14ac:dyDescent="0.3">
      <c r="A641" s="11" t="s">
        <v>12692</v>
      </c>
      <c r="B641" s="39">
        <v>640</v>
      </c>
      <c r="C641" s="11" t="s">
        <v>13432</v>
      </c>
      <c r="D641" s="23">
        <v>4.3</v>
      </c>
      <c r="E641" s="12">
        <v>534</v>
      </c>
      <c r="F641" s="28">
        <f>D641+(E641/100000)</f>
        <v>4.3053400000000002</v>
      </c>
    </row>
    <row r="642" spans="1:6" x14ac:dyDescent="0.3">
      <c r="A642" s="11" t="s">
        <v>12260</v>
      </c>
      <c r="B642" s="39">
        <v>641</v>
      </c>
      <c r="C642" s="11" t="s">
        <v>13316</v>
      </c>
      <c r="D642" s="23">
        <v>4.3</v>
      </c>
      <c r="E642" s="12">
        <v>532</v>
      </c>
      <c r="F642" s="28">
        <f>D642+(E642/100000)</f>
        <v>4.30532</v>
      </c>
    </row>
    <row r="643" spans="1:6" x14ac:dyDescent="0.3">
      <c r="A643" s="11" t="s">
        <v>7629</v>
      </c>
      <c r="B643" s="39">
        <v>642</v>
      </c>
      <c r="C643" s="11" t="s">
        <v>14349</v>
      </c>
      <c r="D643" s="23">
        <v>4.3</v>
      </c>
      <c r="E643" s="12">
        <v>485</v>
      </c>
      <c r="F643" s="28">
        <f>D643+(E643/100000)</f>
        <v>4.3048500000000001</v>
      </c>
    </row>
    <row r="644" spans="1:6" x14ac:dyDescent="0.3">
      <c r="A644" s="11" t="s">
        <v>631</v>
      </c>
      <c r="B644" s="39">
        <v>643</v>
      </c>
      <c r="C644" s="11" t="s">
        <v>632</v>
      </c>
      <c r="D644" s="23">
        <v>4.3</v>
      </c>
      <c r="E644" s="12">
        <v>457</v>
      </c>
      <c r="F644" s="28">
        <f>D644+(E644/100000)</f>
        <v>4.30457</v>
      </c>
    </row>
    <row r="645" spans="1:6" x14ac:dyDescent="0.3">
      <c r="A645" s="11" t="s">
        <v>12741</v>
      </c>
      <c r="B645" s="39">
        <v>644</v>
      </c>
      <c r="C645" s="11" t="s">
        <v>13570</v>
      </c>
      <c r="D645" s="23">
        <v>4.2</v>
      </c>
      <c r="E645" s="12">
        <v>10429</v>
      </c>
      <c r="F645" s="28">
        <f>D645+(E645/100000)</f>
        <v>4.3042899999999999</v>
      </c>
    </row>
    <row r="646" spans="1:6" x14ac:dyDescent="0.3">
      <c r="A646" s="11" t="s">
        <v>8387</v>
      </c>
      <c r="B646" s="39">
        <v>645</v>
      </c>
      <c r="C646" s="11" t="s">
        <v>13394</v>
      </c>
      <c r="D646" s="23">
        <v>4.3</v>
      </c>
      <c r="E646" s="12">
        <v>408</v>
      </c>
      <c r="F646" s="28">
        <f>D646+(E646/100000)</f>
        <v>4.3040799999999999</v>
      </c>
    </row>
    <row r="647" spans="1:6" x14ac:dyDescent="0.3">
      <c r="A647" s="11" t="s">
        <v>1754</v>
      </c>
      <c r="B647" s="39">
        <v>646</v>
      </c>
      <c r="C647" s="11" t="s">
        <v>13436</v>
      </c>
      <c r="D647" s="23">
        <v>4.3</v>
      </c>
      <c r="E647" s="12">
        <v>407</v>
      </c>
      <c r="F647" s="28">
        <f>D647+(E647/100000)</f>
        <v>4.3040699999999994</v>
      </c>
    </row>
    <row r="648" spans="1:6" x14ac:dyDescent="0.3">
      <c r="A648" s="11" t="s">
        <v>6710</v>
      </c>
      <c r="B648" s="39">
        <v>647</v>
      </c>
      <c r="C648" s="11" t="s">
        <v>13449</v>
      </c>
      <c r="D648" s="23">
        <v>4.3</v>
      </c>
      <c r="E648" s="12">
        <v>388</v>
      </c>
      <c r="F648" s="28">
        <f>D648+(E648/100000)</f>
        <v>4.3038799999999995</v>
      </c>
    </row>
    <row r="649" spans="1:6" x14ac:dyDescent="0.3">
      <c r="A649" s="11" t="s">
        <v>11022</v>
      </c>
      <c r="B649" s="39">
        <v>648</v>
      </c>
      <c r="C649" s="11" t="s">
        <v>11023</v>
      </c>
      <c r="D649" s="23">
        <v>4.3</v>
      </c>
      <c r="E649" s="12">
        <v>356</v>
      </c>
      <c r="F649" s="28">
        <f>D649+(E649/100000)</f>
        <v>4.3035600000000001</v>
      </c>
    </row>
    <row r="650" spans="1:6" x14ac:dyDescent="0.3">
      <c r="A650" s="11" t="s">
        <v>330</v>
      </c>
      <c r="B650" s="39">
        <v>649</v>
      </c>
      <c r="C650" s="11" t="s">
        <v>331</v>
      </c>
      <c r="D650" s="23">
        <v>4.3</v>
      </c>
      <c r="E650" s="12">
        <v>355</v>
      </c>
      <c r="F650" s="28">
        <f>D650+(E650/100000)</f>
        <v>4.3035499999999995</v>
      </c>
    </row>
    <row r="651" spans="1:6" x14ac:dyDescent="0.3">
      <c r="A651" s="11" t="s">
        <v>330</v>
      </c>
      <c r="B651" s="39">
        <v>650</v>
      </c>
      <c r="C651" s="11" t="s">
        <v>331</v>
      </c>
      <c r="D651" s="23">
        <v>4.3</v>
      </c>
      <c r="E651" s="12">
        <v>355</v>
      </c>
      <c r="F651" s="28">
        <f>D651+(E651/100000)</f>
        <v>4.3035499999999995</v>
      </c>
    </row>
    <row r="652" spans="1:6" x14ac:dyDescent="0.3">
      <c r="A652" s="11" t="s">
        <v>2906</v>
      </c>
      <c r="B652" s="39">
        <v>651</v>
      </c>
      <c r="C652" s="11" t="s">
        <v>13438</v>
      </c>
      <c r="D652" s="23">
        <v>4.3</v>
      </c>
      <c r="E652" s="12">
        <v>301</v>
      </c>
      <c r="F652" s="28">
        <f>D652+(E652/100000)</f>
        <v>4.3030099999999996</v>
      </c>
    </row>
    <row r="653" spans="1:6" x14ac:dyDescent="0.3">
      <c r="A653" s="11" t="s">
        <v>6615</v>
      </c>
      <c r="B653" s="39">
        <v>652</v>
      </c>
      <c r="C653" s="11" t="s">
        <v>13386</v>
      </c>
      <c r="D653" s="23">
        <v>4.3</v>
      </c>
      <c r="E653" s="12">
        <v>255</v>
      </c>
      <c r="F653" s="28">
        <f>D653+(E653/100000)</f>
        <v>4.3025500000000001</v>
      </c>
    </row>
    <row r="654" spans="1:6" x14ac:dyDescent="0.3">
      <c r="A654" s="11" t="s">
        <v>4721</v>
      </c>
      <c r="B654" s="39">
        <v>653</v>
      </c>
      <c r="C654" s="11" t="s">
        <v>13860</v>
      </c>
      <c r="D654" s="23">
        <v>4</v>
      </c>
      <c r="E654" s="12">
        <v>30254</v>
      </c>
      <c r="F654" s="28">
        <f>D654+(E654/100000)</f>
        <v>4.3025399999999996</v>
      </c>
    </row>
    <row r="655" spans="1:6" x14ac:dyDescent="0.3">
      <c r="A655" s="11" t="s">
        <v>3171</v>
      </c>
      <c r="B655" s="39">
        <v>654</v>
      </c>
      <c r="C655" s="11" t="s">
        <v>13860</v>
      </c>
      <c r="D655" s="23">
        <v>4</v>
      </c>
      <c r="E655" s="12">
        <v>30254</v>
      </c>
      <c r="F655" s="28">
        <f>D655+(E655/100000)</f>
        <v>4.3025399999999996</v>
      </c>
    </row>
    <row r="656" spans="1:6" x14ac:dyDescent="0.3">
      <c r="A656" s="11" t="s">
        <v>3171</v>
      </c>
      <c r="B656" s="39">
        <v>655</v>
      </c>
      <c r="C656" s="11" t="s">
        <v>13860</v>
      </c>
      <c r="D656" s="23">
        <v>4</v>
      </c>
      <c r="E656" s="12">
        <v>30254</v>
      </c>
      <c r="F656" s="28">
        <f>D656+(E656/100000)</f>
        <v>4.3025399999999996</v>
      </c>
    </row>
    <row r="657" spans="1:6" x14ac:dyDescent="0.3">
      <c r="A657" s="11" t="s">
        <v>3398</v>
      </c>
      <c r="B657" s="39">
        <v>656</v>
      </c>
      <c r="C657" s="11" t="s">
        <v>14380</v>
      </c>
      <c r="D657" s="23">
        <v>4</v>
      </c>
      <c r="E657" s="12">
        <v>30254</v>
      </c>
      <c r="F657" s="28">
        <f>D657+(E657/100000)</f>
        <v>4.3025399999999996</v>
      </c>
    </row>
    <row r="658" spans="1:6" x14ac:dyDescent="0.3">
      <c r="A658" s="11" t="s">
        <v>4229</v>
      </c>
      <c r="B658" s="39">
        <v>657</v>
      </c>
      <c r="C658" s="11" t="s">
        <v>13362</v>
      </c>
      <c r="D658" s="23">
        <v>4.3</v>
      </c>
      <c r="E658" s="12">
        <v>240</v>
      </c>
      <c r="F658" s="28">
        <f>D658+(E658/100000)</f>
        <v>4.3023999999999996</v>
      </c>
    </row>
    <row r="659" spans="1:6" x14ac:dyDescent="0.3">
      <c r="A659" s="11" t="s">
        <v>12582</v>
      </c>
      <c r="B659" s="39">
        <v>658</v>
      </c>
      <c r="C659" s="11" t="s">
        <v>14377</v>
      </c>
      <c r="D659" s="23">
        <v>4.3</v>
      </c>
      <c r="E659" s="12">
        <v>229</v>
      </c>
      <c r="F659" s="28">
        <f>D659+(E659/100000)</f>
        <v>4.3022900000000002</v>
      </c>
    </row>
    <row r="660" spans="1:6" x14ac:dyDescent="0.3">
      <c r="A660" s="11" t="s">
        <v>12441</v>
      </c>
      <c r="B660" s="39">
        <v>659</v>
      </c>
      <c r="C660" s="11" t="s">
        <v>13450</v>
      </c>
      <c r="D660" s="23">
        <v>4.3</v>
      </c>
      <c r="E660" s="12">
        <v>168</v>
      </c>
      <c r="F660" s="28">
        <f>D660+(E660/100000)</f>
        <v>4.3016800000000002</v>
      </c>
    </row>
    <row r="661" spans="1:6" x14ac:dyDescent="0.3">
      <c r="A661" s="11" t="s">
        <v>2516</v>
      </c>
      <c r="B661" s="39">
        <v>660</v>
      </c>
      <c r="C661" s="11" t="s">
        <v>13286</v>
      </c>
      <c r="D661" s="23">
        <v>4.3</v>
      </c>
      <c r="E661" s="12">
        <v>112</v>
      </c>
      <c r="F661" s="28">
        <f>D661+(E661/100000)</f>
        <v>4.3011200000000001</v>
      </c>
    </row>
    <row r="662" spans="1:6" x14ac:dyDescent="0.3">
      <c r="A662" s="11" t="s">
        <v>2696</v>
      </c>
      <c r="B662" s="39">
        <v>661</v>
      </c>
      <c r="C662" s="11" t="s">
        <v>14413</v>
      </c>
      <c r="D662" s="23">
        <v>4.3</v>
      </c>
      <c r="E662" s="12">
        <v>106</v>
      </c>
      <c r="F662" s="28">
        <f>D662+(E662/100000)</f>
        <v>4.3010599999999997</v>
      </c>
    </row>
    <row r="663" spans="1:6" x14ac:dyDescent="0.3">
      <c r="A663" s="11" t="s">
        <v>11374</v>
      </c>
      <c r="B663" s="39">
        <v>662</v>
      </c>
      <c r="C663" s="11" t="s">
        <v>14418</v>
      </c>
      <c r="D663" s="23">
        <v>4.3</v>
      </c>
      <c r="E663" s="12">
        <v>97</v>
      </c>
      <c r="F663" s="28">
        <f>D663+(E663/100000)</f>
        <v>4.3009699999999995</v>
      </c>
    </row>
    <row r="664" spans="1:6" x14ac:dyDescent="0.3">
      <c r="A664" s="11" t="s">
        <v>2667</v>
      </c>
      <c r="B664" s="39">
        <v>663</v>
      </c>
      <c r="C664" s="11" t="s">
        <v>13364</v>
      </c>
      <c r="D664" s="23">
        <v>4.3</v>
      </c>
      <c r="E664" s="12">
        <v>87</v>
      </c>
      <c r="F664" s="28">
        <f>D664+(E664/100000)</f>
        <v>4.3008699999999997</v>
      </c>
    </row>
    <row r="665" spans="1:6" x14ac:dyDescent="0.3">
      <c r="A665" s="11" t="s">
        <v>7815</v>
      </c>
      <c r="B665" s="39">
        <v>664</v>
      </c>
      <c r="C665" s="11" t="s">
        <v>14421</v>
      </c>
      <c r="D665" s="23">
        <v>4.3</v>
      </c>
      <c r="E665" s="12">
        <v>74</v>
      </c>
      <c r="F665" s="28">
        <f>D665+(E665/100000)</f>
        <v>4.3007400000000002</v>
      </c>
    </row>
    <row r="666" spans="1:6" x14ac:dyDescent="0.3">
      <c r="A666" s="11" t="s">
        <v>9140</v>
      </c>
      <c r="B666" s="39">
        <v>665</v>
      </c>
      <c r="C666" s="11" t="s">
        <v>13332</v>
      </c>
      <c r="D666" s="23">
        <v>4.3</v>
      </c>
      <c r="E666" s="12">
        <v>70</v>
      </c>
      <c r="F666" s="28">
        <f>D666+(E666/100000)</f>
        <v>4.3007</v>
      </c>
    </row>
    <row r="667" spans="1:6" x14ac:dyDescent="0.3">
      <c r="A667" s="11" t="s">
        <v>12350</v>
      </c>
      <c r="B667" s="39">
        <v>666</v>
      </c>
      <c r="C667" s="11" t="s">
        <v>13426</v>
      </c>
      <c r="D667" s="23">
        <v>4.3</v>
      </c>
      <c r="E667" s="12">
        <v>55</v>
      </c>
      <c r="F667" s="28">
        <f>D667+(E667/100000)</f>
        <v>4.3005499999999994</v>
      </c>
    </row>
    <row r="668" spans="1:6" x14ac:dyDescent="0.3">
      <c r="A668" s="11" t="s">
        <v>1387</v>
      </c>
      <c r="B668" s="39">
        <v>667</v>
      </c>
      <c r="C668" s="11" t="s">
        <v>14392</v>
      </c>
      <c r="D668" s="23">
        <v>4.3</v>
      </c>
      <c r="E668" s="12">
        <v>12</v>
      </c>
      <c r="F668" s="28">
        <f>D668+(E668/100000)</f>
        <v>4.3001199999999997</v>
      </c>
    </row>
    <row r="669" spans="1:6" x14ac:dyDescent="0.3">
      <c r="A669" s="11" t="s">
        <v>10580</v>
      </c>
      <c r="B669" s="39">
        <v>668</v>
      </c>
      <c r="C669" s="11" t="s">
        <v>13406</v>
      </c>
      <c r="D669" s="23">
        <v>4.3</v>
      </c>
      <c r="E669" s="12">
        <v>7</v>
      </c>
      <c r="F669" s="28">
        <f>D669+(E669/100000)</f>
        <v>4.3000699999999998</v>
      </c>
    </row>
    <row r="670" spans="1:6" x14ac:dyDescent="0.3">
      <c r="A670" s="11" t="s">
        <v>9293</v>
      </c>
      <c r="B670" s="39">
        <v>669</v>
      </c>
      <c r="C670" s="11" t="s">
        <v>13665</v>
      </c>
      <c r="D670" s="23">
        <v>4.0999999999999996</v>
      </c>
      <c r="E670" s="12">
        <v>19998</v>
      </c>
      <c r="F670" s="28">
        <f>D670+(E670/100000)</f>
        <v>4.2999799999999997</v>
      </c>
    </row>
    <row r="671" spans="1:6" x14ac:dyDescent="0.3">
      <c r="A671" s="11" t="s">
        <v>10449</v>
      </c>
      <c r="B671" s="39">
        <v>670</v>
      </c>
      <c r="C671" s="11" t="s">
        <v>13609</v>
      </c>
      <c r="D671" s="23">
        <v>4.2</v>
      </c>
      <c r="E671" s="12">
        <v>9772</v>
      </c>
      <c r="F671" s="28">
        <f>D671+(E671/100000)</f>
        <v>4.29772</v>
      </c>
    </row>
    <row r="672" spans="1:6" x14ac:dyDescent="0.3">
      <c r="A672" s="11" t="s">
        <v>4074</v>
      </c>
      <c r="B672" s="39">
        <v>671</v>
      </c>
      <c r="C672" s="11" t="s">
        <v>13749</v>
      </c>
      <c r="D672" s="23">
        <v>4.0999999999999996</v>
      </c>
      <c r="E672" s="12">
        <v>19253</v>
      </c>
      <c r="F672" s="28">
        <f>D672+(E672/100000)</f>
        <v>4.2925299999999993</v>
      </c>
    </row>
    <row r="673" spans="1:6" x14ac:dyDescent="0.3">
      <c r="A673" s="11" t="s">
        <v>3707</v>
      </c>
      <c r="B673" s="39">
        <v>672</v>
      </c>
      <c r="C673" s="11" t="s">
        <v>14306</v>
      </c>
      <c r="D673" s="23">
        <v>4.0999999999999996</v>
      </c>
      <c r="E673" s="12">
        <v>19252</v>
      </c>
      <c r="F673" s="28">
        <f>D673+(E673/100000)</f>
        <v>4.2925199999999997</v>
      </c>
    </row>
    <row r="674" spans="1:6" x14ac:dyDescent="0.3">
      <c r="A674" s="11" t="s">
        <v>3471</v>
      </c>
      <c r="B674" s="39">
        <v>673</v>
      </c>
      <c r="C674" s="11" t="s">
        <v>13744</v>
      </c>
      <c r="D674" s="23">
        <v>4.0999999999999996</v>
      </c>
      <c r="E674" s="12">
        <v>19252</v>
      </c>
      <c r="F674" s="28">
        <f>D674+(E674/100000)</f>
        <v>4.2925199999999997</v>
      </c>
    </row>
    <row r="675" spans="1:6" x14ac:dyDescent="0.3">
      <c r="A675" s="11" t="s">
        <v>3755</v>
      </c>
      <c r="B675" s="39">
        <v>674</v>
      </c>
      <c r="C675" s="11" t="s">
        <v>13747</v>
      </c>
      <c r="D675" s="23">
        <v>4.0999999999999996</v>
      </c>
      <c r="E675" s="12">
        <v>19252</v>
      </c>
      <c r="F675" s="28">
        <f>D675+(E675/100000)</f>
        <v>4.2925199999999997</v>
      </c>
    </row>
    <row r="676" spans="1:6" x14ac:dyDescent="0.3">
      <c r="A676" s="11" t="s">
        <v>3703</v>
      </c>
      <c r="B676" s="39">
        <v>675</v>
      </c>
      <c r="C676" s="11" t="s">
        <v>13746</v>
      </c>
      <c r="D676" s="23">
        <v>4.0999999999999996</v>
      </c>
      <c r="E676" s="12">
        <v>19252</v>
      </c>
      <c r="F676" s="28">
        <f>D676+(E676/100000)</f>
        <v>4.2925199999999997</v>
      </c>
    </row>
    <row r="677" spans="1:6" x14ac:dyDescent="0.3">
      <c r="A677" s="11" t="s">
        <v>3302</v>
      </c>
      <c r="B677" s="39">
        <v>676</v>
      </c>
      <c r="C677" s="11" t="s">
        <v>13753</v>
      </c>
      <c r="D677" s="23">
        <v>4.0999999999999996</v>
      </c>
      <c r="E677" s="12">
        <v>19252</v>
      </c>
      <c r="F677" s="28">
        <f>D677+(E677/100000)</f>
        <v>4.2925199999999997</v>
      </c>
    </row>
    <row r="678" spans="1:6" x14ac:dyDescent="0.3">
      <c r="A678" s="11" t="s">
        <v>4019</v>
      </c>
      <c r="B678" s="39">
        <v>677</v>
      </c>
      <c r="C678" s="11" t="s">
        <v>14407</v>
      </c>
      <c r="D678" s="23">
        <v>4.0999999999999996</v>
      </c>
      <c r="E678" s="12">
        <v>18998</v>
      </c>
      <c r="F678" s="28">
        <f>D678+(E678/100000)</f>
        <v>4.2899799999999999</v>
      </c>
    </row>
    <row r="679" spans="1:6" x14ac:dyDescent="0.3">
      <c r="A679" s="11" t="s">
        <v>3538</v>
      </c>
      <c r="B679" s="39">
        <v>678</v>
      </c>
      <c r="C679" s="11" t="s">
        <v>13629</v>
      </c>
      <c r="D679" s="23">
        <v>4.0999999999999996</v>
      </c>
      <c r="E679" s="12">
        <v>18998</v>
      </c>
      <c r="F679" s="28">
        <f>D679+(E679/100000)</f>
        <v>4.2899799999999999</v>
      </c>
    </row>
    <row r="680" spans="1:6" x14ac:dyDescent="0.3">
      <c r="A680" s="11" t="s">
        <v>3206</v>
      </c>
      <c r="B680" s="39">
        <v>679</v>
      </c>
      <c r="C680" s="11" t="s">
        <v>13640</v>
      </c>
      <c r="D680" s="23">
        <v>4.0999999999999996</v>
      </c>
      <c r="E680" s="12">
        <v>18998</v>
      </c>
      <c r="F680" s="28">
        <f>D680+(E680/100000)</f>
        <v>4.2899799999999999</v>
      </c>
    </row>
    <row r="681" spans="1:6" x14ac:dyDescent="0.3">
      <c r="A681" s="11" t="s">
        <v>3766</v>
      </c>
      <c r="B681" s="39">
        <v>680</v>
      </c>
      <c r="C681" s="11" t="s">
        <v>13646</v>
      </c>
      <c r="D681" s="23">
        <v>4.0999999999999996</v>
      </c>
      <c r="E681" s="12">
        <v>18998</v>
      </c>
      <c r="F681" s="28">
        <f>D681+(E681/100000)</f>
        <v>4.2899799999999999</v>
      </c>
    </row>
    <row r="682" spans="1:6" x14ac:dyDescent="0.3">
      <c r="A682" s="11" t="s">
        <v>3461</v>
      </c>
      <c r="B682" s="39">
        <v>681</v>
      </c>
      <c r="C682" s="11" t="s">
        <v>14407</v>
      </c>
      <c r="D682" s="23">
        <v>4.0999999999999996</v>
      </c>
      <c r="E682" s="12">
        <v>18998</v>
      </c>
      <c r="F682" s="28">
        <f>D682+(E682/100000)</f>
        <v>4.2899799999999999</v>
      </c>
    </row>
    <row r="683" spans="1:6" x14ac:dyDescent="0.3">
      <c r="A683" s="11" t="s">
        <v>4790</v>
      </c>
      <c r="B683" s="39">
        <v>682</v>
      </c>
      <c r="C683" s="11" t="s">
        <v>13638</v>
      </c>
      <c r="D683" s="23">
        <v>4.0999999999999996</v>
      </c>
      <c r="E683" s="12">
        <v>18998</v>
      </c>
      <c r="F683" s="28">
        <f>D683+(E683/100000)</f>
        <v>4.2899799999999999</v>
      </c>
    </row>
    <row r="684" spans="1:6" x14ac:dyDescent="0.3">
      <c r="A684" s="11" t="s">
        <v>3603</v>
      </c>
      <c r="B684" s="39">
        <v>683</v>
      </c>
      <c r="C684" s="11" t="s">
        <v>13623</v>
      </c>
      <c r="D684" s="23">
        <v>4.0999999999999996</v>
      </c>
      <c r="E684" s="12">
        <v>18998</v>
      </c>
      <c r="F684" s="28">
        <f>D684+(E684/100000)</f>
        <v>4.2899799999999999</v>
      </c>
    </row>
    <row r="685" spans="1:6" x14ac:dyDescent="0.3">
      <c r="A685" s="11" t="s">
        <v>3634</v>
      </c>
      <c r="B685" s="39">
        <v>684</v>
      </c>
      <c r="C685" s="11" t="s">
        <v>14407</v>
      </c>
      <c r="D685" s="23">
        <v>4.0999999999999996</v>
      </c>
      <c r="E685" s="12">
        <v>18998</v>
      </c>
      <c r="F685" s="28">
        <f>D685+(E685/100000)</f>
        <v>4.2899799999999999</v>
      </c>
    </row>
    <row r="686" spans="1:6" x14ac:dyDescent="0.3">
      <c r="A686" s="11" t="s">
        <v>7077</v>
      </c>
      <c r="B686" s="39">
        <v>685</v>
      </c>
      <c r="C686" s="11" t="s">
        <v>13616</v>
      </c>
      <c r="D686" s="23">
        <v>4.2</v>
      </c>
      <c r="E686" s="12">
        <v>8938</v>
      </c>
      <c r="F686" s="28">
        <f>D686+(E686/100000)</f>
        <v>4.2893800000000004</v>
      </c>
    </row>
    <row r="687" spans="1:6" x14ac:dyDescent="0.3">
      <c r="A687" s="11" t="s">
        <v>3592</v>
      </c>
      <c r="B687" s="39">
        <v>686</v>
      </c>
      <c r="C687" s="11" t="s">
        <v>13793</v>
      </c>
      <c r="D687" s="23">
        <v>4.0999999999999996</v>
      </c>
      <c r="E687" s="12">
        <v>18678</v>
      </c>
      <c r="F687" s="28">
        <f>D687+(E687/100000)</f>
        <v>4.2867799999999994</v>
      </c>
    </row>
    <row r="688" spans="1:6" x14ac:dyDescent="0.3">
      <c r="A688" s="11" t="s">
        <v>3592</v>
      </c>
      <c r="B688" s="39">
        <v>687</v>
      </c>
      <c r="C688" s="11" t="s">
        <v>13793</v>
      </c>
      <c r="D688" s="23">
        <v>4.0999999999999996</v>
      </c>
      <c r="E688" s="12">
        <v>18678</v>
      </c>
      <c r="F688" s="28">
        <f>D688+(E688/100000)</f>
        <v>4.2867799999999994</v>
      </c>
    </row>
    <row r="689" spans="1:6" x14ac:dyDescent="0.3">
      <c r="A689" s="11" t="s">
        <v>6950</v>
      </c>
      <c r="B689" s="39">
        <v>688</v>
      </c>
      <c r="C689" s="11" t="s">
        <v>13745</v>
      </c>
      <c r="D689" s="23">
        <v>4.0999999999999996</v>
      </c>
      <c r="E689" s="12">
        <v>18656</v>
      </c>
      <c r="F689" s="28">
        <f>D689+(E689/100000)</f>
        <v>4.2865599999999997</v>
      </c>
    </row>
    <row r="690" spans="1:6" x14ac:dyDescent="0.3">
      <c r="A690" s="11" t="s">
        <v>1878</v>
      </c>
      <c r="B690" s="39">
        <v>689</v>
      </c>
      <c r="C690" s="11" t="s">
        <v>13589</v>
      </c>
      <c r="D690" s="23">
        <v>4.2</v>
      </c>
      <c r="E690" s="12">
        <v>8583</v>
      </c>
      <c r="F690" s="28">
        <f>D690+(E690/100000)</f>
        <v>4.2858299999999998</v>
      </c>
    </row>
    <row r="691" spans="1:6" x14ac:dyDescent="0.3">
      <c r="A691" s="11" t="s">
        <v>7132</v>
      </c>
      <c r="B691" s="39">
        <v>690</v>
      </c>
      <c r="C691" s="11" t="s">
        <v>13619</v>
      </c>
      <c r="D691" s="23">
        <v>4.2</v>
      </c>
      <c r="E691" s="12">
        <v>8537</v>
      </c>
      <c r="F691" s="28">
        <f>D691+(E691/100000)</f>
        <v>4.2853700000000003</v>
      </c>
    </row>
    <row r="692" spans="1:6" x14ac:dyDescent="0.3">
      <c r="A692" s="11" t="s">
        <v>6690</v>
      </c>
      <c r="B692" s="39">
        <v>691</v>
      </c>
      <c r="C692" s="11" t="s">
        <v>14329</v>
      </c>
      <c r="D692" s="23">
        <v>4.0999999999999996</v>
      </c>
      <c r="E692" s="12">
        <v>18331</v>
      </c>
      <c r="F692" s="28">
        <f>D692+(E692/100000)</f>
        <v>4.2833099999999993</v>
      </c>
    </row>
    <row r="693" spans="1:6" x14ac:dyDescent="0.3">
      <c r="A693" s="11" t="s">
        <v>5421</v>
      </c>
      <c r="B693" s="39">
        <v>692</v>
      </c>
      <c r="C693" s="11" t="s">
        <v>13571</v>
      </c>
      <c r="D693" s="23">
        <v>4.2</v>
      </c>
      <c r="E693" s="12">
        <v>8258</v>
      </c>
      <c r="F693" s="28">
        <f>D693+(E693/100000)</f>
        <v>4.2825800000000003</v>
      </c>
    </row>
    <row r="694" spans="1:6" x14ac:dyDescent="0.3">
      <c r="A694" s="11" t="s">
        <v>12028</v>
      </c>
      <c r="B694" s="39">
        <v>693</v>
      </c>
      <c r="C694" s="11" t="s">
        <v>13512</v>
      </c>
      <c r="D694" s="23">
        <v>4.2</v>
      </c>
      <c r="E694" s="12">
        <v>7968</v>
      </c>
      <c r="F694" s="28">
        <f>D694+(E694/100000)</f>
        <v>4.2796799999999999</v>
      </c>
    </row>
    <row r="695" spans="1:6" x14ac:dyDescent="0.3">
      <c r="A695" s="11" t="s">
        <v>12682</v>
      </c>
      <c r="B695" s="39">
        <v>694</v>
      </c>
      <c r="C695" s="11" t="s">
        <v>12683</v>
      </c>
      <c r="D695" s="23">
        <v>4.2</v>
      </c>
      <c r="E695" s="12">
        <v>7801</v>
      </c>
      <c r="F695" s="28">
        <f>D695+(E695/100000)</f>
        <v>4.2780100000000001</v>
      </c>
    </row>
    <row r="696" spans="1:6" x14ac:dyDescent="0.3">
      <c r="A696" s="11" t="s">
        <v>11545</v>
      </c>
      <c r="B696" s="39">
        <v>695</v>
      </c>
      <c r="C696" s="11" t="s">
        <v>13683</v>
      </c>
      <c r="D696" s="23">
        <v>4.0999999999999996</v>
      </c>
      <c r="E696" s="12">
        <v>17325</v>
      </c>
      <c r="F696" s="28">
        <f>D696+(E696/100000)</f>
        <v>4.27325</v>
      </c>
    </row>
    <row r="697" spans="1:6" x14ac:dyDescent="0.3">
      <c r="A697" s="11" t="s">
        <v>798</v>
      </c>
      <c r="B697" s="39">
        <v>696</v>
      </c>
      <c r="C697" s="11" t="s">
        <v>13506</v>
      </c>
      <c r="D697" s="23">
        <v>4.2</v>
      </c>
      <c r="E697" s="12">
        <v>7298</v>
      </c>
      <c r="F697" s="28">
        <f>D697+(E697/100000)</f>
        <v>4.2729800000000004</v>
      </c>
    </row>
    <row r="698" spans="1:6" x14ac:dyDescent="0.3">
      <c r="A698" s="11" t="s">
        <v>376</v>
      </c>
      <c r="B698" s="39">
        <v>697</v>
      </c>
      <c r="C698" s="11" t="s">
        <v>13521</v>
      </c>
      <c r="D698" s="23">
        <v>4.2</v>
      </c>
      <c r="E698" s="12">
        <v>7298</v>
      </c>
      <c r="F698" s="28">
        <f>D698+(E698/100000)</f>
        <v>4.2729800000000004</v>
      </c>
    </row>
    <row r="699" spans="1:6" x14ac:dyDescent="0.3">
      <c r="A699" s="11" t="s">
        <v>11304</v>
      </c>
      <c r="B699" s="39">
        <v>698</v>
      </c>
      <c r="C699" s="11" t="s">
        <v>11305</v>
      </c>
      <c r="D699" s="23">
        <v>4.2</v>
      </c>
      <c r="E699" s="12">
        <v>7274</v>
      </c>
      <c r="F699" s="28">
        <f>D699+(E699/100000)</f>
        <v>4.2727399999999998</v>
      </c>
    </row>
    <row r="700" spans="1:6" x14ac:dyDescent="0.3">
      <c r="A700" s="11" t="s">
        <v>12521</v>
      </c>
      <c r="B700" s="39">
        <v>699</v>
      </c>
      <c r="C700" s="11" t="s">
        <v>12522</v>
      </c>
      <c r="D700" s="23">
        <v>4.2</v>
      </c>
      <c r="E700" s="12">
        <v>6919</v>
      </c>
      <c r="F700" s="28">
        <f>D700+(E700/100000)</f>
        <v>4.26919</v>
      </c>
    </row>
    <row r="701" spans="1:6" x14ac:dyDescent="0.3">
      <c r="A701" s="11" t="s">
        <v>4122</v>
      </c>
      <c r="B701" s="39">
        <v>700</v>
      </c>
      <c r="C701" s="11" t="s">
        <v>13922</v>
      </c>
      <c r="D701" s="23">
        <v>4</v>
      </c>
      <c r="E701" s="12">
        <v>26880</v>
      </c>
      <c r="F701" s="28">
        <f>D701+(E701/100000)</f>
        <v>4.2687999999999997</v>
      </c>
    </row>
    <row r="702" spans="1:6" x14ac:dyDescent="0.3">
      <c r="A702" s="11" t="s">
        <v>4122</v>
      </c>
      <c r="B702" s="39">
        <v>701</v>
      </c>
      <c r="C702" s="11" t="s">
        <v>13922</v>
      </c>
      <c r="D702" s="23">
        <v>4</v>
      </c>
      <c r="E702" s="12">
        <v>26880</v>
      </c>
      <c r="F702" s="28">
        <f>D702+(E702/100000)</f>
        <v>4.2687999999999997</v>
      </c>
    </row>
    <row r="703" spans="1:6" x14ac:dyDescent="0.3">
      <c r="A703" s="11" t="s">
        <v>3725</v>
      </c>
      <c r="B703" s="39">
        <v>702</v>
      </c>
      <c r="C703" s="11" t="s">
        <v>13706</v>
      </c>
      <c r="D703" s="23">
        <v>4.0999999999999996</v>
      </c>
      <c r="E703" s="12">
        <v>16685</v>
      </c>
      <c r="F703" s="28">
        <f>D703+(E703/100000)</f>
        <v>4.2668499999999998</v>
      </c>
    </row>
    <row r="704" spans="1:6" x14ac:dyDescent="0.3">
      <c r="A704" s="11" t="s">
        <v>6927</v>
      </c>
      <c r="B704" s="39">
        <v>703</v>
      </c>
      <c r="C704" s="11" t="s">
        <v>13556</v>
      </c>
      <c r="D704" s="23">
        <v>4.2</v>
      </c>
      <c r="E704" s="12">
        <v>6676</v>
      </c>
      <c r="F704" s="28">
        <f>D704+(E704/100000)</f>
        <v>4.2667600000000006</v>
      </c>
    </row>
    <row r="705" spans="1:6" x14ac:dyDescent="0.3">
      <c r="A705" s="11" t="s">
        <v>857</v>
      </c>
      <c r="B705" s="39">
        <v>704</v>
      </c>
      <c r="C705" s="11" t="s">
        <v>13473</v>
      </c>
      <c r="D705" s="23">
        <v>4.2</v>
      </c>
      <c r="E705" s="12">
        <v>6659</v>
      </c>
      <c r="F705" s="28">
        <f>D705+(E705/100000)</f>
        <v>4.2665899999999999</v>
      </c>
    </row>
    <row r="706" spans="1:6" x14ac:dyDescent="0.3">
      <c r="A706" s="11" t="s">
        <v>6875</v>
      </c>
      <c r="B706" s="39">
        <v>705</v>
      </c>
      <c r="C706" s="11" t="s">
        <v>13850</v>
      </c>
      <c r="D706" s="23">
        <v>4</v>
      </c>
      <c r="E706" s="12">
        <v>26423</v>
      </c>
      <c r="F706" s="28">
        <f>D706+(E706/100000)</f>
        <v>4.2642300000000004</v>
      </c>
    </row>
    <row r="707" spans="1:6" x14ac:dyDescent="0.3">
      <c r="A707" s="11" t="s">
        <v>8771</v>
      </c>
      <c r="B707" s="39">
        <v>706</v>
      </c>
      <c r="C707" s="11" t="s">
        <v>13582</v>
      </c>
      <c r="D707" s="23">
        <v>4.2</v>
      </c>
      <c r="E707" s="12">
        <v>6398</v>
      </c>
      <c r="F707" s="28">
        <f>D707+(E707/100000)</f>
        <v>4.2639800000000001</v>
      </c>
    </row>
    <row r="708" spans="1:6" x14ac:dyDescent="0.3">
      <c r="A708" s="11" t="s">
        <v>7481</v>
      </c>
      <c r="B708" s="39">
        <v>707</v>
      </c>
      <c r="C708" s="11" t="s">
        <v>13488</v>
      </c>
      <c r="D708" s="23">
        <v>4.2</v>
      </c>
      <c r="E708" s="12">
        <v>6233</v>
      </c>
      <c r="F708" s="28">
        <f>D708+(E708/100000)</f>
        <v>4.2623300000000004</v>
      </c>
    </row>
    <row r="709" spans="1:6" x14ac:dyDescent="0.3">
      <c r="A709" s="11" t="s">
        <v>9150</v>
      </c>
      <c r="B709" s="39">
        <v>708</v>
      </c>
      <c r="C709" s="11" t="s">
        <v>13807</v>
      </c>
      <c r="D709" s="23">
        <v>4</v>
      </c>
      <c r="E709" s="12">
        <v>26164</v>
      </c>
      <c r="F709" s="28">
        <f>D709+(E709/100000)</f>
        <v>4.2616399999999999</v>
      </c>
    </row>
    <row r="710" spans="1:6" x14ac:dyDescent="0.3">
      <c r="A710" s="11" t="s">
        <v>1292</v>
      </c>
      <c r="B710" s="39">
        <v>709</v>
      </c>
      <c r="C710" s="11" t="s">
        <v>13558</v>
      </c>
      <c r="D710" s="23">
        <v>4.2</v>
      </c>
      <c r="E710" s="12">
        <v>6088</v>
      </c>
      <c r="F710" s="28">
        <f>D710+(E710/100000)</f>
        <v>4.2608800000000002</v>
      </c>
    </row>
    <row r="711" spans="1:6" x14ac:dyDescent="0.3">
      <c r="A711" s="11" t="s">
        <v>11695</v>
      </c>
      <c r="B711" s="39">
        <v>710</v>
      </c>
      <c r="C711" s="11" t="s">
        <v>11696</v>
      </c>
      <c r="D711" s="23">
        <v>4.2</v>
      </c>
      <c r="E711" s="12">
        <v>6055</v>
      </c>
      <c r="F711" s="28">
        <f>D711+(E711/100000)</f>
        <v>4.2605500000000003</v>
      </c>
    </row>
    <row r="712" spans="1:6" x14ac:dyDescent="0.3">
      <c r="A712" s="11" t="s">
        <v>12391</v>
      </c>
      <c r="B712" s="39">
        <v>711</v>
      </c>
      <c r="C712" s="11" t="s">
        <v>12392</v>
      </c>
      <c r="D712" s="23">
        <v>4.2</v>
      </c>
      <c r="E712" s="12">
        <v>5967</v>
      </c>
      <c r="F712" s="28">
        <f>D712+(E712/100000)</f>
        <v>4.2596699999999998</v>
      </c>
    </row>
    <row r="713" spans="1:6" x14ac:dyDescent="0.3">
      <c r="A713" s="11" t="s">
        <v>9365</v>
      </c>
      <c r="B713" s="39">
        <v>712</v>
      </c>
      <c r="C713" s="11" t="s">
        <v>13611</v>
      </c>
      <c r="D713" s="23">
        <v>4.2</v>
      </c>
      <c r="E713" s="12">
        <v>5355</v>
      </c>
      <c r="F713" s="28">
        <f>D713+(E713/100000)</f>
        <v>4.2535500000000006</v>
      </c>
    </row>
    <row r="714" spans="1:6" x14ac:dyDescent="0.3">
      <c r="A714" s="11" t="s">
        <v>76</v>
      </c>
      <c r="B714" s="39">
        <v>713</v>
      </c>
      <c r="C714" s="11" t="s">
        <v>13801</v>
      </c>
      <c r="D714" s="23">
        <v>4.0999999999999996</v>
      </c>
      <c r="E714" s="12">
        <v>15189</v>
      </c>
      <c r="F714" s="28">
        <f>D714+(E714/100000)</f>
        <v>4.2518899999999995</v>
      </c>
    </row>
    <row r="715" spans="1:6" x14ac:dyDescent="0.3">
      <c r="A715" s="11" t="s">
        <v>76</v>
      </c>
      <c r="B715" s="39">
        <v>714</v>
      </c>
      <c r="C715" s="11" t="s">
        <v>13801</v>
      </c>
      <c r="D715" s="23">
        <v>4.0999999999999996</v>
      </c>
      <c r="E715" s="12">
        <v>15189</v>
      </c>
      <c r="F715" s="28">
        <f>D715+(E715/100000)</f>
        <v>4.2518899999999995</v>
      </c>
    </row>
    <row r="716" spans="1:6" x14ac:dyDescent="0.3">
      <c r="A716" s="11" t="s">
        <v>76</v>
      </c>
      <c r="B716" s="39">
        <v>715</v>
      </c>
      <c r="C716" s="11" t="s">
        <v>13801</v>
      </c>
      <c r="D716" s="23">
        <v>4.0999999999999996</v>
      </c>
      <c r="E716" s="12">
        <v>15188</v>
      </c>
      <c r="F716" s="28">
        <f>D716+(E716/100000)</f>
        <v>4.2518799999999999</v>
      </c>
    </row>
    <row r="717" spans="1:6" x14ac:dyDescent="0.3">
      <c r="A717" s="11" t="s">
        <v>10509</v>
      </c>
      <c r="B717" s="39">
        <v>716</v>
      </c>
      <c r="C717" s="11" t="s">
        <v>14328</v>
      </c>
      <c r="D717" s="23">
        <v>4.2</v>
      </c>
      <c r="E717" s="12">
        <v>5178</v>
      </c>
      <c r="F717" s="28">
        <f>D717+(E717/100000)</f>
        <v>4.2517800000000001</v>
      </c>
    </row>
    <row r="718" spans="1:6" x14ac:dyDescent="0.3">
      <c r="A718" s="11" t="s">
        <v>12572</v>
      </c>
      <c r="B718" s="39">
        <v>717</v>
      </c>
      <c r="C718" s="11" t="s">
        <v>13547</v>
      </c>
      <c r="D718" s="23">
        <v>4.2</v>
      </c>
      <c r="E718" s="12">
        <v>4971</v>
      </c>
      <c r="F718" s="28">
        <f>D718+(E718/100000)</f>
        <v>4.2497100000000003</v>
      </c>
    </row>
    <row r="719" spans="1:6" x14ac:dyDescent="0.3">
      <c r="A719" s="11" t="s">
        <v>4794</v>
      </c>
      <c r="B719" s="39">
        <v>718</v>
      </c>
      <c r="C719" s="11" t="s">
        <v>13544</v>
      </c>
      <c r="D719" s="23">
        <v>4.2</v>
      </c>
      <c r="E719" s="12">
        <v>4971</v>
      </c>
      <c r="F719" s="28">
        <f>D719+(E719/100000)</f>
        <v>4.2497100000000003</v>
      </c>
    </row>
    <row r="720" spans="1:6" x14ac:dyDescent="0.3">
      <c r="A720" s="11" t="s">
        <v>3876</v>
      </c>
      <c r="B720" s="39">
        <v>719</v>
      </c>
      <c r="C720" s="11" t="s">
        <v>13525</v>
      </c>
      <c r="D720" s="23">
        <v>4.2</v>
      </c>
      <c r="E720" s="12">
        <v>4969</v>
      </c>
      <c r="F720" s="28">
        <f>D720+(E720/100000)</f>
        <v>4.2496900000000002</v>
      </c>
    </row>
    <row r="721" spans="1:6" x14ac:dyDescent="0.3">
      <c r="A721" s="11" t="s">
        <v>8453</v>
      </c>
      <c r="B721" s="39">
        <v>720</v>
      </c>
      <c r="C721" s="11" t="s">
        <v>8454</v>
      </c>
      <c r="D721" s="23">
        <v>4.2</v>
      </c>
      <c r="E721" s="12">
        <v>4959</v>
      </c>
      <c r="F721" s="28">
        <f>D721+(E721/100000)</f>
        <v>4.2495900000000004</v>
      </c>
    </row>
    <row r="722" spans="1:6" x14ac:dyDescent="0.3">
      <c r="A722" s="11" t="s">
        <v>9853</v>
      </c>
      <c r="B722" s="39">
        <v>721</v>
      </c>
      <c r="C722" s="11" t="s">
        <v>13755</v>
      </c>
      <c r="D722" s="23">
        <v>4.0999999999999996</v>
      </c>
      <c r="E722" s="12">
        <v>14947</v>
      </c>
      <c r="F722" s="28">
        <f>D722+(E722/100000)</f>
        <v>4.2494699999999996</v>
      </c>
    </row>
    <row r="723" spans="1:6" x14ac:dyDescent="0.3">
      <c r="A723" s="11" t="s">
        <v>2580</v>
      </c>
      <c r="B723" s="39">
        <v>722</v>
      </c>
      <c r="C723" s="11" t="s">
        <v>13765</v>
      </c>
      <c r="D723" s="23">
        <v>4.0999999999999996</v>
      </c>
      <c r="E723" s="12">
        <v>14896</v>
      </c>
      <c r="F723" s="28">
        <f>D723+(E723/100000)</f>
        <v>4.2489599999999994</v>
      </c>
    </row>
    <row r="724" spans="1:6" x14ac:dyDescent="0.3">
      <c r="A724" s="11" t="s">
        <v>11042</v>
      </c>
      <c r="B724" s="39">
        <v>723</v>
      </c>
      <c r="C724" s="11" t="s">
        <v>13577</v>
      </c>
      <c r="D724" s="23">
        <v>4.2</v>
      </c>
      <c r="E724" s="12">
        <v>4740</v>
      </c>
      <c r="F724" s="28">
        <f>D724+(E724/100000)</f>
        <v>4.2473999999999998</v>
      </c>
    </row>
    <row r="725" spans="1:6" x14ac:dyDescent="0.3">
      <c r="A725" s="11" t="s">
        <v>10305</v>
      </c>
      <c r="B725" s="39">
        <v>724</v>
      </c>
      <c r="C725" s="11" t="s">
        <v>13538</v>
      </c>
      <c r="D725" s="23">
        <v>4.2</v>
      </c>
      <c r="E725" s="12">
        <v>4664</v>
      </c>
      <c r="F725" s="28">
        <f>D725+(E725/100000)</f>
        <v>4.2466400000000002</v>
      </c>
    </row>
    <row r="726" spans="1:6" x14ac:dyDescent="0.3">
      <c r="A726" s="11" t="s">
        <v>10549</v>
      </c>
      <c r="B726" s="39">
        <v>725</v>
      </c>
      <c r="C726" s="11" t="s">
        <v>13491</v>
      </c>
      <c r="D726" s="23">
        <v>4.2</v>
      </c>
      <c r="E726" s="12">
        <v>4580</v>
      </c>
      <c r="F726" s="28">
        <f>D726+(E726/100000)</f>
        <v>4.2458</v>
      </c>
    </row>
    <row r="727" spans="1:6" x14ac:dyDescent="0.3">
      <c r="A727" s="11" t="s">
        <v>5707</v>
      </c>
      <c r="B727" s="39">
        <v>726</v>
      </c>
      <c r="C727" s="11" t="s">
        <v>5708</v>
      </c>
      <c r="D727" s="23">
        <v>4.2</v>
      </c>
      <c r="E727" s="12">
        <v>4567</v>
      </c>
      <c r="F727" s="28">
        <f>D727+(E727/100000)</f>
        <v>4.2456700000000005</v>
      </c>
    </row>
    <row r="728" spans="1:6" x14ac:dyDescent="0.3">
      <c r="A728" s="11" t="s">
        <v>4745</v>
      </c>
      <c r="B728" s="39">
        <v>727</v>
      </c>
      <c r="C728" s="11" t="s">
        <v>14299</v>
      </c>
      <c r="D728" s="23">
        <v>4.0999999999999996</v>
      </c>
      <c r="E728" s="12">
        <v>14560</v>
      </c>
      <c r="F728" s="28">
        <f>D728+(E728/100000)</f>
        <v>4.2455999999999996</v>
      </c>
    </row>
    <row r="729" spans="1:6" x14ac:dyDescent="0.3">
      <c r="A729" s="11" t="s">
        <v>7608</v>
      </c>
      <c r="B729" s="39">
        <v>728</v>
      </c>
      <c r="C729" s="11" t="s">
        <v>13462</v>
      </c>
      <c r="D729" s="23">
        <v>4.2</v>
      </c>
      <c r="E729" s="12">
        <v>4541</v>
      </c>
      <c r="F729" s="28">
        <f>D729+(E729/100000)</f>
        <v>4.2454100000000006</v>
      </c>
    </row>
    <row r="730" spans="1:6" x14ac:dyDescent="0.3">
      <c r="A730" s="11" t="s">
        <v>9180</v>
      </c>
      <c r="B730" s="39">
        <v>729</v>
      </c>
      <c r="C730" s="11" t="s">
        <v>13804</v>
      </c>
      <c r="D730" s="23">
        <v>4.0999999999999996</v>
      </c>
      <c r="E730" s="12">
        <v>14391</v>
      </c>
      <c r="F730" s="28">
        <f>D730+(E730/100000)</f>
        <v>4.2439099999999996</v>
      </c>
    </row>
    <row r="731" spans="1:6" x14ac:dyDescent="0.3">
      <c r="A731" s="11" t="s">
        <v>6524</v>
      </c>
      <c r="B731" s="39">
        <v>730</v>
      </c>
      <c r="C731" s="11" t="s">
        <v>13742</v>
      </c>
      <c r="D731" s="23">
        <v>4.0999999999999996</v>
      </c>
      <c r="E731" s="12">
        <v>14371</v>
      </c>
      <c r="F731" s="28">
        <f>D731+(E731/100000)</f>
        <v>4.2437100000000001</v>
      </c>
    </row>
    <row r="732" spans="1:6" x14ac:dyDescent="0.3">
      <c r="A732" s="11" t="s">
        <v>2260</v>
      </c>
      <c r="B732" s="39">
        <v>731</v>
      </c>
      <c r="C732" s="11" t="s">
        <v>14273</v>
      </c>
      <c r="D732" s="23">
        <v>4.2</v>
      </c>
      <c r="E732" s="12">
        <v>4296</v>
      </c>
      <c r="F732" s="28">
        <f>D732+(E732/100000)</f>
        <v>4.2429600000000001</v>
      </c>
    </row>
    <row r="733" spans="1:6" x14ac:dyDescent="0.3">
      <c r="A733" s="11" t="s">
        <v>9569</v>
      </c>
      <c r="B733" s="39">
        <v>732</v>
      </c>
      <c r="C733" s="11" t="s">
        <v>13515</v>
      </c>
      <c r="D733" s="23">
        <v>4.2</v>
      </c>
      <c r="E733" s="12">
        <v>4244</v>
      </c>
      <c r="F733" s="28">
        <f>D733+(E733/100000)</f>
        <v>4.2424400000000002</v>
      </c>
    </row>
    <row r="734" spans="1:6" x14ac:dyDescent="0.3">
      <c r="A734" s="11" t="s">
        <v>12079</v>
      </c>
      <c r="B734" s="39">
        <v>733</v>
      </c>
      <c r="C734" s="11" t="s">
        <v>13559</v>
      </c>
      <c r="D734" s="23">
        <v>4.2</v>
      </c>
      <c r="E734" s="12">
        <v>4184</v>
      </c>
      <c r="F734" s="28">
        <f>D734+(E734/100000)</f>
        <v>4.2418399999999998</v>
      </c>
    </row>
    <row r="735" spans="1:6" x14ac:dyDescent="0.3">
      <c r="A735" s="11" t="s">
        <v>7805</v>
      </c>
      <c r="B735" s="39">
        <v>734</v>
      </c>
      <c r="C735" s="11" t="s">
        <v>13455</v>
      </c>
      <c r="D735" s="23">
        <v>4.2</v>
      </c>
      <c r="E735" s="12">
        <v>4149</v>
      </c>
      <c r="F735" s="28">
        <f>D735+(E735/100000)</f>
        <v>4.2414899999999998</v>
      </c>
    </row>
    <row r="736" spans="1:6" x14ac:dyDescent="0.3">
      <c r="A736" s="11" t="s">
        <v>8676</v>
      </c>
      <c r="B736" s="39">
        <v>735</v>
      </c>
      <c r="C736" s="11" t="s">
        <v>8677</v>
      </c>
      <c r="D736" s="23">
        <v>4.0999999999999996</v>
      </c>
      <c r="E736" s="12">
        <v>14120</v>
      </c>
      <c r="F736" s="28">
        <f>D736+(E736/100000)</f>
        <v>4.2411999999999992</v>
      </c>
    </row>
    <row r="737" spans="1:6" x14ac:dyDescent="0.3">
      <c r="A737" s="11" t="s">
        <v>8782</v>
      </c>
      <c r="B737" s="39">
        <v>736</v>
      </c>
      <c r="C737" s="11" t="s">
        <v>14069</v>
      </c>
      <c r="D737" s="23">
        <v>3.8</v>
      </c>
      <c r="E737" s="12">
        <v>44050</v>
      </c>
      <c r="F737" s="28">
        <f>D737+(E737/100000)</f>
        <v>4.2404999999999999</v>
      </c>
    </row>
    <row r="738" spans="1:6" x14ac:dyDescent="0.3">
      <c r="A738" s="11" t="s">
        <v>1676</v>
      </c>
      <c r="B738" s="39">
        <v>737</v>
      </c>
      <c r="C738" s="11" t="s">
        <v>1677</v>
      </c>
      <c r="D738" s="23">
        <v>4.2</v>
      </c>
      <c r="E738" s="12">
        <v>4003</v>
      </c>
      <c r="F738" s="28">
        <f>D738+(E738/100000)</f>
        <v>4.24003</v>
      </c>
    </row>
    <row r="739" spans="1:6" x14ac:dyDescent="0.3">
      <c r="A739" s="11" t="s">
        <v>506</v>
      </c>
      <c r="B739" s="39">
        <v>738</v>
      </c>
      <c r="C739" s="11" t="s">
        <v>13502</v>
      </c>
      <c r="D739" s="23">
        <v>4.2</v>
      </c>
      <c r="E739" s="12">
        <v>4003</v>
      </c>
      <c r="F739" s="28">
        <f>D739+(E739/100000)</f>
        <v>4.24003</v>
      </c>
    </row>
    <row r="740" spans="1:6" x14ac:dyDescent="0.3">
      <c r="A740" s="11" t="s">
        <v>12431</v>
      </c>
      <c r="B740" s="39">
        <v>739</v>
      </c>
      <c r="C740" s="11" t="s">
        <v>13590</v>
      </c>
      <c r="D740" s="23">
        <v>4.2</v>
      </c>
      <c r="E740" s="12">
        <v>3858</v>
      </c>
      <c r="F740" s="28">
        <f>D740+(E740/100000)</f>
        <v>4.2385799999999998</v>
      </c>
    </row>
    <row r="741" spans="1:6" x14ac:dyDescent="0.3">
      <c r="A741" s="11" t="s">
        <v>10113</v>
      </c>
      <c r="B741" s="39">
        <v>740</v>
      </c>
      <c r="C741" s="11" t="s">
        <v>13522</v>
      </c>
      <c r="D741" s="23">
        <v>4.2</v>
      </c>
      <c r="E741" s="12">
        <v>3846</v>
      </c>
      <c r="F741" s="28">
        <f>D741+(E741/100000)</f>
        <v>4.2384599999999999</v>
      </c>
    </row>
    <row r="742" spans="1:6" x14ac:dyDescent="0.3">
      <c r="A742" s="11" t="s">
        <v>11645</v>
      </c>
      <c r="B742" s="39">
        <v>741</v>
      </c>
      <c r="C742" s="11" t="s">
        <v>13540</v>
      </c>
      <c r="D742" s="23">
        <v>4.2</v>
      </c>
      <c r="E742" s="12">
        <v>3740</v>
      </c>
      <c r="F742" s="28">
        <f>D742+(E742/100000)</f>
        <v>4.2374000000000001</v>
      </c>
    </row>
    <row r="743" spans="1:6" x14ac:dyDescent="0.3">
      <c r="A743" s="11" t="s">
        <v>12481</v>
      </c>
      <c r="B743" s="39">
        <v>742</v>
      </c>
      <c r="C743" s="11" t="s">
        <v>13578</v>
      </c>
      <c r="D743" s="23">
        <v>4.2</v>
      </c>
      <c r="E743" s="12">
        <v>3739</v>
      </c>
      <c r="F743" s="28">
        <f>D743+(E743/100000)</f>
        <v>4.2373900000000004</v>
      </c>
    </row>
    <row r="744" spans="1:6" x14ac:dyDescent="0.3">
      <c r="A744" s="11" t="s">
        <v>4188</v>
      </c>
      <c r="B744" s="39">
        <v>743</v>
      </c>
      <c r="C744" s="11" t="s">
        <v>13504</v>
      </c>
      <c r="D744" s="23">
        <v>4.2</v>
      </c>
      <c r="E744" s="12">
        <v>3492</v>
      </c>
      <c r="F744" s="28">
        <f>D744+(E744/100000)</f>
        <v>4.2349199999999998</v>
      </c>
    </row>
    <row r="745" spans="1:6" x14ac:dyDescent="0.3">
      <c r="A745" s="11" t="s">
        <v>2407</v>
      </c>
      <c r="B745" s="39">
        <v>744</v>
      </c>
      <c r="C745" s="11" t="s">
        <v>13583</v>
      </c>
      <c r="D745" s="23">
        <v>4.2</v>
      </c>
      <c r="E745" s="12">
        <v>3300</v>
      </c>
      <c r="F745" s="28">
        <f>D745+(E745/100000)</f>
        <v>4.2330000000000005</v>
      </c>
    </row>
    <row r="746" spans="1:6" x14ac:dyDescent="0.3">
      <c r="A746" s="11" t="s">
        <v>6178</v>
      </c>
      <c r="B746" s="39">
        <v>745</v>
      </c>
      <c r="C746" s="11" t="s">
        <v>13536</v>
      </c>
      <c r="D746" s="23">
        <v>4.2</v>
      </c>
      <c r="E746" s="12">
        <v>3201</v>
      </c>
      <c r="F746" s="28">
        <f>D746+(E746/100000)</f>
        <v>4.2320099999999998</v>
      </c>
    </row>
    <row r="747" spans="1:6" x14ac:dyDescent="0.3">
      <c r="A747" s="11" t="s">
        <v>11895</v>
      </c>
      <c r="B747" s="39">
        <v>746</v>
      </c>
      <c r="C747" s="11" t="s">
        <v>13526</v>
      </c>
      <c r="D747" s="23">
        <v>4.2</v>
      </c>
      <c r="E747" s="12">
        <v>3195</v>
      </c>
      <c r="F747" s="28">
        <f>D747+(E747/100000)</f>
        <v>4.2319500000000003</v>
      </c>
    </row>
    <row r="748" spans="1:6" x14ac:dyDescent="0.3">
      <c r="A748" s="11" t="s">
        <v>9744</v>
      </c>
      <c r="B748" s="39">
        <v>747</v>
      </c>
      <c r="C748" s="11" t="s">
        <v>13743</v>
      </c>
      <c r="D748" s="23">
        <v>4.0999999999999996</v>
      </c>
      <c r="E748" s="12">
        <v>13165</v>
      </c>
      <c r="F748" s="28">
        <f>D748+(E748/100000)</f>
        <v>4.2316499999999992</v>
      </c>
    </row>
    <row r="749" spans="1:6" x14ac:dyDescent="0.3">
      <c r="A749" s="11" t="s">
        <v>10092</v>
      </c>
      <c r="B749" s="39">
        <v>748</v>
      </c>
      <c r="C749" s="11" t="s">
        <v>13494</v>
      </c>
      <c r="D749" s="23">
        <v>4.2</v>
      </c>
      <c r="E749" s="12">
        <v>3160</v>
      </c>
      <c r="F749" s="28">
        <f>D749+(E749/100000)</f>
        <v>4.2316000000000003</v>
      </c>
    </row>
    <row r="750" spans="1:6" x14ac:dyDescent="0.3">
      <c r="A750" s="11" t="s">
        <v>11334</v>
      </c>
      <c r="B750" s="39">
        <v>749</v>
      </c>
      <c r="C750" s="11" t="s">
        <v>13579</v>
      </c>
      <c r="D750" s="23">
        <v>4.2</v>
      </c>
      <c r="E750" s="12">
        <v>3065</v>
      </c>
      <c r="F750" s="28">
        <f>D750+(E750/100000)</f>
        <v>4.2306499999999998</v>
      </c>
    </row>
    <row r="751" spans="1:6" x14ac:dyDescent="0.3">
      <c r="A751" s="11" t="s">
        <v>183</v>
      </c>
      <c r="B751" s="39">
        <v>750</v>
      </c>
      <c r="C751" s="11" t="s">
        <v>13792</v>
      </c>
      <c r="D751" s="23">
        <v>4.0999999999999996</v>
      </c>
      <c r="E751" s="12">
        <v>13045</v>
      </c>
      <c r="F751" s="28">
        <f>D751+(E751/100000)</f>
        <v>4.2304499999999994</v>
      </c>
    </row>
    <row r="752" spans="1:6" x14ac:dyDescent="0.3">
      <c r="A752" s="11" t="s">
        <v>183</v>
      </c>
      <c r="B752" s="39">
        <v>751</v>
      </c>
      <c r="C752" s="11" t="s">
        <v>13792</v>
      </c>
      <c r="D752" s="23">
        <v>4.0999999999999996</v>
      </c>
      <c r="E752" s="12">
        <v>13045</v>
      </c>
      <c r="F752" s="28">
        <f>D752+(E752/100000)</f>
        <v>4.2304499999999994</v>
      </c>
    </row>
    <row r="753" spans="1:6" x14ac:dyDescent="0.3">
      <c r="A753" s="11" t="s">
        <v>9589</v>
      </c>
      <c r="B753" s="39">
        <v>752</v>
      </c>
      <c r="C753" s="11" t="s">
        <v>13672</v>
      </c>
      <c r="D753" s="23">
        <v>4.0999999999999996</v>
      </c>
      <c r="E753" s="12">
        <v>12999</v>
      </c>
      <c r="F753" s="28">
        <f>D753+(E753/100000)</f>
        <v>4.2299899999999999</v>
      </c>
    </row>
    <row r="754" spans="1:6" x14ac:dyDescent="0.3">
      <c r="A754" s="11" t="s">
        <v>2851</v>
      </c>
      <c r="B754" s="39">
        <v>753</v>
      </c>
      <c r="C754" s="11" t="s">
        <v>13496</v>
      </c>
      <c r="D754" s="23">
        <v>4.2</v>
      </c>
      <c r="E754" s="12">
        <v>2951</v>
      </c>
      <c r="F754" s="28">
        <f>D754+(E754/100000)</f>
        <v>4.2295100000000003</v>
      </c>
    </row>
    <row r="755" spans="1:6" x14ac:dyDescent="0.3">
      <c r="A755" s="11" t="s">
        <v>9324</v>
      </c>
      <c r="B755" s="39">
        <v>754</v>
      </c>
      <c r="C755" s="11" t="s">
        <v>13999</v>
      </c>
      <c r="D755" s="23">
        <v>3.9</v>
      </c>
      <c r="E755" s="12">
        <v>32931</v>
      </c>
      <c r="F755" s="28">
        <f>D755+(E755/100000)</f>
        <v>4.2293099999999999</v>
      </c>
    </row>
    <row r="756" spans="1:6" x14ac:dyDescent="0.3">
      <c r="A756" s="11" t="s">
        <v>8356</v>
      </c>
      <c r="B756" s="39">
        <v>755</v>
      </c>
      <c r="C756" s="11" t="s">
        <v>13593</v>
      </c>
      <c r="D756" s="23">
        <v>4.2</v>
      </c>
      <c r="E756" s="12">
        <v>2908</v>
      </c>
      <c r="F756" s="28">
        <f>D756+(E756/100000)</f>
        <v>4.2290800000000006</v>
      </c>
    </row>
    <row r="757" spans="1:6" x14ac:dyDescent="0.3">
      <c r="A757" s="11" t="s">
        <v>8998</v>
      </c>
      <c r="B757" s="39">
        <v>756</v>
      </c>
      <c r="C757" s="11" t="s">
        <v>14308</v>
      </c>
      <c r="D757" s="23">
        <v>4.2</v>
      </c>
      <c r="E757" s="12">
        <v>2891</v>
      </c>
      <c r="F757" s="28">
        <f>D757+(E757/100000)</f>
        <v>4.2289099999999999</v>
      </c>
    </row>
    <row r="758" spans="1:6" x14ac:dyDescent="0.3">
      <c r="A758" s="11" t="s">
        <v>7910</v>
      </c>
      <c r="B758" s="39">
        <v>757</v>
      </c>
      <c r="C758" s="11" t="s">
        <v>14342</v>
      </c>
      <c r="D758" s="23">
        <v>4.2</v>
      </c>
      <c r="E758" s="12">
        <v>2868</v>
      </c>
      <c r="F758" s="28">
        <f>D758+(E758/100000)</f>
        <v>4.2286799999999998</v>
      </c>
    </row>
    <row r="759" spans="1:6" x14ac:dyDescent="0.3">
      <c r="A759" s="11" t="s">
        <v>10325</v>
      </c>
      <c r="B759" s="39">
        <v>758</v>
      </c>
      <c r="C759" s="11" t="s">
        <v>13493</v>
      </c>
      <c r="D759" s="23">
        <v>4.2</v>
      </c>
      <c r="E759" s="12">
        <v>2737</v>
      </c>
      <c r="F759" s="28">
        <f>D759+(E759/100000)</f>
        <v>4.2273700000000005</v>
      </c>
    </row>
    <row r="760" spans="1:6" x14ac:dyDescent="0.3">
      <c r="A760" s="11" t="s">
        <v>641</v>
      </c>
      <c r="B760" s="39">
        <v>759</v>
      </c>
      <c r="C760" s="11" t="s">
        <v>13531</v>
      </c>
      <c r="D760" s="23">
        <v>4.2</v>
      </c>
      <c r="E760" s="12">
        <v>2727</v>
      </c>
      <c r="F760" s="28">
        <f>D760+(E760/100000)</f>
        <v>4.2272699999999999</v>
      </c>
    </row>
    <row r="761" spans="1:6" x14ac:dyDescent="0.3">
      <c r="A761" s="11" t="s">
        <v>12792</v>
      </c>
      <c r="B761" s="39">
        <v>760</v>
      </c>
      <c r="C761" s="11" t="s">
        <v>12793</v>
      </c>
      <c r="D761" s="23">
        <v>4.2</v>
      </c>
      <c r="E761" s="12">
        <v>2686</v>
      </c>
      <c r="F761" s="28">
        <f>D761+(E761/100000)</f>
        <v>4.2268600000000003</v>
      </c>
    </row>
    <row r="762" spans="1:6" x14ac:dyDescent="0.3">
      <c r="A762" s="11" t="s">
        <v>3971</v>
      </c>
      <c r="B762" s="39">
        <v>761</v>
      </c>
      <c r="C762" s="11" t="s">
        <v>13429</v>
      </c>
      <c r="D762" s="23">
        <v>4.2</v>
      </c>
      <c r="E762" s="12">
        <v>2646</v>
      </c>
      <c r="F762" s="28">
        <f>D762+(E762/100000)</f>
        <v>4.2264600000000003</v>
      </c>
    </row>
    <row r="763" spans="1:6" x14ac:dyDescent="0.3">
      <c r="A763" s="11" t="s">
        <v>7459</v>
      </c>
      <c r="B763" s="39">
        <v>762</v>
      </c>
      <c r="C763" s="11" t="s">
        <v>13585</v>
      </c>
      <c r="D763" s="23">
        <v>4.2</v>
      </c>
      <c r="E763" s="12">
        <v>2628</v>
      </c>
      <c r="F763" s="28">
        <f>D763+(E763/100000)</f>
        <v>4.22628</v>
      </c>
    </row>
    <row r="764" spans="1:6" x14ac:dyDescent="0.3">
      <c r="A764" s="11" t="s">
        <v>8367</v>
      </c>
      <c r="B764" s="39">
        <v>763</v>
      </c>
      <c r="C764" s="11" t="s">
        <v>13505</v>
      </c>
      <c r="D764" s="23">
        <v>4.2</v>
      </c>
      <c r="E764" s="12">
        <v>2375</v>
      </c>
      <c r="F764" s="28">
        <f>D764+(E764/100000)</f>
        <v>4.2237499999999999</v>
      </c>
    </row>
    <row r="765" spans="1:6" x14ac:dyDescent="0.3">
      <c r="A765" s="11" t="s">
        <v>7853</v>
      </c>
      <c r="B765" s="39">
        <v>764</v>
      </c>
      <c r="C765" s="11" t="s">
        <v>13490</v>
      </c>
      <c r="D765" s="23">
        <v>4.2</v>
      </c>
      <c r="E765" s="12">
        <v>2284</v>
      </c>
      <c r="F765" s="28">
        <f>D765+(E765/100000)</f>
        <v>4.2228400000000006</v>
      </c>
    </row>
    <row r="766" spans="1:6" x14ac:dyDescent="0.3">
      <c r="A766" s="11" t="s">
        <v>138</v>
      </c>
      <c r="B766" s="39">
        <v>765</v>
      </c>
      <c r="C766" s="11" t="s">
        <v>13527</v>
      </c>
      <c r="D766" s="23">
        <v>4.2</v>
      </c>
      <c r="E766" s="12">
        <v>2263</v>
      </c>
      <c r="F766" s="28">
        <f>D766+(E766/100000)</f>
        <v>4.2226300000000005</v>
      </c>
    </row>
    <row r="767" spans="1:6" x14ac:dyDescent="0.3">
      <c r="A767" s="11" t="s">
        <v>138</v>
      </c>
      <c r="B767" s="39">
        <v>766</v>
      </c>
      <c r="C767" s="11" t="s">
        <v>13527</v>
      </c>
      <c r="D767" s="23">
        <v>4.2</v>
      </c>
      <c r="E767" s="12">
        <v>2262</v>
      </c>
      <c r="F767" s="28">
        <f>D767+(E767/100000)</f>
        <v>4.22262</v>
      </c>
    </row>
    <row r="768" spans="1:6" x14ac:dyDescent="0.3">
      <c r="A768" s="11" t="s">
        <v>138</v>
      </c>
      <c r="B768" s="39">
        <v>767</v>
      </c>
      <c r="C768" s="11" t="s">
        <v>13527</v>
      </c>
      <c r="D768" s="23">
        <v>4.2</v>
      </c>
      <c r="E768" s="12">
        <v>2262</v>
      </c>
      <c r="F768" s="28">
        <f>D768+(E768/100000)</f>
        <v>4.22262</v>
      </c>
    </row>
    <row r="769" spans="1:6" x14ac:dyDescent="0.3">
      <c r="A769" s="11" t="s">
        <v>2231</v>
      </c>
      <c r="B769" s="39">
        <v>768</v>
      </c>
      <c r="C769" s="11" t="s">
        <v>14280</v>
      </c>
      <c r="D769" s="23">
        <v>4.2</v>
      </c>
      <c r="E769" s="12">
        <v>2117</v>
      </c>
      <c r="F769" s="28">
        <f>D769+(E769/100000)</f>
        <v>4.2211699999999999</v>
      </c>
    </row>
    <row r="770" spans="1:6" x14ac:dyDescent="0.3">
      <c r="A770" s="11" t="s">
        <v>5816</v>
      </c>
      <c r="B770" s="39">
        <v>769</v>
      </c>
      <c r="C770" s="11" t="s">
        <v>13605</v>
      </c>
      <c r="D770" s="23">
        <v>4.2</v>
      </c>
      <c r="E770" s="12">
        <v>2014</v>
      </c>
      <c r="F770" s="28">
        <f>D770+(E770/100000)</f>
        <v>4.2201399999999998</v>
      </c>
    </row>
    <row r="771" spans="1:6" x14ac:dyDescent="0.3">
      <c r="A771" s="11" t="s">
        <v>4040</v>
      </c>
      <c r="B771" s="39">
        <v>770</v>
      </c>
      <c r="C771" s="11" t="s">
        <v>13468</v>
      </c>
      <c r="D771" s="23">
        <v>4.2</v>
      </c>
      <c r="E771" s="12">
        <v>1949</v>
      </c>
      <c r="F771" s="28">
        <f>D771+(E771/100000)</f>
        <v>4.2194900000000004</v>
      </c>
    </row>
    <row r="772" spans="1:6" x14ac:dyDescent="0.3">
      <c r="A772" s="11" t="s">
        <v>4040</v>
      </c>
      <c r="B772" s="39">
        <v>771</v>
      </c>
      <c r="C772" s="11" t="s">
        <v>13468</v>
      </c>
      <c r="D772" s="23">
        <v>4.2</v>
      </c>
      <c r="E772" s="12">
        <v>1949</v>
      </c>
      <c r="F772" s="28">
        <f>D772+(E772/100000)</f>
        <v>4.2194900000000004</v>
      </c>
    </row>
    <row r="773" spans="1:6" x14ac:dyDescent="0.3">
      <c r="A773" s="11" t="s">
        <v>4293</v>
      </c>
      <c r="B773" s="39">
        <v>772</v>
      </c>
      <c r="C773" s="11" t="s">
        <v>13468</v>
      </c>
      <c r="D773" s="23">
        <v>4.2</v>
      </c>
      <c r="E773" s="12">
        <v>1949</v>
      </c>
      <c r="F773" s="28">
        <f>D773+(E773/100000)</f>
        <v>4.2194900000000004</v>
      </c>
    </row>
    <row r="774" spans="1:6" x14ac:dyDescent="0.3">
      <c r="A774" s="11" t="s">
        <v>8397</v>
      </c>
      <c r="B774" s="39">
        <v>773</v>
      </c>
      <c r="C774" s="11" t="s">
        <v>8398</v>
      </c>
      <c r="D774" s="23">
        <v>4.2</v>
      </c>
      <c r="E774" s="12">
        <v>1926</v>
      </c>
      <c r="F774" s="28">
        <f>D774+(E774/100000)</f>
        <v>4.2192600000000002</v>
      </c>
    </row>
    <row r="775" spans="1:6" x14ac:dyDescent="0.3">
      <c r="A775" s="11" t="s">
        <v>11785</v>
      </c>
      <c r="B775" s="39">
        <v>774</v>
      </c>
      <c r="C775" s="11" t="s">
        <v>13592</v>
      </c>
      <c r="D775" s="23">
        <v>4.2</v>
      </c>
      <c r="E775" s="12">
        <v>1899</v>
      </c>
      <c r="F775" s="28">
        <f>D775+(E775/100000)</f>
        <v>4.2189899999999998</v>
      </c>
    </row>
    <row r="776" spans="1:6" x14ac:dyDescent="0.3">
      <c r="A776" s="11" t="s">
        <v>9663</v>
      </c>
      <c r="B776" s="39">
        <v>775</v>
      </c>
      <c r="C776" s="11" t="s">
        <v>13687</v>
      </c>
      <c r="D776" s="23">
        <v>4.0999999999999996</v>
      </c>
      <c r="E776" s="12">
        <v>11828</v>
      </c>
      <c r="F776" s="28">
        <f>D776+(E776/100000)</f>
        <v>4.21828</v>
      </c>
    </row>
    <row r="777" spans="1:6" x14ac:dyDescent="0.3">
      <c r="A777" s="11" t="s">
        <v>8615</v>
      </c>
      <c r="B777" s="39">
        <v>776</v>
      </c>
      <c r="C777" s="11" t="s">
        <v>8616</v>
      </c>
      <c r="D777" s="23">
        <v>3.9</v>
      </c>
      <c r="E777" s="12">
        <v>31783</v>
      </c>
      <c r="F777" s="28">
        <f>D777+(E777/100000)</f>
        <v>4.2178300000000002</v>
      </c>
    </row>
    <row r="778" spans="1:6" x14ac:dyDescent="0.3">
      <c r="A778" s="11" t="s">
        <v>9252</v>
      </c>
      <c r="B778" s="39">
        <v>777</v>
      </c>
      <c r="C778" s="11" t="s">
        <v>13622</v>
      </c>
      <c r="D778" s="23">
        <v>4.2</v>
      </c>
      <c r="E778" s="12">
        <v>1772</v>
      </c>
      <c r="F778" s="28">
        <f>D778+(E778/100000)</f>
        <v>4.2177199999999999</v>
      </c>
    </row>
    <row r="779" spans="1:6" x14ac:dyDescent="0.3">
      <c r="A779" s="11" t="s">
        <v>5430</v>
      </c>
      <c r="B779" s="39">
        <v>778</v>
      </c>
      <c r="C779" s="11" t="s">
        <v>13697</v>
      </c>
      <c r="D779" s="23">
        <v>4.0999999999999996</v>
      </c>
      <c r="E779" s="12">
        <v>11716</v>
      </c>
      <c r="F779" s="28">
        <f>D779+(E779/100000)</f>
        <v>4.2171599999999998</v>
      </c>
    </row>
    <row r="780" spans="1:6" x14ac:dyDescent="0.3">
      <c r="A780" s="11" t="s">
        <v>9863</v>
      </c>
      <c r="B780" s="39">
        <v>779</v>
      </c>
      <c r="C780" s="11" t="s">
        <v>13604</v>
      </c>
      <c r="D780" s="23">
        <v>4.2</v>
      </c>
      <c r="E780" s="12">
        <v>1559</v>
      </c>
      <c r="F780" s="28">
        <f>D780+(E780/100000)</f>
        <v>4.2155900000000006</v>
      </c>
    </row>
    <row r="781" spans="1:6" x14ac:dyDescent="0.3">
      <c r="A781" s="11" t="s">
        <v>6492</v>
      </c>
      <c r="B781" s="39">
        <v>780</v>
      </c>
      <c r="C781" s="11" t="s">
        <v>13561</v>
      </c>
      <c r="D781" s="23">
        <v>4.2</v>
      </c>
      <c r="E781" s="12">
        <v>1528</v>
      </c>
      <c r="F781" s="28">
        <f>D781+(E781/100000)</f>
        <v>4.2152799999999999</v>
      </c>
    </row>
    <row r="782" spans="1:6" x14ac:dyDescent="0.3">
      <c r="A782" s="11" t="s">
        <v>12782</v>
      </c>
      <c r="B782" s="39">
        <v>781</v>
      </c>
      <c r="C782" s="11" t="s">
        <v>13606</v>
      </c>
      <c r="D782" s="23">
        <v>4.2</v>
      </c>
      <c r="E782" s="12">
        <v>1527</v>
      </c>
      <c r="F782" s="28">
        <f>D782+(E782/100000)</f>
        <v>4.2152700000000003</v>
      </c>
    </row>
    <row r="783" spans="1:6" x14ac:dyDescent="0.3">
      <c r="A783" s="11" t="s">
        <v>2886</v>
      </c>
      <c r="B783" s="39">
        <v>782</v>
      </c>
      <c r="C783" s="11" t="s">
        <v>13576</v>
      </c>
      <c r="D783" s="23">
        <v>4.2</v>
      </c>
      <c r="E783" s="12">
        <v>1510</v>
      </c>
      <c r="F783" s="28">
        <f>D783+(E783/100000)</f>
        <v>4.2151000000000005</v>
      </c>
    </row>
    <row r="784" spans="1:6" x14ac:dyDescent="0.3">
      <c r="A784" s="11" t="s">
        <v>2686</v>
      </c>
      <c r="B784" s="39">
        <v>783</v>
      </c>
      <c r="C784" s="11" t="s">
        <v>13574</v>
      </c>
      <c r="D784" s="23">
        <v>4.2</v>
      </c>
      <c r="E784" s="12">
        <v>1510</v>
      </c>
      <c r="F784" s="28">
        <f>D784+(E784/100000)</f>
        <v>4.2151000000000005</v>
      </c>
    </row>
    <row r="785" spans="1:6" x14ac:dyDescent="0.3">
      <c r="A785" s="11" t="s">
        <v>10377</v>
      </c>
      <c r="B785" s="39">
        <v>784</v>
      </c>
      <c r="C785" s="11" t="s">
        <v>10378</v>
      </c>
      <c r="D785" s="23">
        <v>4.2</v>
      </c>
      <c r="E785" s="12">
        <v>1353</v>
      </c>
      <c r="F785" s="28">
        <f>D785+(E785/100000)</f>
        <v>4.2135300000000004</v>
      </c>
    </row>
    <row r="786" spans="1:6" x14ac:dyDescent="0.3">
      <c r="A786" s="11" t="s">
        <v>3235</v>
      </c>
      <c r="B786" s="39">
        <v>785</v>
      </c>
      <c r="C786" s="11" t="s">
        <v>13901</v>
      </c>
      <c r="D786" s="23">
        <v>4</v>
      </c>
      <c r="E786" s="12">
        <v>21350</v>
      </c>
      <c r="F786" s="28">
        <f>D786+(E786/100000)</f>
        <v>4.2134999999999998</v>
      </c>
    </row>
    <row r="787" spans="1:6" x14ac:dyDescent="0.3">
      <c r="A787" s="11" t="s">
        <v>3829</v>
      </c>
      <c r="B787" s="39">
        <v>786</v>
      </c>
      <c r="C787" s="11" t="s">
        <v>13879</v>
      </c>
      <c r="D787" s="23">
        <v>4</v>
      </c>
      <c r="E787" s="12">
        <v>21350</v>
      </c>
      <c r="F787" s="28">
        <f>D787+(E787/100000)</f>
        <v>4.2134999999999998</v>
      </c>
    </row>
    <row r="788" spans="1:6" x14ac:dyDescent="0.3">
      <c r="A788" s="11" t="s">
        <v>3908</v>
      </c>
      <c r="B788" s="39">
        <v>787</v>
      </c>
      <c r="C788" s="11" t="s">
        <v>13902</v>
      </c>
      <c r="D788" s="23">
        <v>4</v>
      </c>
      <c r="E788" s="12">
        <v>21350</v>
      </c>
      <c r="F788" s="28">
        <f>D788+(E788/100000)</f>
        <v>4.2134999999999998</v>
      </c>
    </row>
    <row r="789" spans="1:6" x14ac:dyDescent="0.3">
      <c r="A789" s="11" t="s">
        <v>2600</v>
      </c>
      <c r="B789" s="39">
        <v>788</v>
      </c>
      <c r="C789" s="11" t="s">
        <v>14368</v>
      </c>
      <c r="D789" s="23">
        <v>4.2</v>
      </c>
      <c r="E789" s="12">
        <v>1335</v>
      </c>
      <c r="F789" s="28">
        <f>D789+(E789/100000)</f>
        <v>4.2133500000000002</v>
      </c>
    </row>
    <row r="790" spans="1:6" x14ac:dyDescent="0.3">
      <c r="A790" s="11" t="s">
        <v>2157</v>
      </c>
      <c r="B790" s="39">
        <v>789</v>
      </c>
      <c r="C790" s="11" t="s">
        <v>14368</v>
      </c>
      <c r="D790" s="23">
        <v>4.2</v>
      </c>
      <c r="E790" s="12">
        <v>1335</v>
      </c>
      <c r="F790" s="28">
        <f>D790+(E790/100000)</f>
        <v>4.2133500000000002</v>
      </c>
    </row>
    <row r="791" spans="1:6" x14ac:dyDescent="0.3">
      <c r="A791" s="11" t="s">
        <v>3624</v>
      </c>
      <c r="B791" s="39">
        <v>790</v>
      </c>
      <c r="C791" s="11" t="s">
        <v>3625</v>
      </c>
      <c r="D791" s="23">
        <v>4.2</v>
      </c>
      <c r="E791" s="12">
        <v>1315</v>
      </c>
      <c r="F791" s="28">
        <f>D791+(E791/100000)</f>
        <v>4.2131500000000006</v>
      </c>
    </row>
    <row r="792" spans="1:6" x14ac:dyDescent="0.3">
      <c r="A792" s="11" t="s">
        <v>9982</v>
      </c>
      <c r="B792" s="39">
        <v>791</v>
      </c>
      <c r="C792" s="11" t="s">
        <v>13495</v>
      </c>
      <c r="D792" s="23">
        <v>4.2</v>
      </c>
      <c r="E792" s="12">
        <v>1296</v>
      </c>
      <c r="F792" s="28">
        <f>D792+(E792/100000)</f>
        <v>4.2129599999999998</v>
      </c>
    </row>
    <row r="793" spans="1:6" x14ac:dyDescent="0.3">
      <c r="A793" s="11" t="s">
        <v>1151</v>
      </c>
      <c r="B793" s="39">
        <v>792</v>
      </c>
      <c r="C793" s="11" t="s">
        <v>1152</v>
      </c>
      <c r="D793" s="23">
        <v>4.2</v>
      </c>
      <c r="E793" s="12">
        <v>1269</v>
      </c>
      <c r="F793" s="28">
        <f>D793+(E793/100000)</f>
        <v>4.2126900000000003</v>
      </c>
    </row>
    <row r="794" spans="1:6" x14ac:dyDescent="0.3">
      <c r="A794" s="11" t="s">
        <v>10071</v>
      </c>
      <c r="B794" s="39">
        <v>793</v>
      </c>
      <c r="C794" s="11" t="s">
        <v>13575</v>
      </c>
      <c r="D794" s="23">
        <v>4.2</v>
      </c>
      <c r="E794" s="12">
        <v>1191</v>
      </c>
      <c r="F794" s="28">
        <f>D794+(E794/100000)</f>
        <v>4.2119100000000005</v>
      </c>
    </row>
    <row r="795" spans="1:6" x14ac:dyDescent="0.3">
      <c r="A795" s="11" t="s">
        <v>7325</v>
      </c>
      <c r="B795" s="39">
        <v>794</v>
      </c>
      <c r="C795" s="11" t="s">
        <v>13721</v>
      </c>
      <c r="D795" s="23">
        <v>4.0999999999999996</v>
      </c>
      <c r="E795" s="12">
        <v>10976</v>
      </c>
      <c r="F795" s="28">
        <f>D795+(E795/100000)</f>
        <v>4.2097599999999993</v>
      </c>
    </row>
    <row r="796" spans="1:6" x14ac:dyDescent="0.3">
      <c r="A796" s="11" t="s">
        <v>1321</v>
      </c>
      <c r="B796" s="39">
        <v>795</v>
      </c>
      <c r="C796" s="11" t="s">
        <v>14363</v>
      </c>
      <c r="D796" s="23">
        <v>4.2</v>
      </c>
      <c r="E796" s="12">
        <v>919</v>
      </c>
      <c r="F796" s="28">
        <f>D796+(E796/100000)</f>
        <v>4.2091900000000004</v>
      </c>
    </row>
    <row r="797" spans="1:6" x14ac:dyDescent="0.3">
      <c r="A797" s="11" t="s">
        <v>2014</v>
      </c>
      <c r="B797" s="39">
        <v>796</v>
      </c>
      <c r="C797" s="11" t="s">
        <v>14275</v>
      </c>
      <c r="D797" s="23">
        <v>4.2</v>
      </c>
      <c r="E797" s="12">
        <v>910</v>
      </c>
      <c r="F797" s="28">
        <f>D797+(E797/100000)</f>
        <v>4.2091000000000003</v>
      </c>
    </row>
    <row r="798" spans="1:6" x14ac:dyDescent="0.3">
      <c r="A798" s="11" t="s">
        <v>9631</v>
      </c>
      <c r="B798" s="39">
        <v>797</v>
      </c>
      <c r="C798" s="11" t="s">
        <v>14254</v>
      </c>
      <c r="D798" s="23">
        <v>4.0999999999999996</v>
      </c>
      <c r="E798" s="12">
        <v>10907</v>
      </c>
      <c r="F798" s="28">
        <f>D798+(E798/100000)</f>
        <v>4.2090699999999996</v>
      </c>
    </row>
    <row r="799" spans="1:6" x14ac:dyDescent="0.3">
      <c r="A799" s="11" t="s">
        <v>6241</v>
      </c>
      <c r="B799" s="39">
        <v>798</v>
      </c>
      <c r="C799" s="11" t="s">
        <v>14335</v>
      </c>
      <c r="D799" s="23">
        <v>4.2</v>
      </c>
      <c r="E799" s="12">
        <v>903</v>
      </c>
      <c r="F799" s="28">
        <f>D799+(E799/100000)</f>
        <v>4.2090300000000003</v>
      </c>
    </row>
    <row r="800" spans="1:6" x14ac:dyDescent="0.3">
      <c r="A800" s="11" t="s">
        <v>8916</v>
      </c>
      <c r="B800" s="39">
        <v>799</v>
      </c>
      <c r="C800" s="11" t="s">
        <v>13617</v>
      </c>
      <c r="D800" s="23">
        <v>4.2</v>
      </c>
      <c r="E800" s="12">
        <v>900</v>
      </c>
      <c r="F800" s="28">
        <f>D800+(E800/100000)</f>
        <v>4.2090000000000005</v>
      </c>
    </row>
    <row r="801" spans="1:6" x14ac:dyDescent="0.3">
      <c r="A801" s="11" t="s">
        <v>7055</v>
      </c>
      <c r="B801" s="39">
        <v>800</v>
      </c>
      <c r="C801" s="11" t="s">
        <v>7056</v>
      </c>
      <c r="D801" s="23">
        <v>3.8</v>
      </c>
      <c r="E801" s="12">
        <v>40895</v>
      </c>
      <c r="F801" s="28">
        <f>D801+(E801/100000)</f>
        <v>4.2089499999999997</v>
      </c>
    </row>
    <row r="802" spans="1:6" x14ac:dyDescent="0.3">
      <c r="A802" s="11" t="s">
        <v>9683</v>
      </c>
      <c r="B802" s="39">
        <v>801</v>
      </c>
      <c r="C802" s="11" t="s">
        <v>9684</v>
      </c>
      <c r="D802" s="23">
        <v>4</v>
      </c>
      <c r="E802" s="12">
        <v>20869</v>
      </c>
      <c r="F802" s="28">
        <f>D802+(E802/100000)</f>
        <v>4.2086899999999998</v>
      </c>
    </row>
    <row r="803" spans="1:6" x14ac:dyDescent="0.3">
      <c r="A803" s="11" t="s">
        <v>10680</v>
      </c>
      <c r="B803" s="39">
        <v>802</v>
      </c>
      <c r="C803" s="11" t="s">
        <v>10681</v>
      </c>
      <c r="D803" s="23">
        <v>4.2</v>
      </c>
      <c r="E803" s="12">
        <v>780</v>
      </c>
      <c r="F803" s="28">
        <f>D803+(E803/100000)</f>
        <v>4.2077999999999998</v>
      </c>
    </row>
    <row r="804" spans="1:6" x14ac:dyDescent="0.3">
      <c r="A804" s="11" t="s">
        <v>7744</v>
      </c>
      <c r="B804" s="39">
        <v>803</v>
      </c>
      <c r="C804" s="11" t="s">
        <v>13652</v>
      </c>
      <c r="D804" s="23">
        <v>4.0999999999999996</v>
      </c>
      <c r="E804" s="12">
        <v>10725</v>
      </c>
      <c r="F804" s="28">
        <f>D804+(E804/100000)</f>
        <v>4.2072499999999993</v>
      </c>
    </row>
    <row r="805" spans="1:6" x14ac:dyDescent="0.3">
      <c r="A805" s="11" t="s">
        <v>3033</v>
      </c>
      <c r="B805" s="39">
        <v>804</v>
      </c>
      <c r="C805" s="11" t="s">
        <v>13691</v>
      </c>
      <c r="D805" s="23">
        <v>4.0999999999999996</v>
      </c>
      <c r="E805" s="12">
        <v>10689</v>
      </c>
      <c r="F805" s="28">
        <f>D805+(E805/100000)</f>
        <v>4.2068899999999996</v>
      </c>
    </row>
    <row r="806" spans="1:6" x14ac:dyDescent="0.3">
      <c r="A806" s="11" t="s">
        <v>3033</v>
      </c>
      <c r="B806" s="39">
        <v>805</v>
      </c>
      <c r="C806" s="11" t="s">
        <v>13691</v>
      </c>
      <c r="D806" s="23">
        <v>4.0999999999999996</v>
      </c>
      <c r="E806" s="12">
        <v>10689</v>
      </c>
      <c r="F806" s="28">
        <f>D806+(E806/100000)</f>
        <v>4.2068899999999996</v>
      </c>
    </row>
    <row r="807" spans="1:6" x14ac:dyDescent="0.3">
      <c r="A807" s="11" t="s">
        <v>546</v>
      </c>
      <c r="B807" s="39">
        <v>806</v>
      </c>
      <c r="C807" s="11" t="s">
        <v>13471</v>
      </c>
      <c r="D807" s="23">
        <v>4.2</v>
      </c>
      <c r="E807" s="12">
        <v>656</v>
      </c>
      <c r="F807" s="28">
        <f>D807+(E807/100000)</f>
        <v>4.2065600000000005</v>
      </c>
    </row>
    <row r="808" spans="1:6" x14ac:dyDescent="0.3">
      <c r="A808" s="11" t="s">
        <v>546</v>
      </c>
      <c r="B808" s="39">
        <v>807</v>
      </c>
      <c r="C808" s="11" t="s">
        <v>13471</v>
      </c>
      <c r="D808" s="23">
        <v>4.2</v>
      </c>
      <c r="E808" s="12">
        <v>656</v>
      </c>
      <c r="F808" s="28">
        <f>D808+(E808/100000)</f>
        <v>4.2065600000000005</v>
      </c>
    </row>
    <row r="809" spans="1:6" x14ac:dyDescent="0.3">
      <c r="A809" s="11" t="s">
        <v>11665</v>
      </c>
      <c r="B809" s="39">
        <v>808</v>
      </c>
      <c r="C809" s="11" t="s">
        <v>13553</v>
      </c>
      <c r="D809" s="23">
        <v>4.2</v>
      </c>
      <c r="E809" s="12">
        <v>611</v>
      </c>
      <c r="F809" s="28">
        <f>D809+(E809/100000)</f>
        <v>4.2061099999999998</v>
      </c>
    </row>
    <row r="810" spans="1:6" x14ac:dyDescent="0.3">
      <c r="A810" s="11" t="s">
        <v>12058</v>
      </c>
      <c r="B810" s="39">
        <v>809</v>
      </c>
      <c r="C810" s="11" t="s">
        <v>14356</v>
      </c>
      <c r="D810" s="23">
        <v>4.2</v>
      </c>
      <c r="E810" s="12">
        <v>590</v>
      </c>
      <c r="F810" s="28">
        <f>D810+(E810/100000)</f>
        <v>4.2058999999999997</v>
      </c>
    </row>
    <row r="811" spans="1:6" x14ac:dyDescent="0.3">
      <c r="A811" s="11" t="s">
        <v>11625</v>
      </c>
      <c r="B811" s="39">
        <v>810</v>
      </c>
      <c r="C811" s="11" t="s">
        <v>13562</v>
      </c>
      <c r="D811" s="23">
        <v>4.2</v>
      </c>
      <c r="E811" s="12">
        <v>561</v>
      </c>
      <c r="F811" s="28">
        <f>D811+(E811/100000)</f>
        <v>4.2056100000000001</v>
      </c>
    </row>
    <row r="812" spans="1:6" x14ac:dyDescent="0.3">
      <c r="A812" s="11" t="s">
        <v>2382</v>
      </c>
      <c r="B812" s="39">
        <v>811</v>
      </c>
      <c r="C812" s="11" t="s">
        <v>13569</v>
      </c>
      <c r="D812" s="23">
        <v>4.2</v>
      </c>
      <c r="E812" s="12">
        <v>513</v>
      </c>
      <c r="F812" s="28">
        <f>D812+(E812/100000)</f>
        <v>4.2051300000000005</v>
      </c>
    </row>
    <row r="813" spans="1:6" x14ac:dyDescent="0.3">
      <c r="A813" s="11" t="s">
        <v>5356</v>
      </c>
      <c r="B813" s="39">
        <v>812</v>
      </c>
      <c r="C813" s="11" t="s">
        <v>13486</v>
      </c>
      <c r="D813" s="23">
        <v>4.2</v>
      </c>
      <c r="E813" s="12">
        <v>491</v>
      </c>
      <c r="F813" s="28">
        <f>D813+(E813/100000)</f>
        <v>4.2049099999999999</v>
      </c>
    </row>
    <row r="814" spans="1:6" x14ac:dyDescent="0.3">
      <c r="A814" s="11" t="s">
        <v>386</v>
      </c>
      <c r="B814" s="39">
        <v>813</v>
      </c>
      <c r="C814" s="11" t="s">
        <v>14362</v>
      </c>
      <c r="D814" s="23">
        <v>4.2</v>
      </c>
      <c r="E814" s="12">
        <v>462</v>
      </c>
      <c r="F814" s="28">
        <f>D814+(E814/100000)</f>
        <v>4.2046200000000002</v>
      </c>
    </row>
    <row r="815" spans="1:6" x14ac:dyDescent="0.3">
      <c r="A815" s="11" t="s">
        <v>386</v>
      </c>
      <c r="B815" s="39">
        <v>814</v>
      </c>
      <c r="C815" s="11" t="s">
        <v>14362</v>
      </c>
      <c r="D815" s="23">
        <v>4.2</v>
      </c>
      <c r="E815" s="12">
        <v>462</v>
      </c>
      <c r="F815" s="28">
        <f>D815+(E815/100000)</f>
        <v>4.2046200000000002</v>
      </c>
    </row>
    <row r="816" spans="1:6" x14ac:dyDescent="0.3">
      <c r="A816" s="11" t="s">
        <v>6048</v>
      </c>
      <c r="B816" s="39">
        <v>815</v>
      </c>
      <c r="C816" s="11" t="s">
        <v>13939</v>
      </c>
      <c r="D816" s="23">
        <v>4</v>
      </c>
      <c r="E816" s="12">
        <v>20457</v>
      </c>
      <c r="F816" s="28">
        <f>D816+(E816/100000)</f>
        <v>4.2045700000000004</v>
      </c>
    </row>
    <row r="817" spans="1:6" x14ac:dyDescent="0.3">
      <c r="A817" s="11" t="s">
        <v>7419</v>
      </c>
      <c r="B817" s="39">
        <v>816</v>
      </c>
      <c r="C817" s="11" t="s">
        <v>14422</v>
      </c>
      <c r="D817" s="23">
        <v>4.0999999999999996</v>
      </c>
      <c r="E817" s="12">
        <v>10443</v>
      </c>
      <c r="F817" s="28">
        <f>D817+(E817/100000)</f>
        <v>4.2044299999999994</v>
      </c>
    </row>
    <row r="818" spans="1:6" x14ac:dyDescent="0.3">
      <c r="A818" s="11" t="s">
        <v>7952</v>
      </c>
      <c r="B818" s="39">
        <v>817</v>
      </c>
      <c r="C818" s="11" t="s">
        <v>14359</v>
      </c>
      <c r="D818" s="23">
        <v>4.2</v>
      </c>
      <c r="E818" s="12">
        <v>419</v>
      </c>
      <c r="F818" s="28">
        <f>D818+(E818/100000)</f>
        <v>4.2041900000000005</v>
      </c>
    </row>
    <row r="819" spans="1:6" x14ac:dyDescent="0.3">
      <c r="A819" s="11" t="s">
        <v>1342</v>
      </c>
      <c r="B819" s="39">
        <v>818</v>
      </c>
      <c r="C819" s="11" t="s">
        <v>14361</v>
      </c>
      <c r="D819" s="23">
        <v>4.2</v>
      </c>
      <c r="E819" s="12">
        <v>387</v>
      </c>
      <c r="F819" s="28">
        <f>D819+(E819/100000)</f>
        <v>4.2038700000000002</v>
      </c>
    </row>
    <row r="820" spans="1:6" x14ac:dyDescent="0.3">
      <c r="A820" s="11" t="s">
        <v>11705</v>
      </c>
      <c r="B820" s="39">
        <v>819</v>
      </c>
      <c r="C820" s="11" t="s">
        <v>14355</v>
      </c>
      <c r="D820" s="23">
        <v>4.2</v>
      </c>
      <c r="E820" s="12">
        <v>386</v>
      </c>
      <c r="F820" s="28">
        <f>D820+(E820/100000)</f>
        <v>4.2038600000000006</v>
      </c>
    </row>
    <row r="821" spans="1:6" x14ac:dyDescent="0.3">
      <c r="A821" s="11" t="s">
        <v>7192</v>
      </c>
      <c r="B821" s="39">
        <v>820</v>
      </c>
      <c r="C821" s="11" t="s">
        <v>14419</v>
      </c>
      <c r="D821" s="23">
        <v>4.2</v>
      </c>
      <c r="E821" s="12">
        <v>362</v>
      </c>
      <c r="F821" s="28">
        <f>D821+(E821/100000)</f>
        <v>4.2036199999999999</v>
      </c>
    </row>
    <row r="822" spans="1:6" x14ac:dyDescent="0.3">
      <c r="A822" s="11" t="s">
        <v>11144</v>
      </c>
      <c r="B822" s="39">
        <v>821</v>
      </c>
      <c r="C822" s="11" t="s">
        <v>13772</v>
      </c>
      <c r="D822" s="23">
        <v>4.0999999999999996</v>
      </c>
      <c r="E822" s="12">
        <v>10308</v>
      </c>
      <c r="F822" s="28">
        <f>D822+(E822/100000)</f>
        <v>4.2030799999999999</v>
      </c>
    </row>
    <row r="823" spans="1:6" x14ac:dyDescent="0.3">
      <c r="A823" s="11" t="s">
        <v>1161</v>
      </c>
      <c r="B823" s="39">
        <v>822</v>
      </c>
      <c r="C823" s="11" t="s">
        <v>13588</v>
      </c>
      <c r="D823" s="23">
        <v>4.2</v>
      </c>
      <c r="E823" s="12">
        <v>284</v>
      </c>
      <c r="F823" s="28">
        <f>D823+(E823/100000)</f>
        <v>4.2028400000000001</v>
      </c>
    </row>
    <row r="824" spans="1:6" x14ac:dyDescent="0.3">
      <c r="A824" s="11" t="s">
        <v>3130</v>
      </c>
      <c r="B824" s="39">
        <v>823</v>
      </c>
      <c r="C824" s="11" t="s">
        <v>14429</v>
      </c>
      <c r="D824" s="23">
        <v>4.2</v>
      </c>
      <c r="E824" s="12">
        <v>284</v>
      </c>
      <c r="F824" s="28">
        <f>D824+(E824/100000)</f>
        <v>4.2028400000000001</v>
      </c>
    </row>
    <row r="825" spans="1:6" x14ac:dyDescent="0.3">
      <c r="A825" s="11" t="s">
        <v>3075</v>
      </c>
      <c r="B825" s="39">
        <v>824</v>
      </c>
      <c r="C825" s="11" t="s">
        <v>13500</v>
      </c>
      <c r="D825" s="23">
        <v>4.2</v>
      </c>
      <c r="E825" s="12">
        <v>284</v>
      </c>
      <c r="F825" s="28">
        <f>D825+(E825/100000)</f>
        <v>4.2028400000000001</v>
      </c>
    </row>
    <row r="826" spans="1:6" x14ac:dyDescent="0.3">
      <c r="A826" s="11" t="s">
        <v>3933</v>
      </c>
      <c r="B826" s="39">
        <v>825</v>
      </c>
      <c r="C826" s="11" t="s">
        <v>13456</v>
      </c>
      <c r="D826" s="23">
        <v>4.2</v>
      </c>
      <c r="E826" s="12">
        <v>284</v>
      </c>
      <c r="F826" s="28">
        <f>D826+(E826/100000)</f>
        <v>4.2028400000000001</v>
      </c>
    </row>
    <row r="827" spans="1:6" x14ac:dyDescent="0.3">
      <c r="A827" s="11" t="s">
        <v>6470</v>
      </c>
      <c r="B827" s="39">
        <v>826</v>
      </c>
      <c r="C827" s="11" t="s">
        <v>14376</v>
      </c>
      <c r="D827" s="23">
        <v>4.2</v>
      </c>
      <c r="E827" s="12">
        <v>241</v>
      </c>
      <c r="F827" s="28">
        <f>D827+(E827/100000)</f>
        <v>4.2024100000000004</v>
      </c>
    </row>
    <row r="828" spans="1:6" x14ac:dyDescent="0.3">
      <c r="A828" s="11" t="s">
        <v>4582</v>
      </c>
      <c r="B828" s="39">
        <v>827</v>
      </c>
      <c r="C828" s="11" t="s">
        <v>14404</v>
      </c>
      <c r="D828" s="23">
        <v>4.0999999999999996</v>
      </c>
      <c r="E828" s="12">
        <v>10229</v>
      </c>
      <c r="F828" s="28">
        <f>D828+(E828/100000)</f>
        <v>4.2022899999999996</v>
      </c>
    </row>
    <row r="829" spans="1:6" x14ac:dyDescent="0.3">
      <c r="A829" s="11" t="s">
        <v>5090</v>
      </c>
      <c r="B829" s="39">
        <v>828</v>
      </c>
      <c r="C829" s="11" t="s">
        <v>13581</v>
      </c>
      <c r="D829" s="23">
        <v>4.2</v>
      </c>
      <c r="E829" s="12">
        <v>206</v>
      </c>
      <c r="F829" s="28">
        <f>D829+(E829/100000)</f>
        <v>4.2020600000000004</v>
      </c>
    </row>
    <row r="830" spans="1:6" x14ac:dyDescent="0.3">
      <c r="A830" s="11" t="s">
        <v>6906</v>
      </c>
      <c r="B830" s="39">
        <v>829</v>
      </c>
      <c r="C830" s="11" t="s">
        <v>13716</v>
      </c>
      <c r="D830" s="23">
        <v>4.0999999999999996</v>
      </c>
      <c r="E830" s="12">
        <v>10174</v>
      </c>
      <c r="F830" s="28">
        <f>D830+(E830/100000)</f>
        <v>4.20174</v>
      </c>
    </row>
    <row r="831" spans="1:6" x14ac:dyDescent="0.3">
      <c r="A831" s="11" t="s">
        <v>11324</v>
      </c>
      <c r="B831" s="39">
        <v>830</v>
      </c>
      <c r="C831" s="11" t="s">
        <v>14402</v>
      </c>
      <c r="D831" s="23">
        <v>4.2</v>
      </c>
      <c r="E831" s="12">
        <v>170</v>
      </c>
      <c r="F831" s="28">
        <f>D831+(E831/100000)</f>
        <v>4.2016999999999998</v>
      </c>
    </row>
    <row r="832" spans="1:6" x14ac:dyDescent="0.3">
      <c r="A832" s="11" t="s">
        <v>2657</v>
      </c>
      <c r="B832" s="39">
        <v>831</v>
      </c>
      <c r="C832" s="11" t="s">
        <v>13524</v>
      </c>
      <c r="D832" s="23">
        <v>4.2</v>
      </c>
      <c r="E832" s="12">
        <v>163</v>
      </c>
      <c r="F832" s="28">
        <f>D832+(E832/100000)</f>
        <v>4.2016299999999998</v>
      </c>
    </row>
    <row r="833" spans="1:6" x14ac:dyDescent="0.3">
      <c r="A833" s="11" t="s">
        <v>12603</v>
      </c>
      <c r="B833" s="39">
        <v>832</v>
      </c>
      <c r="C833" s="11" t="s">
        <v>13560</v>
      </c>
      <c r="D833" s="23">
        <v>4.2</v>
      </c>
      <c r="E833" s="12">
        <v>156</v>
      </c>
      <c r="F833" s="28">
        <f>D833+(E833/100000)</f>
        <v>4.2015599999999997</v>
      </c>
    </row>
    <row r="834" spans="1:6" x14ac:dyDescent="0.3">
      <c r="A834" s="11" t="s">
        <v>2772</v>
      </c>
      <c r="B834" s="39">
        <v>833</v>
      </c>
      <c r="C834" s="11" t="s">
        <v>13489</v>
      </c>
      <c r="D834" s="23">
        <v>4.2</v>
      </c>
      <c r="E834" s="12">
        <v>143</v>
      </c>
      <c r="F834" s="28">
        <f>D834+(E834/100000)</f>
        <v>4.2014300000000002</v>
      </c>
    </row>
    <row r="835" spans="1:6" x14ac:dyDescent="0.3">
      <c r="A835" s="11" t="s">
        <v>8873</v>
      </c>
      <c r="B835" s="39">
        <v>834</v>
      </c>
      <c r="C835" s="11" t="s">
        <v>13517</v>
      </c>
      <c r="D835" s="23">
        <v>4.2</v>
      </c>
      <c r="E835" s="12">
        <v>136</v>
      </c>
      <c r="F835" s="28">
        <f>D835+(E835/100000)</f>
        <v>4.2013600000000002</v>
      </c>
    </row>
    <row r="836" spans="1:6" x14ac:dyDescent="0.3">
      <c r="A836" s="11" t="s">
        <v>2335</v>
      </c>
      <c r="B836" s="39">
        <v>835</v>
      </c>
      <c r="C836" s="11" t="s">
        <v>2336</v>
      </c>
      <c r="D836" s="23">
        <v>4.2</v>
      </c>
      <c r="E836" s="12">
        <v>85</v>
      </c>
      <c r="F836" s="28">
        <f>D836+(E836/100000)</f>
        <v>4.20085</v>
      </c>
    </row>
    <row r="837" spans="1:6" x14ac:dyDescent="0.3">
      <c r="A837" s="11" t="s">
        <v>11835</v>
      </c>
      <c r="B837" s="39">
        <v>836</v>
      </c>
      <c r="C837" s="11" t="s">
        <v>13607</v>
      </c>
      <c r="D837" s="23">
        <v>4.2</v>
      </c>
      <c r="E837" s="12">
        <v>79</v>
      </c>
      <c r="F837" s="28">
        <f>D837+(E837/100000)</f>
        <v>4.2007900000000005</v>
      </c>
    </row>
    <row r="838" spans="1:6" x14ac:dyDescent="0.3">
      <c r="A838" s="11" t="s">
        <v>1814</v>
      </c>
      <c r="B838" s="39">
        <v>837</v>
      </c>
      <c r="C838" s="11" t="s">
        <v>13498</v>
      </c>
      <c r="D838" s="23">
        <v>4.2</v>
      </c>
      <c r="E838" s="12">
        <v>64</v>
      </c>
      <c r="F838" s="28">
        <f>D838+(E838/100000)</f>
        <v>4.2006399999999999</v>
      </c>
    </row>
    <row r="839" spans="1:6" x14ac:dyDescent="0.3">
      <c r="A839" s="11" t="s">
        <v>2570</v>
      </c>
      <c r="B839" s="39">
        <v>838</v>
      </c>
      <c r="C839" s="11" t="s">
        <v>13484</v>
      </c>
      <c r="D839" s="23">
        <v>4.2</v>
      </c>
      <c r="E839" s="12">
        <v>47</v>
      </c>
      <c r="F839" s="28">
        <f>D839+(E839/100000)</f>
        <v>4.2004700000000001</v>
      </c>
    </row>
    <row r="840" spans="1:6" x14ac:dyDescent="0.3">
      <c r="A840" s="11" t="s">
        <v>12873</v>
      </c>
      <c r="B840" s="39">
        <v>839</v>
      </c>
      <c r="C840" s="11" t="s">
        <v>13548</v>
      </c>
      <c r="D840" s="23">
        <v>4.2</v>
      </c>
      <c r="E840" s="12">
        <v>39</v>
      </c>
      <c r="F840" s="28">
        <f>D840+(E840/100000)</f>
        <v>4.2003900000000005</v>
      </c>
    </row>
    <row r="841" spans="1:6" x14ac:dyDescent="0.3">
      <c r="A841" s="11" t="s">
        <v>2647</v>
      </c>
      <c r="B841" s="39">
        <v>840</v>
      </c>
      <c r="C841" s="11" t="s">
        <v>14268</v>
      </c>
      <c r="D841" s="23">
        <v>4.2</v>
      </c>
      <c r="E841" s="12">
        <v>25</v>
      </c>
      <c r="F841" s="28">
        <f>D841+(E841/100000)</f>
        <v>4.2002500000000005</v>
      </c>
    </row>
    <row r="842" spans="1:6" x14ac:dyDescent="0.3">
      <c r="A842" s="11" t="s">
        <v>10144</v>
      </c>
      <c r="B842" s="39">
        <v>841</v>
      </c>
      <c r="C842" s="11" t="s">
        <v>10145</v>
      </c>
      <c r="D842" s="23">
        <v>4.0999999999999996</v>
      </c>
      <c r="E842" s="12">
        <v>9349</v>
      </c>
      <c r="F842" s="28">
        <f>D842+(E842/100000)</f>
        <v>4.1934899999999997</v>
      </c>
    </row>
    <row r="843" spans="1:6" x14ac:dyDescent="0.3">
      <c r="A843" s="11" t="s">
        <v>5753</v>
      </c>
      <c r="B843" s="39">
        <v>842</v>
      </c>
      <c r="C843" s="11" t="s">
        <v>13800</v>
      </c>
      <c r="D843" s="23">
        <v>4.0999999999999996</v>
      </c>
      <c r="E843" s="12">
        <v>9344</v>
      </c>
      <c r="F843" s="28">
        <f>D843+(E843/100000)</f>
        <v>4.1934399999999998</v>
      </c>
    </row>
    <row r="844" spans="1:6" x14ac:dyDescent="0.3">
      <c r="A844" s="11" t="s">
        <v>4765</v>
      </c>
      <c r="B844" s="39">
        <v>843</v>
      </c>
      <c r="C844" s="11" t="s">
        <v>13641</v>
      </c>
      <c r="D844" s="23">
        <v>4.0999999999999996</v>
      </c>
      <c r="E844" s="12">
        <v>9340</v>
      </c>
      <c r="F844" s="28">
        <f>D844+(E844/100000)</f>
        <v>4.1933999999999996</v>
      </c>
    </row>
    <row r="845" spans="1:6" x14ac:dyDescent="0.3">
      <c r="A845" s="11" t="s">
        <v>10920</v>
      </c>
      <c r="B845" s="39">
        <v>844</v>
      </c>
      <c r="C845" s="11" t="s">
        <v>13648</v>
      </c>
      <c r="D845" s="23">
        <v>4.0999999999999996</v>
      </c>
      <c r="E845" s="12">
        <v>9275</v>
      </c>
      <c r="F845" s="28">
        <f>D845+(E845/100000)</f>
        <v>4.1927499999999993</v>
      </c>
    </row>
    <row r="846" spans="1:6" x14ac:dyDescent="0.3">
      <c r="A846" s="11" t="s">
        <v>10418</v>
      </c>
      <c r="B846" s="39">
        <v>845</v>
      </c>
      <c r="C846" s="11" t="s">
        <v>13785</v>
      </c>
      <c r="D846" s="23">
        <v>4.0999999999999996</v>
      </c>
      <c r="E846" s="12">
        <v>8873</v>
      </c>
      <c r="F846" s="28">
        <f>D846+(E846/100000)</f>
        <v>4.1887299999999996</v>
      </c>
    </row>
    <row r="847" spans="1:6" x14ac:dyDescent="0.3">
      <c r="A847" s="11" t="s">
        <v>9784</v>
      </c>
      <c r="B847" s="39">
        <v>846</v>
      </c>
      <c r="C847" s="11" t="s">
        <v>9785</v>
      </c>
      <c r="D847" s="23">
        <v>4.0999999999999996</v>
      </c>
      <c r="E847" s="12">
        <v>8866</v>
      </c>
      <c r="F847" s="28">
        <f>D847+(E847/100000)</f>
        <v>4.1886599999999996</v>
      </c>
    </row>
    <row r="848" spans="1:6" x14ac:dyDescent="0.3">
      <c r="A848" s="11" t="s">
        <v>4949</v>
      </c>
      <c r="B848" s="39">
        <v>847</v>
      </c>
      <c r="C848" s="11" t="s">
        <v>14346</v>
      </c>
      <c r="D848" s="23">
        <v>4.0999999999999996</v>
      </c>
      <c r="E848" s="12">
        <v>8751</v>
      </c>
      <c r="F848" s="28">
        <f>D848+(E848/100000)</f>
        <v>4.1875099999999996</v>
      </c>
    </row>
    <row r="849" spans="1:6" x14ac:dyDescent="0.3">
      <c r="A849" s="11" t="s">
        <v>4102</v>
      </c>
      <c r="B849" s="39">
        <v>848</v>
      </c>
      <c r="C849" s="11" t="s">
        <v>13848</v>
      </c>
      <c r="D849" s="23">
        <v>4</v>
      </c>
      <c r="E849" s="12">
        <v>18654</v>
      </c>
      <c r="F849" s="28">
        <f>D849+(E849/100000)</f>
        <v>4.1865399999999999</v>
      </c>
    </row>
    <row r="850" spans="1:6" x14ac:dyDescent="0.3">
      <c r="A850" s="11" t="s">
        <v>3451</v>
      </c>
      <c r="B850" s="39">
        <v>849</v>
      </c>
      <c r="C850" s="11" t="s">
        <v>13692</v>
      </c>
      <c r="D850" s="23">
        <v>4.0999999999999996</v>
      </c>
      <c r="E850" s="12">
        <v>8599</v>
      </c>
      <c r="F850" s="28">
        <f>D850+(E850/100000)</f>
        <v>4.1859899999999994</v>
      </c>
    </row>
    <row r="851" spans="1:6" x14ac:dyDescent="0.3">
      <c r="A851" s="11" t="s">
        <v>8561</v>
      </c>
      <c r="B851" s="39">
        <v>850</v>
      </c>
      <c r="C851" s="11" t="s">
        <v>13935</v>
      </c>
      <c r="D851" s="23">
        <v>4</v>
      </c>
      <c r="E851" s="12">
        <v>18543</v>
      </c>
      <c r="F851" s="28">
        <f>D851+(E851/100000)</f>
        <v>4.1854300000000002</v>
      </c>
    </row>
    <row r="852" spans="1:6" x14ac:dyDescent="0.3">
      <c r="A852" s="11" t="s">
        <v>445</v>
      </c>
      <c r="B852" s="39">
        <v>851</v>
      </c>
      <c r="C852" s="11" t="s">
        <v>446</v>
      </c>
      <c r="D852" s="23">
        <v>4.0999999999999996</v>
      </c>
      <c r="E852" s="12">
        <v>8131</v>
      </c>
      <c r="F852" s="28">
        <f>D852+(E852/100000)</f>
        <v>4.1813099999999999</v>
      </c>
    </row>
    <row r="853" spans="1:6" x14ac:dyDescent="0.3">
      <c r="A853" s="11" t="s">
        <v>445</v>
      </c>
      <c r="B853" s="39">
        <v>852</v>
      </c>
      <c r="C853" s="11" t="s">
        <v>446</v>
      </c>
      <c r="D853" s="23">
        <v>4.0999999999999996</v>
      </c>
      <c r="E853" s="12">
        <v>8131</v>
      </c>
      <c r="F853" s="28">
        <f>D853+(E853/100000)</f>
        <v>4.1813099999999999</v>
      </c>
    </row>
    <row r="854" spans="1:6" x14ac:dyDescent="0.3">
      <c r="A854" s="11" t="s">
        <v>8853</v>
      </c>
      <c r="B854" s="39">
        <v>853</v>
      </c>
      <c r="C854" s="11" t="s">
        <v>13723</v>
      </c>
      <c r="D854" s="23">
        <v>4.0999999999999996</v>
      </c>
      <c r="E854" s="12">
        <v>8090</v>
      </c>
      <c r="F854" s="28">
        <f>D854+(E854/100000)</f>
        <v>4.1808999999999994</v>
      </c>
    </row>
    <row r="855" spans="1:6" x14ac:dyDescent="0.3">
      <c r="A855" s="11" t="s">
        <v>11436</v>
      </c>
      <c r="B855" s="39">
        <v>854</v>
      </c>
      <c r="C855" s="11" t="s">
        <v>11437</v>
      </c>
      <c r="D855" s="23">
        <v>4.0999999999999996</v>
      </c>
      <c r="E855" s="12">
        <v>7786</v>
      </c>
      <c r="F855" s="28">
        <f>D855+(E855/100000)</f>
        <v>4.1778599999999999</v>
      </c>
    </row>
    <row r="856" spans="1:6" x14ac:dyDescent="0.3">
      <c r="A856" s="11" t="s">
        <v>11002</v>
      </c>
      <c r="B856" s="39">
        <v>855</v>
      </c>
      <c r="C856" s="11" t="s">
        <v>13761</v>
      </c>
      <c r="D856" s="23">
        <v>4.0999999999999996</v>
      </c>
      <c r="E856" s="12">
        <v>7619</v>
      </c>
      <c r="F856" s="28">
        <f>D856+(E856/100000)</f>
        <v>4.1761900000000001</v>
      </c>
    </row>
    <row r="857" spans="1:6" x14ac:dyDescent="0.3">
      <c r="A857" s="11" t="s">
        <v>8418</v>
      </c>
      <c r="B857" s="39">
        <v>856</v>
      </c>
      <c r="C857" s="11" t="s">
        <v>14304</v>
      </c>
      <c r="D857" s="23">
        <v>4.0999999999999996</v>
      </c>
      <c r="E857" s="12">
        <v>7333</v>
      </c>
      <c r="F857" s="28">
        <f>D857+(E857/100000)</f>
        <v>4.17333</v>
      </c>
    </row>
    <row r="858" spans="1:6" x14ac:dyDescent="0.3">
      <c r="A858" s="11" t="s">
        <v>10631</v>
      </c>
      <c r="B858" s="39">
        <v>857</v>
      </c>
      <c r="C858" s="11" t="s">
        <v>10632</v>
      </c>
      <c r="D858" s="23">
        <v>4.0999999999999996</v>
      </c>
      <c r="E858" s="12">
        <v>7229</v>
      </c>
      <c r="F858" s="28">
        <f>D858+(E858/100000)</f>
        <v>4.1722899999999994</v>
      </c>
    </row>
    <row r="859" spans="1:6" x14ac:dyDescent="0.3">
      <c r="A859" s="11" t="s">
        <v>4169</v>
      </c>
      <c r="B859" s="39">
        <v>858</v>
      </c>
      <c r="C859" s="11" t="s">
        <v>13673</v>
      </c>
      <c r="D859" s="23">
        <v>4.0999999999999996</v>
      </c>
      <c r="E859" s="12">
        <v>7148</v>
      </c>
      <c r="F859" s="28">
        <f>D859+(E859/100000)</f>
        <v>4.1714799999999999</v>
      </c>
    </row>
    <row r="860" spans="1:6" x14ac:dyDescent="0.3">
      <c r="A860" s="11" t="s">
        <v>2871</v>
      </c>
      <c r="B860" s="39">
        <v>859</v>
      </c>
      <c r="C860" s="11" t="s">
        <v>13708</v>
      </c>
      <c r="D860" s="23">
        <v>4.0999999999999996</v>
      </c>
      <c r="E860" s="12">
        <v>6753</v>
      </c>
      <c r="F860" s="28">
        <f>D860+(E860/100000)</f>
        <v>4.1675299999999993</v>
      </c>
    </row>
    <row r="861" spans="1:6" x14ac:dyDescent="0.3">
      <c r="A861" s="11" t="s">
        <v>1908</v>
      </c>
      <c r="B861" s="39">
        <v>860</v>
      </c>
      <c r="C861" s="11" t="s">
        <v>13684</v>
      </c>
      <c r="D861" s="23">
        <v>4.0999999999999996</v>
      </c>
      <c r="E861" s="12">
        <v>6753</v>
      </c>
      <c r="F861" s="28">
        <f>D861+(E861/100000)</f>
        <v>4.1675299999999993</v>
      </c>
    </row>
    <row r="862" spans="1:6" x14ac:dyDescent="0.3">
      <c r="A862" s="11" t="s">
        <v>1616</v>
      </c>
      <c r="B862" s="39">
        <v>861</v>
      </c>
      <c r="C862" s="11" t="s">
        <v>13798</v>
      </c>
      <c r="D862" s="23">
        <v>4.0999999999999996</v>
      </c>
      <c r="E862" s="12">
        <v>6736</v>
      </c>
      <c r="F862" s="28">
        <f>D862+(E862/100000)</f>
        <v>4.1673599999999995</v>
      </c>
    </row>
    <row r="863" spans="1:6" x14ac:dyDescent="0.3">
      <c r="A863" s="11" t="s">
        <v>4368</v>
      </c>
      <c r="B863" s="39">
        <v>862</v>
      </c>
      <c r="C863" s="11" t="s">
        <v>13636</v>
      </c>
      <c r="D863" s="23">
        <v>4.0999999999999996</v>
      </c>
      <c r="E863" s="12">
        <v>6662</v>
      </c>
      <c r="F863" s="28">
        <f>D863+(E863/100000)</f>
        <v>4.16662</v>
      </c>
    </row>
    <row r="864" spans="1:6" x14ac:dyDescent="0.3">
      <c r="A864" s="11" t="s">
        <v>9724</v>
      </c>
      <c r="B864" s="39">
        <v>863</v>
      </c>
      <c r="C864" s="11" t="s">
        <v>13724</v>
      </c>
      <c r="D864" s="23">
        <v>4.0999999999999996</v>
      </c>
      <c r="E864" s="12">
        <v>6355</v>
      </c>
      <c r="F864" s="28">
        <f>D864+(E864/100000)</f>
        <v>4.1635499999999999</v>
      </c>
    </row>
    <row r="865" spans="1:6" x14ac:dyDescent="0.3">
      <c r="A865" s="11" t="s">
        <v>8296</v>
      </c>
      <c r="B865" s="39">
        <v>864</v>
      </c>
      <c r="C865" s="11" t="s">
        <v>8297</v>
      </c>
      <c r="D865" s="23">
        <v>4.0999999999999996</v>
      </c>
      <c r="E865" s="12">
        <v>6199</v>
      </c>
      <c r="F865" s="28">
        <f>D865+(E865/100000)</f>
        <v>4.1619899999999994</v>
      </c>
    </row>
    <row r="866" spans="1:6" x14ac:dyDescent="0.3">
      <c r="A866" s="11" t="s">
        <v>10809</v>
      </c>
      <c r="B866" s="39">
        <v>865</v>
      </c>
      <c r="C866" s="11" t="s">
        <v>14395</v>
      </c>
      <c r="D866" s="23">
        <v>4</v>
      </c>
      <c r="E866" s="12">
        <v>16020</v>
      </c>
      <c r="F866" s="28">
        <f>D866+(E866/100000)</f>
        <v>4.1601999999999997</v>
      </c>
    </row>
    <row r="867" spans="1:6" x14ac:dyDescent="0.3">
      <c r="A867" s="11" t="s">
        <v>3636</v>
      </c>
      <c r="B867" s="39">
        <v>866</v>
      </c>
      <c r="C867" s="11" t="s">
        <v>13714</v>
      </c>
      <c r="D867" s="23">
        <v>4.0999999999999996</v>
      </c>
      <c r="E867" s="12">
        <v>5999</v>
      </c>
      <c r="F867" s="28">
        <f>D867+(E867/100000)</f>
        <v>4.1599899999999996</v>
      </c>
    </row>
    <row r="868" spans="1:6" x14ac:dyDescent="0.3">
      <c r="A868" s="11" t="s">
        <v>3636</v>
      </c>
      <c r="B868" s="39">
        <v>867</v>
      </c>
      <c r="C868" s="11" t="s">
        <v>13714</v>
      </c>
      <c r="D868" s="23">
        <v>4.0999999999999996</v>
      </c>
      <c r="E868" s="12">
        <v>5999</v>
      </c>
      <c r="F868" s="28">
        <f>D868+(E868/100000)</f>
        <v>4.1599899999999996</v>
      </c>
    </row>
    <row r="869" spans="1:6" x14ac:dyDescent="0.3">
      <c r="A869" s="11" t="s">
        <v>12761</v>
      </c>
      <c r="B869" s="39">
        <v>868</v>
      </c>
      <c r="C869" s="11" t="s">
        <v>13791</v>
      </c>
      <c r="D869" s="23">
        <v>4.0999999999999996</v>
      </c>
      <c r="E869" s="12">
        <v>5873</v>
      </c>
      <c r="F869" s="28">
        <f>D869+(E869/100000)</f>
        <v>4.1587299999999994</v>
      </c>
    </row>
    <row r="870" spans="1:6" x14ac:dyDescent="0.3">
      <c r="A870" s="11" t="s">
        <v>7182</v>
      </c>
      <c r="B870" s="39">
        <v>869</v>
      </c>
      <c r="C870" s="11" t="s">
        <v>13709</v>
      </c>
      <c r="D870" s="23">
        <v>4.0999999999999996</v>
      </c>
      <c r="E870" s="12">
        <v>5852</v>
      </c>
      <c r="F870" s="28">
        <f>D870+(E870/100000)</f>
        <v>4.1585199999999993</v>
      </c>
    </row>
    <row r="871" spans="1:6" x14ac:dyDescent="0.3">
      <c r="A871" s="11" t="s">
        <v>3711</v>
      </c>
      <c r="B871" s="39">
        <v>870</v>
      </c>
      <c r="C871" s="11" t="s">
        <v>14386</v>
      </c>
      <c r="D871" s="23">
        <v>3.9</v>
      </c>
      <c r="E871" s="12">
        <v>25824</v>
      </c>
      <c r="F871" s="28">
        <f>D871+(E871/100000)</f>
        <v>4.1582400000000002</v>
      </c>
    </row>
    <row r="872" spans="1:6" x14ac:dyDescent="0.3">
      <c r="A872" s="11" t="s">
        <v>3658</v>
      </c>
      <c r="B872" s="39">
        <v>871</v>
      </c>
      <c r="C872" s="11" t="s">
        <v>14387</v>
      </c>
      <c r="D872" s="23">
        <v>3.9</v>
      </c>
      <c r="E872" s="12">
        <v>25824</v>
      </c>
      <c r="F872" s="28">
        <f>D872+(E872/100000)</f>
        <v>4.1582400000000002</v>
      </c>
    </row>
    <row r="873" spans="1:6" x14ac:dyDescent="0.3">
      <c r="A873" s="11" t="s">
        <v>3368</v>
      </c>
      <c r="B873" s="39">
        <v>872</v>
      </c>
      <c r="C873" s="11" t="s">
        <v>14388</v>
      </c>
      <c r="D873" s="23">
        <v>3.9</v>
      </c>
      <c r="E873" s="12">
        <v>25824</v>
      </c>
      <c r="F873" s="28">
        <f>D873+(E873/100000)</f>
        <v>4.1582400000000002</v>
      </c>
    </row>
    <row r="874" spans="1:6" x14ac:dyDescent="0.3">
      <c r="A874" s="11" t="s">
        <v>5994</v>
      </c>
      <c r="B874" s="39">
        <v>873</v>
      </c>
      <c r="C874" s="11" t="s">
        <v>13626</v>
      </c>
      <c r="D874" s="23">
        <v>4.0999999999999996</v>
      </c>
      <c r="E874" s="12">
        <v>5730</v>
      </c>
      <c r="F874" s="28">
        <f>D874+(E874/100000)</f>
        <v>4.1572999999999993</v>
      </c>
    </row>
    <row r="875" spans="1:6" x14ac:dyDescent="0.3">
      <c r="A875" s="11" t="s">
        <v>9221</v>
      </c>
      <c r="B875" s="39">
        <v>874</v>
      </c>
      <c r="C875" s="11" t="s">
        <v>13819</v>
      </c>
      <c r="D875" s="23">
        <v>4</v>
      </c>
      <c r="E875" s="12">
        <v>15646</v>
      </c>
      <c r="F875" s="28">
        <f>D875+(E875/100000)</f>
        <v>4.15646</v>
      </c>
    </row>
    <row r="876" spans="1:6" x14ac:dyDescent="0.3">
      <c r="A876" s="11" t="s">
        <v>2024</v>
      </c>
      <c r="B876" s="39">
        <v>875</v>
      </c>
      <c r="C876" s="11" t="s">
        <v>13798</v>
      </c>
      <c r="D876" s="23">
        <v>4.0999999999999996</v>
      </c>
      <c r="E876" s="12">
        <v>5626</v>
      </c>
      <c r="F876" s="28">
        <f>D876+(E876/100000)</f>
        <v>4.1562599999999996</v>
      </c>
    </row>
    <row r="877" spans="1:6" x14ac:dyDescent="0.3">
      <c r="A877" s="11" t="s">
        <v>8142</v>
      </c>
      <c r="B877" s="39">
        <v>876</v>
      </c>
      <c r="C877" s="11" t="s">
        <v>13760</v>
      </c>
      <c r="D877" s="23">
        <v>4.0999999999999996</v>
      </c>
      <c r="E877" s="12">
        <v>5554</v>
      </c>
      <c r="F877" s="28">
        <f>D877+(E877/100000)</f>
        <v>4.1555399999999993</v>
      </c>
    </row>
    <row r="878" spans="1:6" x14ac:dyDescent="0.3">
      <c r="A878" s="11" t="s">
        <v>11234</v>
      </c>
      <c r="B878" s="39">
        <v>877</v>
      </c>
      <c r="C878" s="11" t="s">
        <v>13886</v>
      </c>
      <c r="D878" s="23">
        <v>4</v>
      </c>
      <c r="E878" s="12">
        <v>15382</v>
      </c>
      <c r="F878" s="28">
        <f>D878+(E878/100000)</f>
        <v>4.1538199999999996</v>
      </c>
    </row>
    <row r="879" spans="1:6" x14ac:dyDescent="0.3">
      <c r="A879" s="11" t="s">
        <v>9018</v>
      </c>
      <c r="B879" s="39">
        <v>878</v>
      </c>
      <c r="C879" s="11" t="s">
        <v>9019</v>
      </c>
      <c r="D879" s="23">
        <v>3.9</v>
      </c>
      <c r="E879" s="12">
        <v>25340</v>
      </c>
      <c r="F879" s="28">
        <f>D879+(E879/100000)</f>
        <v>4.1533999999999995</v>
      </c>
    </row>
    <row r="880" spans="1:6" x14ac:dyDescent="0.3">
      <c r="A880" s="11" t="s">
        <v>7836</v>
      </c>
      <c r="B880" s="39">
        <v>879</v>
      </c>
      <c r="C880" s="11" t="s">
        <v>13651</v>
      </c>
      <c r="D880" s="23">
        <v>4.0999999999999996</v>
      </c>
      <c r="E880" s="12">
        <v>5195</v>
      </c>
      <c r="F880" s="28">
        <f>D880+(E880/100000)</f>
        <v>4.1519499999999994</v>
      </c>
    </row>
    <row r="881" spans="1:6" x14ac:dyDescent="0.3">
      <c r="A881" s="11" t="s">
        <v>3290</v>
      </c>
      <c r="B881" s="39">
        <v>880</v>
      </c>
      <c r="C881" s="11" t="s">
        <v>14397</v>
      </c>
      <c r="D881" s="23">
        <v>4.0999999999999996</v>
      </c>
      <c r="E881" s="12">
        <v>5179</v>
      </c>
      <c r="F881" s="28">
        <f>D881+(E881/100000)</f>
        <v>4.1517900000000001</v>
      </c>
    </row>
    <row r="882" spans="1:6" x14ac:dyDescent="0.3">
      <c r="A882" s="11" t="s">
        <v>3290</v>
      </c>
      <c r="B882" s="39">
        <v>881</v>
      </c>
      <c r="C882" s="11" t="s">
        <v>14397</v>
      </c>
      <c r="D882" s="23">
        <v>4.0999999999999996</v>
      </c>
      <c r="E882" s="12">
        <v>5179</v>
      </c>
      <c r="F882" s="28">
        <f>D882+(E882/100000)</f>
        <v>4.1517900000000001</v>
      </c>
    </row>
    <row r="883" spans="1:6" x14ac:dyDescent="0.3">
      <c r="A883" s="11" t="s">
        <v>11755</v>
      </c>
      <c r="B883" s="39">
        <v>882</v>
      </c>
      <c r="C883" s="11" t="s">
        <v>13730</v>
      </c>
      <c r="D883" s="23">
        <v>4.0999999999999996</v>
      </c>
      <c r="E883" s="12">
        <v>5059</v>
      </c>
      <c r="F883" s="28">
        <f>D883+(E883/100000)</f>
        <v>4.1505899999999993</v>
      </c>
    </row>
    <row r="884" spans="1:6" x14ac:dyDescent="0.3">
      <c r="A884" s="11" t="s">
        <v>10021</v>
      </c>
      <c r="B884" s="39">
        <v>883</v>
      </c>
      <c r="C884" s="11" t="s">
        <v>13844</v>
      </c>
      <c r="D884" s="23">
        <v>4</v>
      </c>
      <c r="E884" s="12">
        <v>15034</v>
      </c>
      <c r="F884" s="28">
        <f>D884+(E884/100000)</f>
        <v>4.1503399999999999</v>
      </c>
    </row>
    <row r="885" spans="1:6" x14ac:dyDescent="0.3">
      <c r="A885" s="11" t="s">
        <v>8936</v>
      </c>
      <c r="B885" s="39">
        <v>884</v>
      </c>
      <c r="C885" s="11" t="s">
        <v>13677</v>
      </c>
      <c r="D885" s="23">
        <v>4.0999999999999996</v>
      </c>
      <c r="E885" s="12">
        <v>4927</v>
      </c>
      <c r="F885" s="28">
        <f>D885+(E885/100000)</f>
        <v>4.1492699999999996</v>
      </c>
    </row>
    <row r="886" spans="1:6" x14ac:dyDescent="0.3">
      <c r="A886" s="11" t="s">
        <v>350</v>
      </c>
      <c r="B886" s="39">
        <v>885</v>
      </c>
      <c r="C886" s="11" t="s">
        <v>13975</v>
      </c>
      <c r="D886" s="23">
        <v>3.9</v>
      </c>
      <c r="E886" s="12">
        <v>24871</v>
      </c>
      <c r="F886" s="28">
        <f>D886+(E886/100000)</f>
        <v>4.1487099999999995</v>
      </c>
    </row>
    <row r="887" spans="1:6" x14ac:dyDescent="0.3">
      <c r="A887" s="11" t="s">
        <v>66</v>
      </c>
      <c r="B887" s="39">
        <v>886</v>
      </c>
      <c r="C887" s="11" t="s">
        <v>13981</v>
      </c>
      <c r="D887" s="23">
        <v>3.9</v>
      </c>
      <c r="E887" s="12">
        <v>24871</v>
      </c>
      <c r="F887" s="28">
        <f>D887+(E887/100000)</f>
        <v>4.1487099999999995</v>
      </c>
    </row>
    <row r="888" spans="1:6" x14ac:dyDescent="0.3">
      <c r="A888" s="11" t="s">
        <v>995</v>
      </c>
      <c r="B888" s="39">
        <v>887</v>
      </c>
      <c r="C888" s="11" t="s">
        <v>14350</v>
      </c>
      <c r="D888" s="23">
        <v>3.9</v>
      </c>
      <c r="E888" s="12">
        <v>24871</v>
      </c>
      <c r="F888" s="28">
        <f>D888+(E888/100000)</f>
        <v>4.1487099999999995</v>
      </c>
    </row>
    <row r="889" spans="1:6" x14ac:dyDescent="0.3">
      <c r="A889" s="11" t="s">
        <v>350</v>
      </c>
      <c r="B889" s="39">
        <v>888</v>
      </c>
      <c r="C889" s="11" t="s">
        <v>13975</v>
      </c>
      <c r="D889" s="23">
        <v>3.9</v>
      </c>
      <c r="E889" s="12">
        <v>24870</v>
      </c>
      <c r="F889" s="28">
        <f>D889+(E889/100000)</f>
        <v>4.1486999999999998</v>
      </c>
    </row>
    <row r="890" spans="1:6" x14ac:dyDescent="0.3">
      <c r="A890" s="11" t="s">
        <v>66</v>
      </c>
      <c r="B890" s="39">
        <v>889</v>
      </c>
      <c r="C890" s="11" t="s">
        <v>13981</v>
      </c>
      <c r="D890" s="23">
        <v>3.9</v>
      </c>
      <c r="E890" s="12">
        <v>24870</v>
      </c>
      <c r="F890" s="28">
        <f>D890+(E890/100000)</f>
        <v>4.1486999999999998</v>
      </c>
    </row>
    <row r="891" spans="1:6" x14ac:dyDescent="0.3">
      <c r="A891" s="11" t="s">
        <v>66</v>
      </c>
      <c r="B891" s="39">
        <v>890</v>
      </c>
      <c r="C891" s="11" t="s">
        <v>13981</v>
      </c>
      <c r="D891" s="23">
        <v>3.9</v>
      </c>
      <c r="E891" s="12">
        <v>24870</v>
      </c>
      <c r="F891" s="28">
        <f>D891+(E891/100000)</f>
        <v>4.1486999999999998</v>
      </c>
    </row>
    <row r="892" spans="1:6" x14ac:dyDescent="0.3">
      <c r="A892" s="11" t="s">
        <v>8666</v>
      </c>
      <c r="B892" s="39">
        <v>891</v>
      </c>
      <c r="C892" s="11" t="s">
        <v>13650</v>
      </c>
      <c r="D892" s="23">
        <v>4.0999999999999996</v>
      </c>
      <c r="E892" s="12">
        <v>4859</v>
      </c>
      <c r="F892" s="28">
        <f>D892+(E892/100000)</f>
        <v>4.1485899999999996</v>
      </c>
    </row>
    <row r="893" spans="1:6" x14ac:dyDescent="0.3">
      <c r="A893" s="11" t="s">
        <v>8407</v>
      </c>
      <c r="B893" s="39">
        <v>892</v>
      </c>
      <c r="C893" s="11" t="s">
        <v>8408</v>
      </c>
      <c r="D893" s="23">
        <v>4.0999999999999996</v>
      </c>
      <c r="E893" s="12">
        <v>4798</v>
      </c>
      <c r="F893" s="28">
        <f>D893+(E893/100000)</f>
        <v>4.1479799999999996</v>
      </c>
    </row>
    <row r="894" spans="1:6" x14ac:dyDescent="0.3">
      <c r="A894" s="11" t="s">
        <v>148</v>
      </c>
      <c r="B894" s="39">
        <v>893</v>
      </c>
      <c r="C894" s="11" t="s">
        <v>13698</v>
      </c>
      <c r="D894" s="23">
        <v>4.0999999999999996</v>
      </c>
      <c r="E894" s="12">
        <v>4768</v>
      </c>
      <c r="F894" s="28">
        <f>D894+(E894/100000)</f>
        <v>4.1476799999999994</v>
      </c>
    </row>
    <row r="895" spans="1:6" x14ac:dyDescent="0.3">
      <c r="A895" s="11" t="s">
        <v>148</v>
      </c>
      <c r="B895" s="39">
        <v>894</v>
      </c>
      <c r="C895" s="11" t="s">
        <v>13698</v>
      </c>
      <c r="D895" s="23">
        <v>4.0999999999999996</v>
      </c>
      <c r="E895" s="12">
        <v>4768</v>
      </c>
      <c r="F895" s="28">
        <f>D895+(E895/100000)</f>
        <v>4.1476799999999994</v>
      </c>
    </row>
    <row r="896" spans="1:6" x14ac:dyDescent="0.3">
      <c r="A896" s="11" t="s">
        <v>148</v>
      </c>
      <c r="B896" s="39">
        <v>895</v>
      </c>
      <c r="C896" s="11" t="s">
        <v>13698</v>
      </c>
      <c r="D896" s="23">
        <v>4.0999999999999996</v>
      </c>
      <c r="E896" s="12">
        <v>4768</v>
      </c>
      <c r="F896" s="28">
        <f>D896+(E896/100000)</f>
        <v>4.1476799999999994</v>
      </c>
    </row>
    <row r="897" spans="1:6" x14ac:dyDescent="0.3">
      <c r="A897" s="11" t="s">
        <v>11164</v>
      </c>
      <c r="B897" s="39">
        <v>896</v>
      </c>
      <c r="C897" s="11" t="s">
        <v>13738</v>
      </c>
      <c r="D897" s="23">
        <v>4.0999999999999996</v>
      </c>
      <c r="E897" s="12">
        <v>4716</v>
      </c>
      <c r="F897" s="28">
        <f>D897+(E897/100000)</f>
        <v>4.1471599999999995</v>
      </c>
    </row>
    <row r="898" spans="1:6" x14ac:dyDescent="0.3">
      <c r="A898" s="11" t="s">
        <v>4604</v>
      </c>
      <c r="B898" s="39">
        <v>897</v>
      </c>
      <c r="C898" s="11" t="s">
        <v>13845</v>
      </c>
      <c r="D898" s="23">
        <v>4</v>
      </c>
      <c r="E898" s="12">
        <v>14404</v>
      </c>
      <c r="F898" s="28">
        <f>D898+(E898/100000)</f>
        <v>4.1440400000000004</v>
      </c>
    </row>
    <row r="899" spans="1:6" x14ac:dyDescent="0.3">
      <c r="A899" s="11" t="s">
        <v>3663</v>
      </c>
      <c r="B899" s="39">
        <v>898</v>
      </c>
      <c r="C899" s="11" t="s">
        <v>13837</v>
      </c>
      <c r="D899" s="23">
        <v>4</v>
      </c>
      <c r="E899" s="12">
        <v>14404</v>
      </c>
      <c r="F899" s="28">
        <f>D899+(E899/100000)</f>
        <v>4.1440400000000004</v>
      </c>
    </row>
    <row r="900" spans="1:6" x14ac:dyDescent="0.3">
      <c r="A900" s="11" t="s">
        <v>4604</v>
      </c>
      <c r="B900" s="39">
        <v>899</v>
      </c>
      <c r="C900" s="11" t="s">
        <v>13845</v>
      </c>
      <c r="D900" s="23">
        <v>4</v>
      </c>
      <c r="E900" s="12">
        <v>14403</v>
      </c>
      <c r="F900" s="28">
        <f>D900+(E900/100000)</f>
        <v>4.1440299999999999</v>
      </c>
    </row>
    <row r="901" spans="1:6" x14ac:dyDescent="0.3">
      <c r="A901" s="11" t="s">
        <v>11655</v>
      </c>
      <c r="B901" s="39">
        <v>900</v>
      </c>
      <c r="C901" s="11" t="s">
        <v>13733</v>
      </c>
      <c r="D901" s="23">
        <v>4.0999999999999996</v>
      </c>
      <c r="E901" s="12">
        <v>4401</v>
      </c>
      <c r="F901" s="28">
        <f>D901+(E901/100000)</f>
        <v>4.1440099999999997</v>
      </c>
    </row>
    <row r="902" spans="1:6" x14ac:dyDescent="0.3">
      <c r="A902" s="11" t="s">
        <v>10991</v>
      </c>
      <c r="B902" s="39">
        <v>901</v>
      </c>
      <c r="C902" s="11" t="s">
        <v>14345</v>
      </c>
      <c r="D902" s="23">
        <v>4.0999999999999996</v>
      </c>
      <c r="E902" s="12">
        <v>4370</v>
      </c>
      <c r="F902" s="28">
        <f>D902+(E902/100000)</f>
        <v>4.1436999999999999</v>
      </c>
    </row>
    <row r="903" spans="1:6" x14ac:dyDescent="0.3">
      <c r="A903" s="11" t="s">
        <v>8967</v>
      </c>
      <c r="B903" s="39">
        <v>902</v>
      </c>
      <c r="C903" s="11" t="s">
        <v>13914</v>
      </c>
      <c r="D903" s="23">
        <v>4</v>
      </c>
      <c r="E903" s="12">
        <v>14368</v>
      </c>
      <c r="F903" s="28">
        <f>D903+(E903/100000)</f>
        <v>4.1436799999999998</v>
      </c>
    </row>
    <row r="904" spans="1:6" x14ac:dyDescent="0.3">
      <c r="A904" s="11" t="s">
        <v>7087</v>
      </c>
      <c r="B904" s="39">
        <v>903</v>
      </c>
      <c r="C904" s="11" t="s">
        <v>7088</v>
      </c>
      <c r="D904" s="23">
        <v>4.0999999999999996</v>
      </c>
      <c r="E904" s="12">
        <v>4308</v>
      </c>
      <c r="F904" s="28">
        <f>D904+(E904/100000)</f>
        <v>4.1430799999999994</v>
      </c>
    </row>
    <row r="905" spans="1:6" x14ac:dyDescent="0.3">
      <c r="A905" s="11" t="s">
        <v>3105</v>
      </c>
      <c r="B905" s="39">
        <v>904</v>
      </c>
      <c r="C905" s="11" t="s">
        <v>13855</v>
      </c>
      <c r="D905" s="23">
        <v>4</v>
      </c>
      <c r="E905" s="12">
        <v>14283</v>
      </c>
      <c r="F905" s="28">
        <f>D905+(E905/100000)</f>
        <v>4.14283</v>
      </c>
    </row>
    <row r="906" spans="1:6" x14ac:dyDescent="0.3">
      <c r="A906" s="11" t="s">
        <v>3105</v>
      </c>
      <c r="B906" s="39">
        <v>905</v>
      </c>
      <c r="C906" s="11" t="s">
        <v>13855</v>
      </c>
      <c r="D906" s="23">
        <v>4</v>
      </c>
      <c r="E906" s="12">
        <v>14282</v>
      </c>
      <c r="F906" s="28">
        <f>D906+(E906/100000)</f>
        <v>4.1428200000000004</v>
      </c>
    </row>
    <row r="907" spans="1:6" x14ac:dyDescent="0.3">
      <c r="A907" s="11" t="s">
        <v>9610</v>
      </c>
      <c r="B907" s="39">
        <v>906</v>
      </c>
      <c r="C907" s="11" t="s">
        <v>13726</v>
      </c>
      <c r="D907" s="23">
        <v>4.0999999999999996</v>
      </c>
      <c r="E907" s="12">
        <v>4238</v>
      </c>
      <c r="F907" s="28">
        <f>D907+(E907/100000)</f>
        <v>4.1423799999999993</v>
      </c>
    </row>
    <row r="908" spans="1:6" x14ac:dyDescent="0.3">
      <c r="A908" s="11" t="s">
        <v>10529</v>
      </c>
      <c r="B908" s="39">
        <v>907</v>
      </c>
      <c r="C908" s="11" t="s">
        <v>13679</v>
      </c>
      <c r="D908" s="23">
        <v>4.0999999999999996</v>
      </c>
      <c r="E908" s="12">
        <v>4157</v>
      </c>
      <c r="F908" s="28">
        <f>D908+(E908/100000)</f>
        <v>4.1415699999999998</v>
      </c>
    </row>
    <row r="909" spans="1:6" x14ac:dyDescent="0.3">
      <c r="A909" s="11" t="s">
        <v>12983</v>
      </c>
      <c r="B909" s="39">
        <v>908</v>
      </c>
      <c r="C909" s="11" t="s">
        <v>12984</v>
      </c>
      <c r="D909" s="23">
        <v>4.0999999999999996</v>
      </c>
      <c r="E909" s="12">
        <v>4118</v>
      </c>
      <c r="F909" s="28">
        <f>D909+(E909/100000)</f>
        <v>4.1411799999999994</v>
      </c>
    </row>
    <row r="910" spans="1:6" x14ac:dyDescent="0.3">
      <c r="A910" s="11" t="s">
        <v>12461</v>
      </c>
      <c r="B910" s="39">
        <v>909</v>
      </c>
      <c r="C910" s="11" t="s">
        <v>13771</v>
      </c>
      <c r="D910" s="23">
        <v>4.0999999999999996</v>
      </c>
      <c r="E910" s="12">
        <v>4074</v>
      </c>
      <c r="F910" s="28">
        <f>D910+(E910/100000)</f>
        <v>4.1407399999999992</v>
      </c>
    </row>
    <row r="911" spans="1:6" x14ac:dyDescent="0.3">
      <c r="A911" s="11" t="s">
        <v>8760</v>
      </c>
      <c r="B911" s="39">
        <v>910</v>
      </c>
      <c r="C911" s="11" t="s">
        <v>13896</v>
      </c>
      <c r="D911" s="23">
        <v>4</v>
      </c>
      <c r="E911" s="12">
        <v>14030</v>
      </c>
      <c r="F911" s="28">
        <f>D911+(E911/100000)</f>
        <v>4.1402999999999999</v>
      </c>
    </row>
    <row r="912" spans="1:6" x14ac:dyDescent="0.3">
      <c r="A912" s="11" t="s">
        <v>5717</v>
      </c>
      <c r="B912" s="39">
        <v>911</v>
      </c>
      <c r="C912" s="11" t="s">
        <v>5718</v>
      </c>
      <c r="D912" s="23">
        <v>4</v>
      </c>
      <c r="E912" s="12">
        <v>13797</v>
      </c>
      <c r="F912" s="28">
        <f>D912+(E912/100000)</f>
        <v>4.1379700000000001</v>
      </c>
    </row>
    <row r="913" spans="1:6" x14ac:dyDescent="0.3">
      <c r="A913" s="11" t="s">
        <v>9498</v>
      </c>
      <c r="B913" s="39">
        <v>912</v>
      </c>
      <c r="C913" s="11" t="s">
        <v>13754</v>
      </c>
      <c r="D913" s="23">
        <v>4.0999999999999996</v>
      </c>
      <c r="E913" s="12">
        <v>3688</v>
      </c>
      <c r="F913" s="28">
        <f>D913+(E913/100000)</f>
        <v>4.1368799999999997</v>
      </c>
    </row>
    <row r="914" spans="1:6" x14ac:dyDescent="0.3">
      <c r="A914" s="11" t="s">
        <v>7529</v>
      </c>
      <c r="B914" s="39">
        <v>913</v>
      </c>
      <c r="C914" s="11" t="s">
        <v>13675</v>
      </c>
      <c r="D914" s="23">
        <v>4.0999999999999996</v>
      </c>
      <c r="E914" s="12">
        <v>3606</v>
      </c>
      <c r="F914" s="28">
        <f>D914+(E914/100000)</f>
        <v>4.1360599999999996</v>
      </c>
    </row>
    <row r="915" spans="1:6" x14ac:dyDescent="0.3">
      <c r="A915" s="11" t="s">
        <v>8572</v>
      </c>
      <c r="B915" s="39">
        <v>914</v>
      </c>
      <c r="C915" s="11" t="s">
        <v>13645</v>
      </c>
      <c r="D915" s="23">
        <v>4.0999999999999996</v>
      </c>
      <c r="E915" s="12">
        <v>3578</v>
      </c>
      <c r="F915" s="28">
        <f>D915+(E915/100000)</f>
        <v>4.1357799999999996</v>
      </c>
    </row>
    <row r="916" spans="1:6" x14ac:dyDescent="0.3">
      <c r="A916" s="11" t="s">
        <v>10850</v>
      </c>
      <c r="B916" s="39">
        <v>915</v>
      </c>
      <c r="C916" s="11" t="s">
        <v>13783</v>
      </c>
      <c r="D916" s="23">
        <v>4.0999999999999996</v>
      </c>
      <c r="E916" s="12">
        <v>3552</v>
      </c>
      <c r="F916" s="28">
        <f>D916+(E916/100000)</f>
        <v>4.1355199999999996</v>
      </c>
    </row>
    <row r="917" spans="1:6" x14ac:dyDescent="0.3">
      <c r="A917" s="11" t="s">
        <v>12592</v>
      </c>
      <c r="B917" s="39">
        <v>916</v>
      </c>
      <c r="C917" s="11" t="s">
        <v>13681</v>
      </c>
      <c r="D917" s="23">
        <v>4.0999999999999996</v>
      </c>
      <c r="E917" s="12">
        <v>3524</v>
      </c>
      <c r="F917" s="28">
        <f>D917+(E917/100000)</f>
        <v>4.1352399999999996</v>
      </c>
    </row>
    <row r="918" spans="1:6" x14ac:dyDescent="0.3">
      <c r="A918" s="11" t="s">
        <v>7035</v>
      </c>
      <c r="B918" s="39">
        <v>917</v>
      </c>
      <c r="C918" s="11" t="s">
        <v>13720</v>
      </c>
      <c r="D918" s="23">
        <v>4.0999999999999996</v>
      </c>
      <c r="E918" s="12">
        <v>3441</v>
      </c>
      <c r="F918" s="28">
        <f>D918+(E918/100000)</f>
        <v>4.1344099999999999</v>
      </c>
    </row>
    <row r="919" spans="1:6" x14ac:dyDescent="0.3">
      <c r="A919" s="11" t="s">
        <v>9375</v>
      </c>
      <c r="B919" s="39">
        <v>918</v>
      </c>
      <c r="C919" s="11" t="s">
        <v>9376</v>
      </c>
      <c r="D919" s="23">
        <v>4.0999999999999996</v>
      </c>
      <c r="E919" s="12">
        <v>3366</v>
      </c>
      <c r="F919" s="28">
        <f>D919+(E919/100000)</f>
        <v>4.1336599999999999</v>
      </c>
    </row>
    <row r="920" spans="1:6" x14ac:dyDescent="0.3">
      <c r="A920" s="11" t="s">
        <v>9120</v>
      </c>
      <c r="B920" s="39">
        <v>919</v>
      </c>
      <c r="C920" s="11" t="s">
        <v>13775</v>
      </c>
      <c r="D920" s="23">
        <v>4.0999999999999996</v>
      </c>
      <c r="E920" s="12">
        <v>3233</v>
      </c>
      <c r="F920" s="28">
        <f>D920+(E920/100000)</f>
        <v>4.1323299999999996</v>
      </c>
    </row>
    <row r="921" spans="1:6" x14ac:dyDescent="0.3">
      <c r="A921" s="11" t="s">
        <v>7884</v>
      </c>
      <c r="B921" s="39">
        <v>920</v>
      </c>
      <c r="C921" s="11" t="s">
        <v>13859</v>
      </c>
      <c r="D921" s="23">
        <v>4</v>
      </c>
      <c r="E921" s="12">
        <v>13199</v>
      </c>
      <c r="F921" s="28">
        <f>D921+(E921/100000)</f>
        <v>4.1319900000000001</v>
      </c>
    </row>
    <row r="922" spans="1:6" x14ac:dyDescent="0.3">
      <c r="A922" s="11" t="s">
        <v>4755</v>
      </c>
      <c r="B922" s="39">
        <v>921</v>
      </c>
      <c r="C922" s="11" t="s">
        <v>13769</v>
      </c>
      <c r="D922" s="23">
        <v>4.0999999999999996</v>
      </c>
      <c r="E922" s="12">
        <v>3156</v>
      </c>
      <c r="F922" s="28">
        <f>D922+(E922/100000)</f>
        <v>4.1315599999999995</v>
      </c>
    </row>
    <row r="923" spans="1:6" x14ac:dyDescent="0.3">
      <c r="A923" s="11" t="s">
        <v>9973</v>
      </c>
      <c r="B923" s="39">
        <v>922</v>
      </c>
      <c r="C923" s="11" t="s">
        <v>14263</v>
      </c>
      <c r="D923" s="23">
        <v>4.0999999999999996</v>
      </c>
      <c r="E923" s="12">
        <v>3036</v>
      </c>
      <c r="F923" s="28">
        <f>D923+(E923/100000)</f>
        <v>4.1303599999999996</v>
      </c>
    </row>
    <row r="924" spans="1:6" x14ac:dyDescent="0.3">
      <c r="A924" s="11" t="s">
        <v>1606</v>
      </c>
      <c r="B924" s="39">
        <v>923</v>
      </c>
      <c r="C924" s="11" t="s">
        <v>13627</v>
      </c>
      <c r="D924" s="23">
        <v>4.0999999999999996</v>
      </c>
      <c r="E924" s="12">
        <v>2957</v>
      </c>
      <c r="F924" s="28">
        <f>D924+(E924/100000)</f>
        <v>4.1295699999999993</v>
      </c>
    </row>
    <row r="925" spans="1:6" x14ac:dyDescent="0.3">
      <c r="A925" s="11" t="s">
        <v>6430</v>
      </c>
      <c r="B925" s="39">
        <v>924</v>
      </c>
      <c r="C925" s="11" t="s">
        <v>13647</v>
      </c>
      <c r="D925" s="23">
        <v>4.0999999999999996</v>
      </c>
      <c r="E925" s="12">
        <v>2809</v>
      </c>
      <c r="F925" s="28">
        <f>D925+(E925/100000)</f>
        <v>4.1280899999999994</v>
      </c>
    </row>
    <row r="926" spans="1:6" x14ac:dyDescent="0.3">
      <c r="A926" s="11" t="s">
        <v>3269</v>
      </c>
      <c r="B926" s="39">
        <v>925</v>
      </c>
      <c r="C926" s="11" t="s">
        <v>13852</v>
      </c>
      <c r="D926" s="23">
        <v>4</v>
      </c>
      <c r="E926" s="12">
        <v>12796</v>
      </c>
      <c r="F926" s="28">
        <f>D926+(E926/100000)</f>
        <v>4.1279599999999999</v>
      </c>
    </row>
    <row r="927" spans="1:6" x14ac:dyDescent="0.3">
      <c r="A927" s="11" t="s">
        <v>3319</v>
      </c>
      <c r="B927" s="39">
        <v>926</v>
      </c>
      <c r="C927" s="11" t="s">
        <v>13864</v>
      </c>
      <c r="D927" s="23">
        <v>4</v>
      </c>
      <c r="E927" s="12">
        <v>12796</v>
      </c>
      <c r="F927" s="28">
        <f>D927+(E927/100000)</f>
        <v>4.1279599999999999</v>
      </c>
    </row>
    <row r="928" spans="1:6" x14ac:dyDescent="0.3">
      <c r="A928" s="11" t="s">
        <v>3095</v>
      </c>
      <c r="B928" s="39">
        <v>927</v>
      </c>
      <c r="C928" s="11" t="s">
        <v>13862</v>
      </c>
      <c r="D928" s="23">
        <v>4</v>
      </c>
      <c r="E928" s="12">
        <v>12796</v>
      </c>
      <c r="F928" s="28">
        <f>D928+(E928/100000)</f>
        <v>4.1279599999999999</v>
      </c>
    </row>
    <row r="929" spans="1:6" x14ac:dyDescent="0.3">
      <c r="A929" s="11" t="s">
        <v>8272</v>
      </c>
      <c r="B929" s="39">
        <v>928</v>
      </c>
      <c r="C929" s="11" t="s">
        <v>13676</v>
      </c>
      <c r="D929" s="23">
        <v>4.0999999999999996</v>
      </c>
      <c r="E929" s="12">
        <v>2740</v>
      </c>
      <c r="F929" s="28">
        <f>D929+(E929/100000)</f>
        <v>4.1273999999999997</v>
      </c>
    </row>
    <row r="930" spans="1:6" x14ac:dyDescent="0.3">
      <c r="A930" s="11" t="s">
        <v>1262</v>
      </c>
      <c r="B930" s="39">
        <v>929</v>
      </c>
      <c r="C930" s="11" t="s">
        <v>14336</v>
      </c>
      <c r="D930" s="23">
        <v>4.0999999999999996</v>
      </c>
      <c r="E930" s="12">
        <v>2685</v>
      </c>
      <c r="F930" s="28">
        <f>D930+(E930/100000)</f>
        <v>4.1268499999999992</v>
      </c>
    </row>
    <row r="931" spans="1:6" x14ac:dyDescent="0.3">
      <c r="A931" s="11" t="s">
        <v>1576</v>
      </c>
      <c r="B931" s="39">
        <v>930</v>
      </c>
      <c r="C931" s="11" t="s">
        <v>13656</v>
      </c>
      <c r="D931" s="23">
        <v>4.0999999999999996</v>
      </c>
      <c r="E931" s="12">
        <v>2685</v>
      </c>
      <c r="F931" s="28">
        <f>D931+(E931/100000)</f>
        <v>4.1268499999999992</v>
      </c>
    </row>
    <row r="932" spans="1:6" x14ac:dyDescent="0.3">
      <c r="A932" s="11" t="s">
        <v>1001</v>
      </c>
      <c r="B932" s="39">
        <v>931</v>
      </c>
      <c r="C932" s="11" t="s">
        <v>13802</v>
      </c>
      <c r="D932" s="23">
        <v>4.0999999999999996</v>
      </c>
      <c r="E932" s="12">
        <v>2581</v>
      </c>
      <c r="F932" s="28">
        <f>D932+(E932/100000)</f>
        <v>4.1258099999999995</v>
      </c>
    </row>
    <row r="933" spans="1:6" x14ac:dyDescent="0.3">
      <c r="A933" s="11" t="s">
        <v>12672</v>
      </c>
      <c r="B933" s="39">
        <v>932</v>
      </c>
      <c r="C933" s="11" t="s">
        <v>13670</v>
      </c>
      <c r="D933" s="23">
        <v>4.0999999999999996</v>
      </c>
      <c r="E933" s="12">
        <v>2536</v>
      </c>
      <c r="F933" s="28">
        <f>D933+(E933/100000)</f>
        <v>4.1253599999999997</v>
      </c>
    </row>
    <row r="934" spans="1:6" x14ac:dyDescent="0.3">
      <c r="A934" s="11" t="s">
        <v>8251</v>
      </c>
      <c r="B934" s="39">
        <v>933</v>
      </c>
      <c r="C934" s="11" t="s">
        <v>13717</v>
      </c>
      <c r="D934" s="23">
        <v>4.0999999999999996</v>
      </c>
      <c r="E934" s="12">
        <v>2535</v>
      </c>
      <c r="F934" s="28">
        <f>D934+(E934/100000)</f>
        <v>4.1253500000000001</v>
      </c>
    </row>
    <row r="935" spans="1:6" x14ac:dyDescent="0.3">
      <c r="A935" s="11" t="s">
        <v>4312</v>
      </c>
      <c r="B935" s="39">
        <v>934</v>
      </c>
      <c r="C935" s="11" t="s">
        <v>13649</v>
      </c>
      <c r="D935" s="23">
        <v>4.0999999999999996</v>
      </c>
      <c r="E935" s="12">
        <v>2451</v>
      </c>
      <c r="F935" s="28">
        <f>D935+(E935/100000)</f>
        <v>4.1245099999999999</v>
      </c>
    </row>
    <row r="936" spans="1:6" x14ac:dyDescent="0.3">
      <c r="A936" s="11" t="s">
        <v>6379</v>
      </c>
      <c r="B936" s="39">
        <v>935</v>
      </c>
      <c r="C936" s="11" t="s">
        <v>14393</v>
      </c>
      <c r="D936" s="23">
        <v>4.0999999999999996</v>
      </c>
      <c r="E936" s="12">
        <v>2451</v>
      </c>
      <c r="F936" s="28">
        <f>D936+(E936/100000)</f>
        <v>4.1245099999999999</v>
      </c>
    </row>
    <row r="937" spans="1:6" x14ac:dyDescent="0.3">
      <c r="A937" s="11" t="s">
        <v>11855</v>
      </c>
      <c r="B937" s="39">
        <v>936</v>
      </c>
      <c r="C937" s="11" t="s">
        <v>13655</v>
      </c>
      <c r="D937" s="23">
        <v>4.0999999999999996</v>
      </c>
      <c r="E937" s="12">
        <v>2311</v>
      </c>
      <c r="F937" s="28">
        <f>D937+(E937/100000)</f>
        <v>4.1231099999999996</v>
      </c>
    </row>
    <row r="938" spans="1:6" x14ac:dyDescent="0.3">
      <c r="A938" s="11" t="s">
        <v>9272</v>
      </c>
      <c r="B938" s="39">
        <v>937</v>
      </c>
      <c r="C938" s="11" t="s">
        <v>13795</v>
      </c>
      <c r="D938" s="23">
        <v>4.0999999999999996</v>
      </c>
      <c r="E938" s="12">
        <v>2162</v>
      </c>
      <c r="F938" s="28">
        <f>D938+(E938/100000)</f>
        <v>4.1216200000000001</v>
      </c>
    </row>
    <row r="939" spans="1:6" x14ac:dyDescent="0.3">
      <c r="A939" s="11" t="s">
        <v>10387</v>
      </c>
      <c r="B939" s="39">
        <v>938</v>
      </c>
      <c r="C939" s="11" t="s">
        <v>14297</v>
      </c>
      <c r="D939" s="23">
        <v>4.0999999999999996</v>
      </c>
      <c r="E939" s="12">
        <v>2138</v>
      </c>
      <c r="F939" s="28">
        <f>D939+(E939/100000)</f>
        <v>4.1213799999999994</v>
      </c>
    </row>
    <row r="940" spans="1:6" x14ac:dyDescent="0.3">
      <c r="A940" s="11" t="s">
        <v>10214</v>
      </c>
      <c r="B940" s="39">
        <v>939</v>
      </c>
      <c r="C940" s="11" t="s">
        <v>14344</v>
      </c>
      <c r="D940" s="23">
        <v>4.0999999999999996</v>
      </c>
      <c r="E940" s="12">
        <v>1996</v>
      </c>
      <c r="F940" s="28">
        <f>D940+(E940/100000)</f>
        <v>4.1199599999999998</v>
      </c>
    </row>
    <row r="941" spans="1:6" x14ac:dyDescent="0.3">
      <c r="A941" s="11" t="s">
        <v>3054</v>
      </c>
      <c r="B941" s="39">
        <v>940</v>
      </c>
      <c r="C941" s="11" t="s">
        <v>14037</v>
      </c>
      <c r="D941" s="23">
        <v>3.9</v>
      </c>
      <c r="E941" s="12">
        <v>21797</v>
      </c>
      <c r="F941" s="28">
        <f>D941+(E941/100000)</f>
        <v>4.1179699999999997</v>
      </c>
    </row>
    <row r="942" spans="1:6" x14ac:dyDescent="0.3">
      <c r="A942" s="11" t="s">
        <v>3054</v>
      </c>
      <c r="B942" s="39">
        <v>941</v>
      </c>
      <c r="C942" s="11" t="s">
        <v>14037</v>
      </c>
      <c r="D942" s="23">
        <v>3.9</v>
      </c>
      <c r="E942" s="12">
        <v>21796</v>
      </c>
      <c r="F942" s="28">
        <f>D942+(E942/100000)</f>
        <v>4.1179600000000001</v>
      </c>
    </row>
    <row r="943" spans="1:6" x14ac:dyDescent="0.3">
      <c r="A943" s="11" t="s">
        <v>4132</v>
      </c>
      <c r="B943" s="39">
        <v>942</v>
      </c>
      <c r="C943" s="11" t="s">
        <v>14032</v>
      </c>
      <c r="D943" s="23">
        <v>3.9</v>
      </c>
      <c r="E943" s="12">
        <v>21796</v>
      </c>
      <c r="F943" s="28">
        <f>D943+(E943/100000)</f>
        <v>4.1179600000000001</v>
      </c>
    </row>
    <row r="944" spans="1:6" x14ac:dyDescent="0.3">
      <c r="A944" s="11" t="s">
        <v>3847</v>
      </c>
      <c r="B944" s="39">
        <v>943</v>
      </c>
      <c r="C944" s="11" t="s">
        <v>14038</v>
      </c>
      <c r="D944" s="23">
        <v>3.9</v>
      </c>
      <c r="E944" s="12">
        <v>21796</v>
      </c>
      <c r="F944" s="28">
        <f>D944+(E944/100000)</f>
        <v>4.1179600000000001</v>
      </c>
    </row>
    <row r="945" spans="1:6" x14ac:dyDescent="0.3">
      <c r="A945" s="11" t="s">
        <v>3554</v>
      </c>
      <c r="B945" s="39">
        <v>944</v>
      </c>
      <c r="C945" s="11" t="s">
        <v>13796</v>
      </c>
      <c r="D945" s="23">
        <v>4.0999999999999996</v>
      </c>
      <c r="E945" s="12">
        <v>1786</v>
      </c>
      <c r="F945" s="28">
        <f>D945+(E945/100000)</f>
        <v>4.1178599999999994</v>
      </c>
    </row>
    <row r="946" spans="1:6" x14ac:dyDescent="0.3">
      <c r="A946" s="11" t="s">
        <v>697</v>
      </c>
      <c r="B946" s="39">
        <v>945</v>
      </c>
      <c r="C946" s="11" t="s">
        <v>13776</v>
      </c>
      <c r="D946" s="23">
        <v>4.0999999999999996</v>
      </c>
      <c r="E946" s="12">
        <v>1780</v>
      </c>
      <c r="F946" s="28">
        <f>D946+(E946/100000)</f>
        <v>4.1177999999999999</v>
      </c>
    </row>
    <row r="947" spans="1:6" x14ac:dyDescent="0.3">
      <c r="A947" s="11" t="s">
        <v>697</v>
      </c>
      <c r="B947" s="39">
        <v>946</v>
      </c>
      <c r="C947" s="11" t="s">
        <v>13776</v>
      </c>
      <c r="D947" s="23">
        <v>4.0999999999999996</v>
      </c>
      <c r="E947" s="12">
        <v>1780</v>
      </c>
      <c r="F947" s="28">
        <f>D947+(E947/100000)</f>
        <v>4.1177999999999999</v>
      </c>
    </row>
    <row r="948" spans="1:6" x14ac:dyDescent="0.3">
      <c r="A948" s="11" t="s">
        <v>1026</v>
      </c>
      <c r="B948" s="39">
        <v>947</v>
      </c>
      <c r="C948" s="11" t="s">
        <v>13776</v>
      </c>
      <c r="D948" s="23">
        <v>4.0999999999999996</v>
      </c>
      <c r="E948" s="12">
        <v>1780</v>
      </c>
      <c r="F948" s="28">
        <f>D948+(E948/100000)</f>
        <v>4.1177999999999999</v>
      </c>
    </row>
    <row r="949" spans="1:6" x14ac:dyDescent="0.3">
      <c r="A949" s="11" t="s">
        <v>6700</v>
      </c>
      <c r="B949" s="39">
        <v>948</v>
      </c>
      <c r="C949" s="11" t="s">
        <v>13659</v>
      </c>
      <c r="D949" s="23">
        <v>4.0999999999999996</v>
      </c>
      <c r="E949" s="12">
        <v>1779</v>
      </c>
      <c r="F949" s="28">
        <f>D949+(E949/100000)</f>
        <v>4.1177899999999994</v>
      </c>
    </row>
    <row r="950" spans="1:6" x14ac:dyDescent="0.3">
      <c r="A950" s="11" t="s">
        <v>12401</v>
      </c>
      <c r="B950" s="39">
        <v>949</v>
      </c>
      <c r="C950" s="11" t="s">
        <v>13713</v>
      </c>
      <c r="D950" s="23">
        <v>4.0999999999999996</v>
      </c>
      <c r="E950" s="12">
        <v>1776</v>
      </c>
      <c r="F950" s="28">
        <f>D950+(E950/100000)</f>
        <v>4.1177599999999996</v>
      </c>
    </row>
    <row r="951" spans="1:6" x14ac:dyDescent="0.3">
      <c r="A951" s="11" t="s">
        <v>10479</v>
      </c>
      <c r="B951" s="39">
        <v>950</v>
      </c>
      <c r="C951" s="11" t="s">
        <v>13712</v>
      </c>
      <c r="D951" s="23">
        <v>4.0999999999999996</v>
      </c>
      <c r="E951" s="12">
        <v>1728</v>
      </c>
      <c r="F951" s="28">
        <f>D951+(E951/100000)</f>
        <v>4.1172800000000001</v>
      </c>
    </row>
    <row r="952" spans="1:6" x14ac:dyDescent="0.3">
      <c r="A952" s="11" t="s">
        <v>1041</v>
      </c>
      <c r="B952" s="39">
        <v>951</v>
      </c>
      <c r="C952" s="11" t="s">
        <v>13704</v>
      </c>
      <c r="D952" s="23">
        <v>4.0999999999999996</v>
      </c>
      <c r="E952" s="12">
        <v>1717</v>
      </c>
      <c r="F952" s="28">
        <f>D952+(E952/100000)</f>
        <v>4.1171699999999998</v>
      </c>
    </row>
    <row r="953" spans="1:6" x14ac:dyDescent="0.3">
      <c r="A953" s="11" t="s">
        <v>9314</v>
      </c>
      <c r="B953" s="39">
        <v>952</v>
      </c>
      <c r="C953" s="11" t="s">
        <v>14251</v>
      </c>
      <c r="D953" s="23">
        <v>4.0999999999999996</v>
      </c>
      <c r="E953" s="12">
        <v>1716</v>
      </c>
      <c r="F953" s="28">
        <f>D953+(E953/100000)</f>
        <v>4.1171599999999993</v>
      </c>
    </row>
    <row r="954" spans="1:6" x14ac:dyDescent="0.3">
      <c r="A954" s="11" t="s">
        <v>7014</v>
      </c>
      <c r="B954" s="39">
        <v>953</v>
      </c>
      <c r="C954" s="11" t="s">
        <v>13635</v>
      </c>
      <c r="D954" s="23">
        <v>4.0999999999999996</v>
      </c>
      <c r="E954" s="12">
        <v>1662</v>
      </c>
      <c r="F954" s="28">
        <f>D954+(E954/100000)</f>
        <v>4.1166199999999993</v>
      </c>
    </row>
    <row r="955" spans="1:6" x14ac:dyDescent="0.3">
      <c r="A955" s="11" t="s">
        <v>9873</v>
      </c>
      <c r="B955" s="39">
        <v>954</v>
      </c>
      <c r="C955" s="11" t="s">
        <v>9874</v>
      </c>
      <c r="D955" s="23">
        <v>4.0999999999999996</v>
      </c>
      <c r="E955" s="12">
        <v>1660</v>
      </c>
      <c r="F955" s="28">
        <f>D955+(E955/100000)</f>
        <v>4.1166</v>
      </c>
    </row>
    <row r="956" spans="1:6" x14ac:dyDescent="0.3">
      <c r="A956" s="11" t="s">
        <v>9754</v>
      </c>
      <c r="B956" s="39">
        <v>955</v>
      </c>
      <c r="C956" s="11" t="s">
        <v>13737</v>
      </c>
      <c r="D956" s="23">
        <v>4.0999999999999996</v>
      </c>
      <c r="E956" s="12">
        <v>1646</v>
      </c>
      <c r="F956" s="28">
        <f>D956+(E956/100000)</f>
        <v>4.11646</v>
      </c>
    </row>
    <row r="957" spans="1:6" x14ac:dyDescent="0.3">
      <c r="A957" s="11" t="s">
        <v>4980</v>
      </c>
      <c r="B957" s="39">
        <v>956</v>
      </c>
      <c r="C957" s="11" t="s">
        <v>13686</v>
      </c>
      <c r="D957" s="23">
        <v>4.0999999999999996</v>
      </c>
      <c r="E957" s="12">
        <v>1597</v>
      </c>
      <c r="F957" s="28">
        <f>D957+(E957/100000)</f>
        <v>4.1159699999999999</v>
      </c>
    </row>
    <row r="958" spans="1:6" x14ac:dyDescent="0.3">
      <c r="A958" s="11" t="s">
        <v>2560</v>
      </c>
      <c r="B958" s="39">
        <v>957</v>
      </c>
      <c r="C958" s="11" t="s">
        <v>13735</v>
      </c>
      <c r="D958" s="23">
        <v>4.0999999999999996</v>
      </c>
      <c r="E958" s="12">
        <v>1555</v>
      </c>
      <c r="F958" s="28">
        <f>D958+(E958/100000)</f>
        <v>4.1155499999999998</v>
      </c>
    </row>
    <row r="959" spans="1:6" x14ac:dyDescent="0.3">
      <c r="A959" s="11" t="s">
        <v>1974</v>
      </c>
      <c r="B959" s="39">
        <v>958</v>
      </c>
      <c r="C959" s="11" t="s">
        <v>13702</v>
      </c>
      <c r="D959" s="23">
        <v>4.0999999999999996</v>
      </c>
      <c r="E959" s="12">
        <v>1508</v>
      </c>
      <c r="F959" s="28">
        <f>D959+(E959/100000)</f>
        <v>4.1150799999999998</v>
      </c>
    </row>
    <row r="960" spans="1:6" x14ac:dyDescent="0.3">
      <c r="A960" s="11" t="s">
        <v>4338</v>
      </c>
      <c r="B960" s="39">
        <v>959</v>
      </c>
      <c r="C960" s="11" t="s">
        <v>13625</v>
      </c>
      <c r="D960" s="23">
        <v>4.0999999999999996</v>
      </c>
      <c r="E960" s="12">
        <v>1475</v>
      </c>
      <c r="F960" s="28">
        <f>D960+(E960/100000)</f>
        <v>4.1147499999999999</v>
      </c>
    </row>
    <row r="961" spans="1:6" x14ac:dyDescent="0.3">
      <c r="A961" s="11" t="s">
        <v>12048</v>
      </c>
      <c r="B961" s="39">
        <v>960</v>
      </c>
      <c r="C961" s="11" t="s">
        <v>13668</v>
      </c>
      <c r="D961" s="23">
        <v>4.0999999999999996</v>
      </c>
      <c r="E961" s="12">
        <v>1456</v>
      </c>
      <c r="F961" s="28">
        <f>D961+(E961/100000)</f>
        <v>4.11456</v>
      </c>
    </row>
    <row r="962" spans="1:6" x14ac:dyDescent="0.3">
      <c r="A962" s="11" t="s">
        <v>12772</v>
      </c>
      <c r="B962" s="39">
        <v>961</v>
      </c>
      <c r="C962" s="11" t="s">
        <v>12773</v>
      </c>
      <c r="D962" s="23">
        <v>4.0999999999999996</v>
      </c>
      <c r="E962" s="12">
        <v>1379</v>
      </c>
      <c r="F962" s="28">
        <f>D962+(E962/100000)</f>
        <v>4.1137899999999998</v>
      </c>
    </row>
    <row r="963" spans="1:6" x14ac:dyDescent="0.3">
      <c r="A963" s="11" t="s">
        <v>5242</v>
      </c>
      <c r="B963" s="39">
        <v>962</v>
      </c>
      <c r="C963" s="11" t="s">
        <v>13989</v>
      </c>
      <c r="D963" s="23">
        <v>3.9</v>
      </c>
      <c r="E963" s="12">
        <v>21372</v>
      </c>
      <c r="F963" s="28">
        <f>D963+(E963/100000)</f>
        <v>4.1137199999999998</v>
      </c>
    </row>
    <row r="964" spans="1:6" x14ac:dyDescent="0.3">
      <c r="A964" s="11" t="s">
        <v>6742</v>
      </c>
      <c r="B964" s="39">
        <v>963</v>
      </c>
      <c r="C964" s="11" t="s">
        <v>13767</v>
      </c>
      <c r="D964" s="23">
        <v>4.0999999999999996</v>
      </c>
      <c r="E964" s="12">
        <v>1269</v>
      </c>
      <c r="F964" s="28">
        <f>D964+(E964/100000)</f>
        <v>4.1126899999999997</v>
      </c>
    </row>
    <row r="965" spans="1:6" x14ac:dyDescent="0.3">
      <c r="A965" s="11" t="s">
        <v>1116</v>
      </c>
      <c r="B965" s="39">
        <v>964</v>
      </c>
      <c r="C965" s="11" t="s">
        <v>13731</v>
      </c>
      <c r="D965" s="23">
        <v>4.0999999999999996</v>
      </c>
      <c r="E965" s="12">
        <v>1259</v>
      </c>
      <c r="F965" s="28">
        <f>D965+(E965/100000)</f>
        <v>4.11259</v>
      </c>
    </row>
    <row r="966" spans="1:6" x14ac:dyDescent="0.3">
      <c r="A966" s="11" t="s">
        <v>9673</v>
      </c>
      <c r="B966" s="39">
        <v>965</v>
      </c>
      <c r="C966" s="11" t="s">
        <v>9674</v>
      </c>
      <c r="D966" s="23">
        <v>4.0999999999999996</v>
      </c>
      <c r="E966" s="12">
        <v>1240</v>
      </c>
      <c r="F966" s="28">
        <f>D966+(E966/100000)</f>
        <v>4.1124000000000001</v>
      </c>
    </row>
    <row r="967" spans="1:6" x14ac:dyDescent="0.3">
      <c r="A967" s="11" t="s">
        <v>11615</v>
      </c>
      <c r="B967" s="39">
        <v>966</v>
      </c>
      <c r="C967" s="11" t="s">
        <v>13912</v>
      </c>
      <c r="D967" s="23">
        <v>4</v>
      </c>
      <c r="E967" s="12">
        <v>11206</v>
      </c>
      <c r="F967" s="28">
        <f>D967+(E967/100000)</f>
        <v>4.1120599999999996</v>
      </c>
    </row>
    <row r="968" spans="1:6" x14ac:dyDescent="0.3">
      <c r="A968" s="11" t="s">
        <v>1964</v>
      </c>
      <c r="B968" s="39">
        <v>967</v>
      </c>
      <c r="C968" s="11" t="s">
        <v>13782</v>
      </c>
      <c r="D968" s="23">
        <v>4.0999999999999996</v>
      </c>
      <c r="E968" s="12">
        <v>1161</v>
      </c>
      <c r="F968" s="28">
        <f>D968+(E968/100000)</f>
        <v>4.1116099999999998</v>
      </c>
    </row>
    <row r="969" spans="1:6" x14ac:dyDescent="0.3">
      <c r="A969" s="11" t="s">
        <v>12923</v>
      </c>
      <c r="B969" s="39">
        <v>968</v>
      </c>
      <c r="C969" s="11" t="s">
        <v>13634</v>
      </c>
      <c r="D969" s="23">
        <v>4.0999999999999996</v>
      </c>
      <c r="E969" s="12">
        <v>1127</v>
      </c>
      <c r="F969" s="28">
        <f>D969+(E969/100000)</f>
        <v>4.1112699999999993</v>
      </c>
    </row>
    <row r="970" spans="1:6" x14ac:dyDescent="0.3">
      <c r="A970" s="11" t="s">
        <v>8028</v>
      </c>
      <c r="B970" s="39">
        <v>969</v>
      </c>
      <c r="C970" s="11" t="s">
        <v>13816</v>
      </c>
      <c r="D970" s="23">
        <v>4</v>
      </c>
      <c r="E970" s="12">
        <v>11113</v>
      </c>
      <c r="F970" s="28">
        <f>D970+(E970/100000)</f>
        <v>4.1111300000000002</v>
      </c>
    </row>
    <row r="971" spans="1:6" x14ac:dyDescent="0.3">
      <c r="A971" s="11" t="s">
        <v>11737</v>
      </c>
      <c r="B971" s="39">
        <v>970</v>
      </c>
      <c r="C971" s="11" t="s">
        <v>11738</v>
      </c>
      <c r="D971" s="23">
        <v>4.0999999999999996</v>
      </c>
      <c r="E971" s="12">
        <v>1106</v>
      </c>
      <c r="F971" s="28">
        <f>D971+(E971/100000)</f>
        <v>4.1110599999999993</v>
      </c>
    </row>
    <row r="972" spans="1:6" x14ac:dyDescent="0.3">
      <c r="A972" s="11" t="s">
        <v>7985</v>
      </c>
      <c r="B972" s="39">
        <v>971</v>
      </c>
      <c r="C972" s="11" t="s">
        <v>13756</v>
      </c>
      <c r="D972" s="23">
        <v>4.0999999999999996</v>
      </c>
      <c r="E972" s="12">
        <v>1092</v>
      </c>
      <c r="F972" s="28">
        <f>D972+(E972/100000)</f>
        <v>4.1109199999999992</v>
      </c>
    </row>
    <row r="973" spans="1:6" x14ac:dyDescent="0.3">
      <c r="A973" s="11" t="s">
        <v>9304</v>
      </c>
      <c r="B973" s="39">
        <v>972</v>
      </c>
      <c r="C973" s="11" t="s">
        <v>13661</v>
      </c>
      <c r="D973" s="23">
        <v>4.0999999999999996</v>
      </c>
      <c r="E973" s="12">
        <v>1051</v>
      </c>
      <c r="F973" s="28">
        <f>D973+(E973/100000)</f>
        <v>4.1105099999999997</v>
      </c>
    </row>
    <row r="974" spans="1:6" x14ac:dyDescent="0.3">
      <c r="A974" s="11" t="s">
        <v>907</v>
      </c>
      <c r="B974" s="39">
        <v>973</v>
      </c>
      <c r="C974" s="11" t="s">
        <v>14321</v>
      </c>
      <c r="D974" s="23">
        <v>4.0999999999999996</v>
      </c>
      <c r="E974" s="12">
        <v>1045</v>
      </c>
      <c r="F974" s="28">
        <f>D974+(E974/100000)</f>
        <v>4.1104499999999993</v>
      </c>
    </row>
    <row r="975" spans="1:6" x14ac:dyDescent="0.3">
      <c r="A975" s="11" t="s">
        <v>2392</v>
      </c>
      <c r="B975" s="39">
        <v>974</v>
      </c>
      <c r="C975" s="11" t="s">
        <v>14321</v>
      </c>
      <c r="D975" s="23">
        <v>4.0999999999999996</v>
      </c>
      <c r="E975" s="12">
        <v>1045</v>
      </c>
      <c r="F975" s="28">
        <f>D975+(E975/100000)</f>
        <v>4.1104499999999993</v>
      </c>
    </row>
    <row r="976" spans="1:6" x14ac:dyDescent="0.3">
      <c r="A976" s="11" t="s">
        <v>11605</v>
      </c>
      <c r="B976" s="39">
        <v>975</v>
      </c>
      <c r="C976" s="11" t="s">
        <v>13715</v>
      </c>
      <c r="D976" s="23">
        <v>4.0999999999999996</v>
      </c>
      <c r="E976" s="12">
        <v>1045</v>
      </c>
      <c r="F976" s="28">
        <f>D976+(E976/100000)</f>
        <v>4.1104499999999993</v>
      </c>
    </row>
    <row r="977" spans="1:6" x14ac:dyDescent="0.3">
      <c r="A977" s="11" t="s">
        <v>9704</v>
      </c>
      <c r="B977" s="39">
        <v>976</v>
      </c>
      <c r="C977" s="11" t="s">
        <v>13154</v>
      </c>
      <c r="D977" s="23">
        <v>4.0999999999999996</v>
      </c>
      <c r="E977" s="12">
        <v>1034</v>
      </c>
      <c r="F977" s="28">
        <f>D977+(E977/100000)</f>
        <v>4.1103399999999999</v>
      </c>
    </row>
    <row r="978" spans="1:6" x14ac:dyDescent="0.3">
      <c r="A978" s="11" t="s">
        <v>11344</v>
      </c>
      <c r="B978" s="39">
        <v>977</v>
      </c>
      <c r="C978" s="11" t="s">
        <v>13750</v>
      </c>
      <c r="D978" s="23">
        <v>4.0999999999999996</v>
      </c>
      <c r="E978" s="12">
        <v>1021</v>
      </c>
      <c r="F978" s="28">
        <f>D978+(E978/100000)</f>
        <v>4.1102099999999995</v>
      </c>
    </row>
    <row r="979" spans="1:6" x14ac:dyDescent="0.3">
      <c r="A979" s="11" t="s">
        <v>9579</v>
      </c>
      <c r="B979" s="39">
        <v>978</v>
      </c>
      <c r="C979" s="11" t="s">
        <v>13777</v>
      </c>
      <c r="D979" s="23">
        <v>4.0999999999999996</v>
      </c>
      <c r="E979" s="12">
        <v>1017</v>
      </c>
      <c r="F979" s="28">
        <f>D979+(E979/100000)</f>
        <v>4.1101699999999992</v>
      </c>
    </row>
    <row r="980" spans="1:6" x14ac:dyDescent="0.3">
      <c r="A980" s="11" t="s">
        <v>10981</v>
      </c>
      <c r="B980" s="39">
        <v>979</v>
      </c>
      <c r="C980" s="11" t="s">
        <v>13752</v>
      </c>
      <c r="D980" s="23">
        <v>4.0999999999999996</v>
      </c>
      <c r="E980" s="12">
        <v>925</v>
      </c>
      <c r="F980" s="28">
        <f>D980+(E980/100000)</f>
        <v>4.1092499999999994</v>
      </c>
    </row>
    <row r="981" spans="1:6" x14ac:dyDescent="0.3">
      <c r="A981" s="11" t="s">
        <v>12562</v>
      </c>
      <c r="B981" s="39">
        <v>980</v>
      </c>
      <c r="C981" s="11" t="s">
        <v>13718</v>
      </c>
      <c r="D981" s="23">
        <v>4.0999999999999996</v>
      </c>
      <c r="E981" s="12">
        <v>827</v>
      </c>
      <c r="F981" s="28">
        <f>D981+(E981/100000)</f>
        <v>4.1082699999999992</v>
      </c>
    </row>
    <row r="982" spans="1:6" x14ac:dyDescent="0.3">
      <c r="A982" s="11" t="s">
        <v>1744</v>
      </c>
      <c r="B982" s="39">
        <v>981</v>
      </c>
      <c r="C982" s="11" t="s">
        <v>13642</v>
      </c>
      <c r="D982" s="23">
        <v>4.0999999999999996</v>
      </c>
      <c r="E982" s="12">
        <v>789</v>
      </c>
      <c r="F982" s="28">
        <f>D982+(E982/100000)</f>
        <v>4.1078899999999994</v>
      </c>
    </row>
    <row r="983" spans="1:6" x14ac:dyDescent="0.3">
      <c r="A983" s="11" t="s">
        <v>12089</v>
      </c>
      <c r="B983" s="39">
        <v>982</v>
      </c>
      <c r="C983" s="11" t="s">
        <v>13666</v>
      </c>
      <c r="D983" s="23">
        <v>4.0999999999999996</v>
      </c>
      <c r="E983" s="12">
        <v>693</v>
      </c>
      <c r="F983" s="28">
        <f>D983+(E983/100000)</f>
        <v>4.1069299999999993</v>
      </c>
    </row>
    <row r="984" spans="1:6" x14ac:dyDescent="0.3">
      <c r="A984" s="11" t="s">
        <v>7920</v>
      </c>
      <c r="B984" s="39">
        <v>983</v>
      </c>
      <c r="C984" s="11" t="s">
        <v>13637</v>
      </c>
      <c r="D984" s="23">
        <v>4.0999999999999996</v>
      </c>
      <c r="E984" s="12">
        <v>670</v>
      </c>
      <c r="F984" s="28">
        <f>D984+(E984/100000)</f>
        <v>4.1067</v>
      </c>
    </row>
    <row r="985" spans="1:6" x14ac:dyDescent="0.3">
      <c r="A985" s="11" t="s">
        <v>11264</v>
      </c>
      <c r="B985" s="39">
        <v>984</v>
      </c>
      <c r="C985" s="11" t="s">
        <v>11265</v>
      </c>
      <c r="D985" s="23">
        <v>4.0999999999999996</v>
      </c>
      <c r="E985" s="12">
        <v>618</v>
      </c>
      <c r="F985" s="28">
        <f>D985+(E985/100000)</f>
        <v>4.1061799999999993</v>
      </c>
    </row>
    <row r="986" spans="1:6" x14ac:dyDescent="0.3">
      <c r="A986" s="11" t="s">
        <v>707</v>
      </c>
      <c r="B986" s="39">
        <v>985</v>
      </c>
      <c r="C986" s="11" t="s">
        <v>13778</v>
      </c>
      <c r="D986" s="23">
        <v>4.0999999999999996</v>
      </c>
      <c r="E986" s="12">
        <v>602</v>
      </c>
      <c r="F986" s="28">
        <f>D986+(E986/100000)</f>
        <v>4.10602</v>
      </c>
    </row>
    <row r="987" spans="1:6" x14ac:dyDescent="0.3">
      <c r="A987" s="11" t="s">
        <v>707</v>
      </c>
      <c r="B987" s="39">
        <v>986</v>
      </c>
      <c r="C987" s="11" t="s">
        <v>13778</v>
      </c>
      <c r="D987" s="23">
        <v>4.0999999999999996</v>
      </c>
      <c r="E987" s="12">
        <v>602</v>
      </c>
      <c r="F987" s="28">
        <f>D987+(E987/100000)</f>
        <v>4.10602</v>
      </c>
    </row>
    <row r="988" spans="1:6" x14ac:dyDescent="0.3">
      <c r="A988" s="11" t="s">
        <v>707</v>
      </c>
      <c r="B988" s="39">
        <v>987</v>
      </c>
      <c r="C988" s="11" t="s">
        <v>13778</v>
      </c>
      <c r="D988" s="23">
        <v>4.0999999999999996</v>
      </c>
      <c r="E988" s="12">
        <v>602</v>
      </c>
      <c r="F988" s="28">
        <f>D988+(E988/100000)</f>
        <v>4.10602</v>
      </c>
    </row>
    <row r="989" spans="1:6" x14ac:dyDescent="0.3">
      <c r="A989" s="11" t="s">
        <v>11715</v>
      </c>
      <c r="B989" s="39">
        <v>988</v>
      </c>
      <c r="C989" s="11" t="s">
        <v>13805</v>
      </c>
      <c r="D989" s="23">
        <v>4.0999999999999996</v>
      </c>
      <c r="E989" s="12">
        <v>557</v>
      </c>
      <c r="F989" s="28">
        <f>D989+(E989/100000)</f>
        <v>4.1055699999999993</v>
      </c>
    </row>
    <row r="990" spans="1:6" x14ac:dyDescent="0.3">
      <c r="A990" s="11" t="s">
        <v>10356</v>
      </c>
      <c r="B990" s="39">
        <v>989</v>
      </c>
      <c r="C990" s="11" t="s">
        <v>13736</v>
      </c>
      <c r="D990" s="23">
        <v>4.0999999999999996</v>
      </c>
      <c r="E990" s="12">
        <v>550</v>
      </c>
      <c r="F990" s="28">
        <f>D990+(E990/100000)</f>
        <v>4.1054999999999993</v>
      </c>
    </row>
    <row r="991" spans="1:6" x14ac:dyDescent="0.3">
      <c r="A991" s="11" t="s">
        <v>1704</v>
      </c>
      <c r="B991" s="39">
        <v>990</v>
      </c>
      <c r="C991" s="11" t="s">
        <v>13758</v>
      </c>
      <c r="D991" s="23">
        <v>4.0999999999999996</v>
      </c>
      <c r="E991" s="12">
        <v>491</v>
      </c>
      <c r="F991" s="28">
        <f>D991+(E991/100000)</f>
        <v>4.1049099999999994</v>
      </c>
    </row>
    <row r="992" spans="1:6" x14ac:dyDescent="0.3">
      <c r="A992" s="11" t="s">
        <v>12613</v>
      </c>
      <c r="B992" s="39">
        <v>991</v>
      </c>
      <c r="C992" s="11" t="s">
        <v>12614</v>
      </c>
      <c r="D992" s="23">
        <v>4.0999999999999996</v>
      </c>
      <c r="E992" s="12">
        <v>490</v>
      </c>
      <c r="F992" s="28">
        <f>D992+(E992/100000)</f>
        <v>4.1048999999999998</v>
      </c>
    </row>
    <row r="993" spans="1:6" x14ac:dyDescent="0.3">
      <c r="A993" s="11" t="s">
        <v>621</v>
      </c>
      <c r="B993" s="39">
        <v>992</v>
      </c>
      <c r="C993" s="11" t="s">
        <v>13700</v>
      </c>
      <c r="D993" s="23">
        <v>4.0999999999999996</v>
      </c>
      <c r="E993" s="12">
        <v>450</v>
      </c>
      <c r="F993" s="28">
        <f>D993+(E993/100000)</f>
        <v>4.1044999999999998</v>
      </c>
    </row>
    <row r="994" spans="1:6" x14ac:dyDescent="0.3">
      <c r="A994" s="11" t="s">
        <v>621</v>
      </c>
      <c r="B994" s="39">
        <v>993</v>
      </c>
      <c r="C994" s="11" t="s">
        <v>13700</v>
      </c>
      <c r="D994" s="23">
        <v>4.0999999999999996</v>
      </c>
      <c r="E994" s="12">
        <v>450</v>
      </c>
      <c r="F994" s="28">
        <f>D994+(E994/100000)</f>
        <v>4.1044999999999998</v>
      </c>
    </row>
    <row r="995" spans="1:6" x14ac:dyDescent="0.3">
      <c r="A995" s="11" t="s">
        <v>9833</v>
      </c>
      <c r="B995" s="39">
        <v>994</v>
      </c>
      <c r="C995" s="11" t="s">
        <v>13729</v>
      </c>
      <c r="D995" s="23">
        <v>4.0999999999999996</v>
      </c>
      <c r="E995" s="12">
        <v>444</v>
      </c>
      <c r="F995" s="28">
        <f>D995+(E995/100000)</f>
        <v>4.1044399999999994</v>
      </c>
    </row>
    <row r="996" spans="1:6" x14ac:dyDescent="0.3">
      <c r="A996" s="11" t="s">
        <v>847</v>
      </c>
      <c r="B996" s="39">
        <v>995</v>
      </c>
      <c r="C996" s="11" t="s">
        <v>13759</v>
      </c>
      <c r="D996" s="23">
        <v>4.0999999999999996</v>
      </c>
      <c r="E996" s="12">
        <v>425</v>
      </c>
      <c r="F996" s="28">
        <f>D996+(E996/100000)</f>
        <v>4.1042499999999995</v>
      </c>
    </row>
    <row r="997" spans="1:6" x14ac:dyDescent="0.3">
      <c r="A997" s="11" t="s">
        <v>4541</v>
      </c>
      <c r="B997" s="39">
        <v>996</v>
      </c>
      <c r="C997" s="11" t="s">
        <v>13794</v>
      </c>
      <c r="D997" s="23">
        <v>4.0999999999999996</v>
      </c>
      <c r="E997" s="12">
        <v>412</v>
      </c>
      <c r="F997" s="28">
        <f>D997+(E997/100000)</f>
        <v>4.10412</v>
      </c>
    </row>
    <row r="998" spans="1:6" x14ac:dyDescent="0.3">
      <c r="A998" s="11" t="s">
        <v>6091</v>
      </c>
      <c r="B998" s="39">
        <v>997</v>
      </c>
      <c r="C998" s="11" t="s">
        <v>13799</v>
      </c>
      <c r="D998" s="23">
        <v>4.0999999999999996</v>
      </c>
      <c r="E998" s="12">
        <v>401</v>
      </c>
      <c r="F998" s="28">
        <f>D998+(E998/100000)</f>
        <v>4.1040099999999997</v>
      </c>
    </row>
    <row r="999" spans="1:6" x14ac:dyDescent="0.3">
      <c r="A999" s="11" t="s">
        <v>726</v>
      </c>
      <c r="B999" s="39">
        <v>998</v>
      </c>
      <c r="C999" s="11" t="s">
        <v>13498</v>
      </c>
      <c r="D999" s="23">
        <v>4.0999999999999996</v>
      </c>
      <c r="E999" s="12">
        <v>398</v>
      </c>
      <c r="F999" s="28">
        <f>D999+(E999/100000)</f>
        <v>4.10398</v>
      </c>
    </row>
    <row r="1000" spans="1:6" x14ac:dyDescent="0.3">
      <c r="A1000" s="11" t="s">
        <v>7004</v>
      </c>
      <c r="B1000" s="39">
        <v>999</v>
      </c>
      <c r="C1000" s="11" t="s">
        <v>13669</v>
      </c>
      <c r="D1000" s="23">
        <v>4.0999999999999996</v>
      </c>
      <c r="E1000" s="12">
        <v>352</v>
      </c>
      <c r="F1000" s="28">
        <f>D1000+(E1000/100000)</f>
        <v>4.1035199999999996</v>
      </c>
    </row>
    <row r="1001" spans="1:6" x14ac:dyDescent="0.3">
      <c r="A1001" s="11" t="s">
        <v>9355</v>
      </c>
      <c r="B1001" s="39">
        <v>1000</v>
      </c>
      <c r="C1001" s="11" t="s">
        <v>9356</v>
      </c>
      <c r="D1001" s="23">
        <v>4</v>
      </c>
      <c r="E1001" s="12">
        <v>10324</v>
      </c>
      <c r="F1001" s="28">
        <f>D1001+(E1001/100000)</f>
        <v>4.1032399999999996</v>
      </c>
    </row>
    <row r="1002" spans="1:6" x14ac:dyDescent="0.3">
      <c r="A1002" s="11" t="s">
        <v>10439</v>
      </c>
      <c r="B1002" s="39">
        <v>1001</v>
      </c>
      <c r="C1002" s="11" t="s">
        <v>10440</v>
      </c>
      <c r="D1002" s="23">
        <v>4.0999999999999996</v>
      </c>
      <c r="E1002" s="12">
        <v>322</v>
      </c>
      <c r="F1002" s="28">
        <f>D1002+(E1002/100000)</f>
        <v>4.1032199999999994</v>
      </c>
    </row>
    <row r="1003" spans="1:6" x14ac:dyDescent="0.3">
      <c r="A1003" s="11" t="s">
        <v>516</v>
      </c>
      <c r="B1003" s="39">
        <v>1002</v>
      </c>
      <c r="C1003" s="11" t="s">
        <v>14420</v>
      </c>
      <c r="D1003" s="23">
        <v>4.0999999999999996</v>
      </c>
      <c r="E1003" s="12">
        <v>314</v>
      </c>
      <c r="F1003" s="28">
        <f>D1003+(E1003/100000)</f>
        <v>4.1031399999999998</v>
      </c>
    </row>
    <row r="1004" spans="1:6" x14ac:dyDescent="0.3">
      <c r="A1004" s="11" t="s">
        <v>516</v>
      </c>
      <c r="B1004" s="39">
        <v>1003</v>
      </c>
      <c r="C1004" s="11" t="s">
        <v>14420</v>
      </c>
      <c r="D1004" s="23">
        <v>4.0999999999999996</v>
      </c>
      <c r="E1004" s="12">
        <v>314</v>
      </c>
      <c r="F1004" s="28">
        <f>D1004+(E1004/100000)</f>
        <v>4.1031399999999998</v>
      </c>
    </row>
    <row r="1005" spans="1:6" x14ac:dyDescent="0.3">
      <c r="A1005" s="11" t="s">
        <v>11194</v>
      </c>
      <c r="B1005" s="39">
        <v>1004</v>
      </c>
      <c r="C1005" s="11" t="s">
        <v>11195</v>
      </c>
      <c r="D1005" s="23">
        <v>4.0999999999999996</v>
      </c>
      <c r="E1005" s="12">
        <v>303</v>
      </c>
      <c r="F1005" s="28">
        <f>D1005+(E1005/100000)</f>
        <v>4.1030299999999995</v>
      </c>
    </row>
    <row r="1006" spans="1:6" x14ac:dyDescent="0.3">
      <c r="A1006" s="11" t="s">
        <v>12421</v>
      </c>
      <c r="B1006" s="39">
        <v>1005</v>
      </c>
      <c r="C1006" s="11" t="s">
        <v>14417</v>
      </c>
      <c r="D1006" s="23">
        <v>4.0999999999999996</v>
      </c>
      <c r="E1006" s="12">
        <v>297</v>
      </c>
      <c r="F1006" s="28">
        <f>D1006+(E1006/100000)</f>
        <v>4.10297</v>
      </c>
    </row>
    <row r="1007" spans="1:6" x14ac:dyDescent="0.3">
      <c r="A1007" s="11" t="s">
        <v>12210</v>
      </c>
      <c r="B1007" s="39">
        <v>1006</v>
      </c>
      <c r="C1007" s="11" t="s">
        <v>13787</v>
      </c>
      <c r="D1007" s="23">
        <v>4.0999999999999996</v>
      </c>
      <c r="E1007" s="12">
        <v>290</v>
      </c>
      <c r="F1007" s="28">
        <f>D1007+(E1007/100000)</f>
        <v>4.1029</v>
      </c>
    </row>
    <row r="1008" spans="1:6" x14ac:dyDescent="0.3">
      <c r="A1008" s="11" t="s">
        <v>10910</v>
      </c>
      <c r="B1008" s="39">
        <v>1007</v>
      </c>
      <c r="C1008" s="11" t="s">
        <v>13631</v>
      </c>
      <c r="D1008" s="23">
        <v>4.0999999999999996</v>
      </c>
      <c r="E1008" s="12">
        <v>282</v>
      </c>
      <c r="F1008" s="28">
        <f>D1008+(E1008/100000)</f>
        <v>4.1028199999999995</v>
      </c>
    </row>
    <row r="1009" spans="1:6" x14ac:dyDescent="0.3">
      <c r="A1009" s="11" t="s">
        <v>2752</v>
      </c>
      <c r="B1009" s="39">
        <v>1008</v>
      </c>
      <c r="C1009" s="11" t="s">
        <v>13784</v>
      </c>
      <c r="D1009" s="23">
        <v>4.0999999999999996</v>
      </c>
      <c r="E1009" s="12">
        <v>265</v>
      </c>
      <c r="F1009" s="28">
        <f>D1009+(E1009/100000)</f>
        <v>4.1026499999999997</v>
      </c>
    </row>
    <row r="1010" spans="1:6" x14ac:dyDescent="0.3">
      <c r="A1010" s="11" t="s">
        <v>8832</v>
      </c>
      <c r="B1010" s="39">
        <v>1009</v>
      </c>
      <c r="C1010" s="11" t="s">
        <v>13693</v>
      </c>
      <c r="D1010" s="23">
        <v>4.0999999999999996</v>
      </c>
      <c r="E1010" s="12">
        <v>257</v>
      </c>
      <c r="F1010" s="28">
        <f>D1010+(E1010/100000)</f>
        <v>4.1025700000000001</v>
      </c>
    </row>
    <row r="1011" spans="1:6" x14ac:dyDescent="0.3">
      <c r="A1011" s="11" t="s">
        <v>10346</v>
      </c>
      <c r="B1011" s="39">
        <v>1010</v>
      </c>
      <c r="C1011" s="11" t="s">
        <v>13893</v>
      </c>
      <c r="D1011" s="23">
        <v>4</v>
      </c>
      <c r="E1011" s="12">
        <v>10234</v>
      </c>
      <c r="F1011" s="28">
        <f>D1011+(E1011/100000)</f>
        <v>4.1023399999999999</v>
      </c>
    </row>
    <row r="1012" spans="1:6" x14ac:dyDescent="0.3">
      <c r="A1012" s="11" t="s">
        <v>12893</v>
      </c>
      <c r="B1012" s="39">
        <v>1011</v>
      </c>
      <c r="C1012" s="11" t="s">
        <v>13748</v>
      </c>
      <c r="D1012" s="23">
        <v>4.0999999999999996</v>
      </c>
      <c r="E1012" s="12">
        <v>222</v>
      </c>
      <c r="F1012" s="28">
        <f>D1012+(E1012/100000)</f>
        <v>4.10222</v>
      </c>
    </row>
    <row r="1013" spans="1:6" x14ac:dyDescent="0.3">
      <c r="A1013" s="11" t="s">
        <v>12320</v>
      </c>
      <c r="B1013" s="39">
        <v>1012</v>
      </c>
      <c r="C1013" s="11" t="s">
        <v>14367</v>
      </c>
      <c r="D1013" s="23">
        <v>4.0999999999999996</v>
      </c>
      <c r="E1013" s="12">
        <v>212</v>
      </c>
      <c r="F1013" s="28">
        <f>D1013+(E1013/100000)</f>
        <v>4.1021199999999993</v>
      </c>
    </row>
    <row r="1014" spans="1:6" x14ac:dyDescent="0.3">
      <c r="A1014" s="11" t="s">
        <v>1352</v>
      </c>
      <c r="B1014" s="39">
        <v>1013</v>
      </c>
      <c r="C1014" s="11" t="s">
        <v>13653</v>
      </c>
      <c r="D1014" s="23">
        <v>4.0999999999999996</v>
      </c>
      <c r="E1014" s="12">
        <v>211</v>
      </c>
      <c r="F1014" s="28">
        <f>D1014+(E1014/100000)</f>
        <v>4.1021099999999997</v>
      </c>
    </row>
    <row r="1015" spans="1:6" x14ac:dyDescent="0.3">
      <c r="A1015" s="11" t="s">
        <v>672</v>
      </c>
      <c r="B1015" s="39">
        <v>1014</v>
      </c>
      <c r="C1015" s="11" t="s">
        <v>13770</v>
      </c>
      <c r="D1015" s="23">
        <v>4.0999999999999996</v>
      </c>
      <c r="E1015" s="12">
        <v>210</v>
      </c>
      <c r="F1015" s="28">
        <f>D1015+(E1015/100000)</f>
        <v>4.1021000000000001</v>
      </c>
    </row>
    <row r="1016" spans="1:6" x14ac:dyDescent="0.3">
      <c r="A1016" s="11" t="s">
        <v>672</v>
      </c>
      <c r="B1016" s="39">
        <v>1015</v>
      </c>
      <c r="C1016" s="11" t="s">
        <v>13770</v>
      </c>
      <c r="D1016" s="23">
        <v>4.0999999999999996</v>
      </c>
      <c r="E1016" s="12">
        <v>210</v>
      </c>
      <c r="F1016" s="28">
        <f>D1016+(E1016/100000)</f>
        <v>4.1021000000000001</v>
      </c>
    </row>
    <row r="1017" spans="1:6" x14ac:dyDescent="0.3">
      <c r="A1017" s="11" t="s">
        <v>11124</v>
      </c>
      <c r="B1017" s="39">
        <v>1016</v>
      </c>
      <c r="C1017" s="11" t="s">
        <v>13685</v>
      </c>
      <c r="D1017" s="23">
        <v>4.0999999999999996</v>
      </c>
      <c r="E1017" s="12">
        <v>203</v>
      </c>
      <c r="F1017" s="28">
        <f>D1017+(E1017/100000)</f>
        <v>4.1020300000000001</v>
      </c>
    </row>
    <row r="1018" spans="1:6" x14ac:dyDescent="0.3">
      <c r="A1018" s="11" t="s">
        <v>9953</v>
      </c>
      <c r="B1018" s="39">
        <v>1017</v>
      </c>
      <c r="C1018" s="11" t="s">
        <v>13780</v>
      </c>
      <c r="D1018" s="23">
        <v>4.0999999999999996</v>
      </c>
      <c r="E1018" s="12">
        <v>185</v>
      </c>
      <c r="F1018" s="28">
        <f>D1018+(E1018/100000)</f>
        <v>4.1018499999999998</v>
      </c>
    </row>
    <row r="1019" spans="1:6" x14ac:dyDescent="0.3">
      <c r="A1019" s="11" t="s">
        <v>3886</v>
      </c>
      <c r="B1019" s="39">
        <v>1018</v>
      </c>
      <c r="C1019" s="11" t="s">
        <v>13803</v>
      </c>
      <c r="D1019" s="23">
        <v>4.0999999999999996</v>
      </c>
      <c r="E1019" s="12">
        <v>154</v>
      </c>
      <c r="F1019" s="28">
        <f>D1019+(E1019/100000)</f>
        <v>4.10154</v>
      </c>
    </row>
    <row r="1020" spans="1:6" x14ac:dyDescent="0.3">
      <c r="A1020" s="11" t="s">
        <v>4322</v>
      </c>
      <c r="B1020" s="39">
        <v>1019</v>
      </c>
      <c r="C1020" s="11" t="s">
        <v>13803</v>
      </c>
      <c r="D1020" s="23">
        <v>4.0999999999999996</v>
      </c>
      <c r="E1020" s="12">
        <v>154</v>
      </c>
      <c r="F1020" s="28">
        <f>D1020+(E1020/100000)</f>
        <v>4.10154</v>
      </c>
    </row>
    <row r="1021" spans="1:6" x14ac:dyDescent="0.3">
      <c r="A1021" s="11" t="s">
        <v>11274</v>
      </c>
      <c r="B1021" s="39">
        <v>1020</v>
      </c>
      <c r="C1021" s="11" t="s">
        <v>13739</v>
      </c>
      <c r="D1021" s="23">
        <v>4.0999999999999996</v>
      </c>
      <c r="E1021" s="12">
        <v>63</v>
      </c>
      <c r="F1021" s="28">
        <f>D1021+(E1021/100000)</f>
        <v>4.1006299999999998</v>
      </c>
    </row>
    <row r="1022" spans="1:6" x14ac:dyDescent="0.3">
      <c r="A1022" s="11" t="s">
        <v>10730</v>
      </c>
      <c r="B1022" s="39">
        <v>1021</v>
      </c>
      <c r="C1022" s="11" t="s">
        <v>13732</v>
      </c>
      <c r="D1022" s="23">
        <v>4.0999999999999996</v>
      </c>
      <c r="E1022" s="12">
        <v>25</v>
      </c>
      <c r="F1022" s="28">
        <f>D1022+(E1022/100000)</f>
        <v>4.10025</v>
      </c>
    </row>
    <row r="1023" spans="1:6" x14ac:dyDescent="0.3">
      <c r="A1023" s="11" t="s">
        <v>1413</v>
      </c>
      <c r="B1023" s="39">
        <v>1022</v>
      </c>
      <c r="C1023" s="11" t="s">
        <v>13633</v>
      </c>
      <c r="D1023" s="23">
        <v>4.0999999999999996</v>
      </c>
      <c r="E1023" s="12">
        <v>24</v>
      </c>
      <c r="F1023" s="28">
        <f>D1023+(E1023/100000)</f>
        <v>4.1002399999999994</v>
      </c>
    </row>
    <row r="1024" spans="1:6" x14ac:dyDescent="0.3">
      <c r="A1024" s="11" t="s">
        <v>7264</v>
      </c>
      <c r="B1024" s="39">
        <v>1023</v>
      </c>
      <c r="C1024" s="11" t="s">
        <v>13711</v>
      </c>
      <c r="D1024" s="23">
        <v>4.0999999999999996</v>
      </c>
      <c r="E1024" s="12">
        <v>21</v>
      </c>
      <c r="F1024" s="28">
        <f>D1024+(E1024/100000)</f>
        <v>4.1002099999999997</v>
      </c>
    </row>
    <row r="1025" spans="1:6" x14ac:dyDescent="0.3">
      <c r="A1025" s="11" t="s">
        <v>2241</v>
      </c>
      <c r="B1025" s="39">
        <v>1024</v>
      </c>
      <c r="C1025" s="11" t="s">
        <v>13904</v>
      </c>
      <c r="D1025" s="23">
        <v>4</v>
      </c>
      <c r="E1025" s="12">
        <v>9378</v>
      </c>
      <c r="F1025" s="28">
        <f>D1025+(E1025/100000)</f>
        <v>4.0937799999999998</v>
      </c>
    </row>
    <row r="1026" spans="1:6" x14ac:dyDescent="0.3">
      <c r="A1026" s="11" t="s">
        <v>1724</v>
      </c>
      <c r="B1026" s="39">
        <v>1025</v>
      </c>
      <c r="C1026" s="11" t="s">
        <v>14334</v>
      </c>
      <c r="D1026" s="23">
        <v>4</v>
      </c>
      <c r="E1026" s="12">
        <v>9378</v>
      </c>
      <c r="F1026" s="28">
        <f>D1026+(E1026/100000)</f>
        <v>4.0937799999999998</v>
      </c>
    </row>
    <row r="1027" spans="1:6" x14ac:dyDescent="0.3">
      <c r="A1027" s="11" t="s">
        <v>3835</v>
      </c>
      <c r="B1027" s="39">
        <v>1026</v>
      </c>
      <c r="C1027" s="11" t="s">
        <v>13867</v>
      </c>
      <c r="D1027" s="23">
        <v>4</v>
      </c>
      <c r="E1027" s="12">
        <v>9378</v>
      </c>
      <c r="F1027" s="28">
        <f>D1027+(E1027/100000)</f>
        <v>4.0937799999999998</v>
      </c>
    </row>
    <row r="1028" spans="1:6" x14ac:dyDescent="0.3">
      <c r="A1028" s="11" t="s">
        <v>4261</v>
      </c>
      <c r="B1028" s="39">
        <v>1027</v>
      </c>
      <c r="C1028" s="11" t="s">
        <v>13867</v>
      </c>
      <c r="D1028" s="23">
        <v>4</v>
      </c>
      <c r="E1028" s="12">
        <v>9378</v>
      </c>
      <c r="F1028" s="28">
        <f>D1028+(E1028/100000)</f>
        <v>4.0937799999999998</v>
      </c>
    </row>
    <row r="1029" spans="1:6" x14ac:dyDescent="0.3">
      <c r="A1029" s="11" t="s">
        <v>233</v>
      </c>
      <c r="B1029" s="39">
        <v>1028</v>
      </c>
      <c r="C1029" s="11" t="s">
        <v>234</v>
      </c>
      <c r="D1029" s="23">
        <v>4</v>
      </c>
      <c r="E1029" s="12">
        <v>9378</v>
      </c>
      <c r="F1029" s="28">
        <f>D1029+(E1029/100000)</f>
        <v>4.0937799999999998</v>
      </c>
    </row>
    <row r="1030" spans="1:6" x14ac:dyDescent="0.3">
      <c r="A1030" s="11" t="s">
        <v>430</v>
      </c>
      <c r="B1030" s="39">
        <v>1029</v>
      </c>
      <c r="C1030" s="11" t="s">
        <v>13874</v>
      </c>
      <c r="D1030" s="23">
        <v>4</v>
      </c>
      <c r="E1030" s="12">
        <v>9378</v>
      </c>
      <c r="F1030" s="28">
        <f>D1030+(E1030/100000)</f>
        <v>4.0937799999999998</v>
      </c>
    </row>
    <row r="1031" spans="1:6" x14ac:dyDescent="0.3">
      <c r="A1031" s="11" t="s">
        <v>762</v>
      </c>
      <c r="B1031" s="39">
        <v>1030</v>
      </c>
      <c r="C1031" s="11" t="s">
        <v>13888</v>
      </c>
      <c r="D1031" s="23">
        <v>4</v>
      </c>
      <c r="E1031" s="12">
        <v>9378</v>
      </c>
      <c r="F1031" s="28">
        <f>D1031+(E1031/100000)</f>
        <v>4.0937799999999998</v>
      </c>
    </row>
    <row r="1032" spans="1:6" x14ac:dyDescent="0.3">
      <c r="A1032" s="11" t="s">
        <v>1581</v>
      </c>
      <c r="B1032" s="39">
        <v>1031</v>
      </c>
      <c r="C1032" s="11" t="s">
        <v>13883</v>
      </c>
      <c r="D1032" s="23">
        <v>4</v>
      </c>
      <c r="E1032" s="12">
        <v>9378</v>
      </c>
      <c r="F1032" s="28">
        <f>D1032+(E1032/100000)</f>
        <v>4.0937799999999998</v>
      </c>
    </row>
    <row r="1033" spans="1:6" x14ac:dyDescent="0.3">
      <c r="A1033" s="11" t="s">
        <v>1570</v>
      </c>
      <c r="B1033" s="39">
        <v>1032</v>
      </c>
      <c r="C1033" s="11" t="s">
        <v>13884</v>
      </c>
      <c r="D1033" s="23">
        <v>4</v>
      </c>
      <c r="E1033" s="12">
        <v>9378</v>
      </c>
      <c r="F1033" s="28">
        <f>D1033+(E1033/100000)</f>
        <v>4.0937799999999998</v>
      </c>
    </row>
    <row r="1034" spans="1:6" x14ac:dyDescent="0.3">
      <c r="A1034" s="11" t="s">
        <v>233</v>
      </c>
      <c r="B1034" s="39">
        <v>1033</v>
      </c>
      <c r="C1034" s="11" t="s">
        <v>234</v>
      </c>
      <c r="D1034" s="23">
        <v>4</v>
      </c>
      <c r="E1034" s="12">
        <v>9377</v>
      </c>
      <c r="F1034" s="28">
        <f>D1034+(E1034/100000)</f>
        <v>4.0937700000000001</v>
      </c>
    </row>
    <row r="1035" spans="1:6" x14ac:dyDescent="0.3">
      <c r="A1035" s="11" t="s">
        <v>233</v>
      </c>
      <c r="B1035" s="39">
        <v>1034</v>
      </c>
      <c r="C1035" s="11" t="s">
        <v>234</v>
      </c>
      <c r="D1035" s="23">
        <v>4</v>
      </c>
      <c r="E1035" s="12">
        <v>9377</v>
      </c>
      <c r="F1035" s="28">
        <f>D1035+(E1035/100000)</f>
        <v>4.0937700000000001</v>
      </c>
    </row>
    <row r="1036" spans="1:6" x14ac:dyDescent="0.3">
      <c r="A1036" s="11" t="s">
        <v>4050</v>
      </c>
      <c r="B1036" s="39">
        <v>1035</v>
      </c>
      <c r="C1036" s="11" t="s">
        <v>13906</v>
      </c>
      <c r="D1036" s="23">
        <v>4</v>
      </c>
      <c r="E1036" s="12">
        <v>9377</v>
      </c>
      <c r="F1036" s="28">
        <f>D1036+(E1036/100000)</f>
        <v>4.0937700000000001</v>
      </c>
    </row>
    <row r="1037" spans="1:6" x14ac:dyDescent="0.3">
      <c r="A1037" s="11" t="s">
        <v>7213</v>
      </c>
      <c r="B1037" s="39">
        <v>1036</v>
      </c>
      <c r="C1037" s="11" t="s">
        <v>13910</v>
      </c>
      <c r="D1037" s="23">
        <v>4</v>
      </c>
      <c r="E1037" s="12">
        <v>9090</v>
      </c>
      <c r="F1037" s="28">
        <f>D1037+(E1037/100000)</f>
        <v>4.0909000000000004</v>
      </c>
    </row>
    <row r="1038" spans="1:6" x14ac:dyDescent="0.3">
      <c r="A1038" s="11" t="s">
        <v>10459</v>
      </c>
      <c r="B1038" s="39">
        <v>1037</v>
      </c>
      <c r="C1038" s="11" t="s">
        <v>14016</v>
      </c>
      <c r="D1038" s="23">
        <v>3.9</v>
      </c>
      <c r="E1038" s="12">
        <v>18497</v>
      </c>
      <c r="F1038" s="28">
        <f>D1038+(E1038/100000)</f>
        <v>4.0849700000000002</v>
      </c>
    </row>
    <row r="1039" spans="1:6" x14ac:dyDescent="0.3">
      <c r="A1039" s="11" t="s">
        <v>4378</v>
      </c>
      <c r="B1039" s="39">
        <v>1038</v>
      </c>
      <c r="C1039" s="11" t="s">
        <v>13833</v>
      </c>
      <c r="D1039" s="23">
        <v>4</v>
      </c>
      <c r="E1039" s="12">
        <v>8380</v>
      </c>
      <c r="F1039" s="28">
        <f>D1039+(E1039/100000)</f>
        <v>4.0838000000000001</v>
      </c>
    </row>
    <row r="1040" spans="1:6" x14ac:dyDescent="0.3">
      <c r="A1040" s="11" t="s">
        <v>13003</v>
      </c>
      <c r="B1040" s="39">
        <v>1039</v>
      </c>
      <c r="C1040" s="11" t="s">
        <v>13004</v>
      </c>
      <c r="D1040" s="23">
        <v>4</v>
      </c>
      <c r="E1040" s="12">
        <v>8031</v>
      </c>
      <c r="F1040" s="28">
        <f>D1040+(E1040/100000)</f>
        <v>4.0803099999999999</v>
      </c>
    </row>
    <row r="1041" spans="1:6" x14ac:dyDescent="0.3">
      <c r="A1041" s="11" t="s">
        <v>3018</v>
      </c>
      <c r="B1041" s="39">
        <v>1040</v>
      </c>
      <c r="C1041" s="11" t="s">
        <v>13856</v>
      </c>
      <c r="D1041" s="23">
        <v>4</v>
      </c>
      <c r="E1041" s="12">
        <v>7807</v>
      </c>
      <c r="F1041" s="28">
        <f>D1041+(E1041/100000)</f>
        <v>4.0780700000000003</v>
      </c>
    </row>
    <row r="1042" spans="1:6" x14ac:dyDescent="0.3">
      <c r="A1042" s="11" t="s">
        <v>2988</v>
      </c>
      <c r="B1042" s="39">
        <v>1041</v>
      </c>
      <c r="C1042" s="11" t="s">
        <v>13868</v>
      </c>
      <c r="D1042" s="23">
        <v>4</v>
      </c>
      <c r="E1042" s="12">
        <v>7807</v>
      </c>
      <c r="F1042" s="28">
        <f>D1042+(E1042/100000)</f>
        <v>4.0780700000000003</v>
      </c>
    </row>
    <row r="1043" spans="1:6" x14ac:dyDescent="0.3">
      <c r="A1043" s="11" t="s">
        <v>3014</v>
      </c>
      <c r="B1043" s="39">
        <v>1042</v>
      </c>
      <c r="C1043" s="11" t="s">
        <v>13842</v>
      </c>
      <c r="D1043" s="23">
        <v>4</v>
      </c>
      <c r="E1043" s="12">
        <v>7807</v>
      </c>
      <c r="F1043" s="28">
        <f>D1043+(E1043/100000)</f>
        <v>4.0780700000000003</v>
      </c>
    </row>
    <row r="1044" spans="1:6" x14ac:dyDescent="0.3">
      <c r="A1044" s="11" t="s">
        <v>687</v>
      </c>
      <c r="B1044" s="39">
        <v>1043</v>
      </c>
      <c r="C1044" s="11" t="s">
        <v>13846</v>
      </c>
      <c r="D1044" s="23">
        <v>4</v>
      </c>
      <c r="E1044" s="12">
        <v>7732</v>
      </c>
      <c r="F1044" s="28">
        <f>D1044+(E1044/100000)</f>
        <v>4.0773200000000003</v>
      </c>
    </row>
    <row r="1045" spans="1:6" x14ac:dyDescent="0.3">
      <c r="A1045" s="11" t="s">
        <v>687</v>
      </c>
      <c r="B1045" s="39">
        <v>1044</v>
      </c>
      <c r="C1045" s="11" t="s">
        <v>13846</v>
      </c>
      <c r="D1045" s="23">
        <v>4</v>
      </c>
      <c r="E1045" s="12">
        <v>7732</v>
      </c>
      <c r="F1045" s="28">
        <f>D1045+(E1045/100000)</f>
        <v>4.0773200000000003</v>
      </c>
    </row>
    <row r="1046" spans="1:6" x14ac:dyDescent="0.3">
      <c r="A1046" s="11" t="s">
        <v>687</v>
      </c>
      <c r="B1046" s="39">
        <v>1045</v>
      </c>
      <c r="C1046" s="11" t="s">
        <v>13846</v>
      </c>
      <c r="D1046" s="23">
        <v>4</v>
      </c>
      <c r="E1046" s="12">
        <v>7732</v>
      </c>
      <c r="F1046" s="28">
        <f>D1046+(E1046/100000)</f>
        <v>4.0773200000000003</v>
      </c>
    </row>
    <row r="1047" spans="1:6" x14ac:dyDescent="0.3">
      <c r="A1047" s="11" t="s">
        <v>1452</v>
      </c>
      <c r="B1047" s="39">
        <v>1046</v>
      </c>
      <c r="C1047" s="11" t="s">
        <v>14339</v>
      </c>
      <c r="D1047" s="23">
        <v>4</v>
      </c>
      <c r="E1047" s="12">
        <v>7732</v>
      </c>
      <c r="F1047" s="28">
        <f>D1047+(E1047/100000)</f>
        <v>4.0773200000000003</v>
      </c>
    </row>
    <row r="1048" spans="1:6" x14ac:dyDescent="0.3">
      <c r="A1048" s="11" t="s">
        <v>7355</v>
      </c>
      <c r="B1048" s="39">
        <v>1047</v>
      </c>
      <c r="C1048" s="11" t="s">
        <v>13836</v>
      </c>
      <c r="D1048" s="23">
        <v>4</v>
      </c>
      <c r="E1048" s="12">
        <v>7601</v>
      </c>
      <c r="F1048" s="28">
        <f>D1048+(E1048/100000)</f>
        <v>4.0760100000000001</v>
      </c>
    </row>
    <row r="1049" spans="1:6" x14ac:dyDescent="0.3">
      <c r="A1049" s="11" t="s">
        <v>9335</v>
      </c>
      <c r="B1049" s="39">
        <v>1048</v>
      </c>
      <c r="C1049" s="11" t="s">
        <v>13968</v>
      </c>
      <c r="D1049" s="23">
        <v>3.9</v>
      </c>
      <c r="E1049" s="12">
        <v>17424</v>
      </c>
      <c r="F1049" s="28">
        <f>D1049+(E1049/100000)</f>
        <v>4.0742399999999996</v>
      </c>
    </row>
    <row r="1050" spans="1:6" x14ac:dyDescent="0.3">
      <c r="A1050" s="11" t="s">
        <v>7024</v>
      </c>
      <c r="B1050" s="39">
        <v>1049</v>
      </c>
      <c r="C1050" s="11" t="s">
        <v>14330</v>
      </c>
      <c r="D1050" s="23">
        <v>4</v>
      </c>
      <c r="E1050" s="12">
        <v>7352</v>
      </c>
      <c r="F1050" s="28">
        <f>D1050+(E1050/100000)</f>
        <v>4.0735200000000003</v>
      </c>
    </row>
    <row r="1051" spans="1:6" x14ac:dyDescent="0.3">
      <c r="A1051" s="11" t="s">
        <v>5861</v>
      </c>
      <c r="B1051" s="39">
        <v>1050</v>
      </c>
      <c r="C1051" s="11" t="s">
        <v>14293</v>
      </c>
      <c r="D1051" s="23">
        <v>3.9</v>
      </c>
      <c r="E1051" s="12">
        <v>17348</v>
      </c>
      <c r="F1051" s="28">
        <f>D1051+(E1051/100000)</f>
        <v>4.07348</v>
      </c>
    </row>
    <row r="1052" spans="1:6" x14ac:dyDescent="0.3">
      <c r="A1052" s="11" t="s">
        <v>3564</v>
      </c>
      <c r="B1052" s="39">
        <v>1051</v>
      </c>
      <c r="C1052" s="11" t="s">
        <v>13918</v>
      </c>
      <c r="D1052" s="23">
        <v>4</v>
      </c>
      <c r="E1052" s="12">
        <v>7222</v>
      </c>
      <c r="F1052" s="28">
        <f>D1052+(E1052/100000)</f>
        <v>4.0722199999999997</v>
      </c>
    </row>
    <row r="1053" spans="1:6" x14ac:dyDescent="0.3">
      <c r="A1053" s="11" t="s">
        <v>3761</v>
      </c>
      <c r="B1053" s="39">
        <v>1052</v>
      </c>
      <c r="C1053" s="11" t="s">
        <v>13918</v>
      </c>
      <c r="D1053" s="23">
        <v>4</v>
      </c>
      <c r="E1053" s="12">
        <v>7222</v>
      </c>
      <c r="F1053" s="28">
        <f>D1053+(E1053/100000)</f>
        <v>4.0722199999999997</v>
      </c>
    </row>
    <row r="1054" spans="1:6" x14ac:dyDescent="0.3">
      <c r="A1054" s="11" t="s">
        <v>5260</v>
      </c>
      <c r="B1054" s="39">
        <v>1053</v>
      </c>
      <c r="C1054" s="11" t="s">
        <v>5261</v>
      </c>
      <c r="D1054" s="23">
        <v>4</v>
      </c>
      <c r="E1054" s="12">
        <v>7199</v>
      </c>
      <c r="F1054" s="28">
        <f>D1054+(E1054/100000)</f>
        <v>4.0719899999999996</v>
      </c>
    </row>
    <row r="1055" spans="1:6" x14ac:dyDescent="0.3">
      <c r="A1055" s="11" t="s">
        <v>6349</v>
      </c>
      <c r="B1055" s="39">
        <v>1054</v>
      </c>
      <c r="C1055" s="11" t="s">
        <v>14302</v>
      </c>
      <c r="D1055" s="23">
        <v>4</v>
      </c>
      <c r="E1055" s="12">
        <v>7113</v>
      </c>
      <c r="F1055" s="28">
        <f>D1055+(E1055/100000)</f>
        <v>4.0711300000000001</v>
      </c>
    </row>
    <row r="1056" spans="1:6" x14ac:dyDescent="0.3">
      <c r="A1056" s="11" t="s">
        <v>1511</v>
      </c>
      <c r="B1056" s="39">
        <v>1055</v>
      </c>
      <c r="C1056" s="11" t="s">
        <v>1512</v>
      </c>
      <c r="D1056" s="23">
        <v>4</v>
      </c>
      <c r="E1056" s="12">
        <v>6558</v>
      </c>
      <c r="F1056" s="28">
        <f>D1056+(E1056/100000)</f>
        <v>4.0655799999999997</v>
      </c>
    </row>
    <row r="1057" spans="1:6" x14ac:dyDescent="0.3">
      <c r="A1057" s="11" t="s">
        <v>8708</v>
      </c>
      <c r="B1057" s="39">
        <v>1056</v>
      </c>
      <c r="C1057" s="11" t="s">
        <v>14331</v>
      </c>
      <c r="D1057" s="23">
        <v>4</v>
      </c>
      <c r="E1057" s="12">
        <v>6530</v>
      </c>
      <c r="F1057" s="28">
        <f>D1057+(E1057/100000)</f>
        <v>4.0652999999999997</v>
      </c>
    </row>
    <row r="1058" spans="1:6" x14ac:dyDescent="0.3">
      <c r="A1058" s="11" t="s">
        <v>2397</v>
      </c>
      <c r="B1058" s="39">
        <v>1057</v>
      </c>
      <c r="C1058" s="11" t="s">
        <v>13826</v>
      </c>
      <c r="D1058" s="23">
        <v>4</v>
      </c>
      <c r="E1058" s="12">
        <v>6347</v>
      </c>
      <c r="F1058" s="28">
        <f>D1058+(E1058/100000)</f>
        <v>4.0634699999999997</v>
      </c>
    </row>
    <row r="1059" spans="1:6" x14ac:dyDescent="0.3">
      <c r="A1059" s="11" t="s">
        <v>9160</v>
      </c>
      <c r="B1059" s="39">
        <v>1058</v>
      </c>
      <c r="C1059" s="11" t="s">
        <v>13942</v>
      </c>
      <c r="D1059" s="23">
        <v>3.9</v>
      </c>
      <c r="E1059" s="12">
        <v>16166</v>
      </c>
      <c r="F1059" s="28">
        <f>D1059+(E1059/100000)</f>
        <v>4.0616599999999998</v>
      </c>
    </row>
    <row r="1060" spans="1:6" x14ac:dyDescent="0.3">
      <c r="A1060" s="11" t="s">
        <v>6409</v>
      </c>
      <c r="B1060" s="39">
        <v>1059</v>
      </c>
      <c r="C1060" s="11" t="s">
        <v>14034</v>
      </c>
      <c r="D1060" s="23">
        <v>3.9</v>
      </c>
      <c r="E1060" s="12">
        <v>15783</v>
      </c>
      <c r="F1060" s="28">
        <f>D1060+(E1060/100000)</f>
        <v>4.05783</v>
      </c>
    </row>
    <row r="1061" spans="1:6" x14ac:dyDescent="0.3">
      <c r="A1061" s="11" t="s">
        <v>7764</v>
      </c>
      <c r="B1061" s="39">
        <v>1060</v>
      </c>
      <c r="C1061" s="11" t="s">
        <v>13817</v>
      </c>
      <c r="D1061" s="23">
        <v>4</v>
      </c>
      <c r="E1061" s="12">
        <v>5736</v>
      </c>
      <c r="F1061" s="28">
        <f>D1061+(E1061/100000)</f>
        <v>4.0573600000000001</v>
      </c>
    </row>
    <row r="1062" spans="1:6" x14ac:dyDescent="0.3">
      <c r="A1062" s="11" t="s">
        <v>8884</v>
      </c>
      <c r="B1062" s="39">
        <v>1061</v>
      </c>
      <c r="C1062" s="11" t="s">
        <v>14313</v>
      </c>
      <c r="D1062" s="23">
        <v>4</v>
      </c>
      <c r="E1062" s="12">
        <v>5380</v>
      </c>
      <c r="F1062" s="28">
        <f>D1062+(E1062/100000)</f>
        <v>4.0537999999999998</v>
      </c>
    </row>
    <row r="1063" spans="1:6" x14ac:dyDescent="0.3">
      <c r="A1063" s="11" t="s">
        <v>9824</v>
      </c>
      <c r="B1063" s="39">
        <v>1062</v>
      </c>
      <c r="C1063" s="11" t="s">
        <v>13843</v>
      </c>
      <c r="D1063" s="23">
        <v>4</v>
      </c>
      <c r="E1063" s="12">
        <v>5292</v>
      </c>
      <c r="F1063" s="28">
        <f>D1063+(E1063/100000)</f>
        <v>4.0529200000000003</v>
      </c>
    </row>
    <row r="1064" spans="1:6" x14ac:dyDescent="0.3">
      <c r="A1064" s="11" t="s">
        <v>11466</v>
      </c>
      <c r="B1064" s="39">
        <v>1063</v>
      </c>
      <c r="C1064" s="11" t="s">
        <v>13830</v>
      </c>
      <c r="D1064" s="23">
        <v>4</v>
      </c>
      <c r="E1064" s="12">
        <v>5206</v>
      </c>
      <c r="F1064" s="28">
        <f>D1064+(E1064/100000)</f>
        <v>4.05206</v>
      </c>
    </row>
    <row r="1065" spans="1:6" x14ac:dyDescent="0.3">
      <c r="A1065" s="11" t="s">
        <v>11845</v>
      </c>
      <c r="B1065" s="39">
        <v>1064</v>
      </c>
      <c r="C1065" s="11" t="s">
        <v>13903</v>
      </c>
      <c r="D1065" s="23">
        <v>4</v>
      </c>
      <c r="E1065" s="12">
        <v>5160</v>
      </c>
      <c r="F1065" s="28">
        <f>D1065+(E1065/100000)</f>
        <v>4.0515999999999996</v>
      </c>
    </row>
    <row r="1066" spans="1:6" x14ac:dyDescent="0.3">
      <c r="A1066" s="11" t="s">
        <v>8207</v>
      </c>
      <c r="B1066" s="39">
        <v>1065</v>
      </c>
      <c r="C1066" s="11" t="s">
        <v>13821</v>
      </c>
      <c r="D1066" s="23">
        <v>4</v>
      </c>
      <c r="E1066" s="12">
        <v>5072</v>
      </c>
      <c r="F1066" s="28">
        <f>D1066+(E1066/100000)</f>
        <v>4.0507200000000001</v>
      </c>
    </row>
    <row r="1067" spans="1:6" x14ac:dyDescent="0.3">
      <c r="A1067" s="11" t="s">
        <v>7122</v>
      </c>
      <c r="B1067" s="39">
        <v>1066</v>
      </c>
      <c r="C1067" s="11" t="s">
        <v>13834</v>
      </c>
      <c r="D1067" s="23">
        <v>4</v>
      </c>
      <c r="E1067" s="12">
        <v>5057</v>
      </c>
      <c r="F1067" s="28">
        <f>D1067+(E1067/100000)</f>
        <v>4.0505699999999996</v>
      </c>
    </row>
    <row r="1068" spans="1:6" x14ac:dyDescent="0.3">
      <c r="A1068" s="11" t="s">
        <v>10204</v>
      </c>
      <c r="B1068" s="39">
        <v>1067</v>
      </c>
      <c r="C1068" s="11" t="s">
        <v>13930</v>
      </c>
      <c r="D1068" s="23">
        <v>4</v>
      </c>
      <c r="E1068" s="12">
        <v>4978</v>
      </c>
      <c r="F1068" s="28">
        <f>D1068+(E1068/100000)</f>
        <v>4.0497800000000002</v>
      </c>
    </row>
    <row r="1069" spans="1:6" x14ac:dyDescent="0.3">
      <c r="A1069" s="11" t="s">
        <v>6137</v>
      </c>
      <c r="B1069" s="39">
        <v>1068</v>
      </c>
      <c r="C1069" s="11" t="s">
        <v>14006</v>
      </c>
      <c r="D1069" s="23">
        <v>3.9</v>
      </c>
      <c r="E1069" s="12">
        <v>14969</v>
      </c>
      <c r="F1069" s="28">
        <f>D1069+(E1069/100000)</f>
        <v>4.04969</v>
      </c>
    </row>
    <row r="1070" spans="1:6" x14ac:dyDescent="0.3">
      <c r="A1070" s="11" t="s">
        <v>11415</v>
      </c>
      <c r="B1070" s="39">
        <v>1069</v>
      </c>
      <c r="C1070" s="11" t="s">
        <v>13822</v>
      </c>
      <c r="D1070" s="23">
        <v>4</v>
      </c>
      <c r="E1070" s="12">
        <v>4867</v>
      </c>
      <c r="F1070" s="28">
        <f>D1070+(E1070/100000)</f>
        <v>4.0486700000000004</v>
      </c>
    </row>
    <row r="1071" spans="1:6" x14ac:dyDescent="0.3">
      <c r="A1071" s="11" t="s">
        <v>5067</v>
      </c>
      <c r="B1071" s="39">
        <v>1070</v>
      </c>
      <c r="C1071" s="11" t="s">
        <v>14017</v>
      </c>
      <c r="D1071" s="23">
        <v>3.9</v>
      </c>
      <c r="E1071" s="12">
        <v>14778</v>
      </c>
      <c r="F1071" s="28">
        <f>D1071+(E1071/100000)</f>
        <v>4.0477799999999995</v>
      </c>
    </row>
    <row r="1072" spans="1:6" x14ac:dyDescent="0.3">
      <c r="A1072" s="11" t="s">
        <v>4471</v>
      </c>
      <c r="B1072" s="39">
        <v>1071</v>
      </c>
      <c r="C1072" s="11" t="s">
        <v>13813</v>
      </c>
      <c r="D1072" s="23">
        <v>4</v>
      </c>
      <c r="E1072" s="12">
        <v>4740</v>
      </c>
      <c r="F1072" s="28">
        <f>D1072+(E1072/100000)</f>
        <v>4.0473999999999997</v>
      </c>
    </row>
    <row r="1073" spans="1:6" x14ac:dyDescent="0.3">
      <c r="A1073" s="11" t="s">
        <v>9549</v>
      </c>
      <c r="B1073" s="39">
        <v>1072</v>
      </c>
      <c r="C1073" s="11" t="s">
        <v>13958</v>
      </c>
      <c r="D1073" s="23">
        <v>3.9</v>
      </c>
      <c r="E1073" s="12">
        <v>14667</v>
      </c>
      <c r="F1073" s="28">
        <f>D1073+(E1073/100000)</f>
        <v>4.0466699999999998</v>
      </c>
    </row>
    <row r="1074" spans="1:6" x14ac:dyDescent="0.3">
      <c r="A1074" s="11" t="s">
        <v>3503</v>
      </c>
      <c r="B1074" s="39">
        <v>1073</v>
      </c>
      <c r="C1074" s="11" t="s">
        <v>14325</v>
      </c>
      <c r="D1074" s="23">
        <v>4</v>
      </c>
      <c r="E1074" s="12">
        <v>4390</v>
      </c>
      <c r="F1074" s="28">
        <f>D1074+(E1074/100000)</f>
        <v>4.0438999999999998</v>
      </c>
    </row>
    <row r="1075" spans="1:6" x14ac:dyDescent="0.3">
      <c r="A1075" s="11" t="s">
        <v>4403</v>
      </c>
      <c r="B1075" s="39">
        <v>1074</v>
      </c>
      <c r="C1075" s="11" t="s">
        <v>4404</v>
      </c>
      <c r="D1075" s="23">
        <v>3.9</v>
      </c>
      <c r="E1075" s="12">
        <v>14266</v>
      </c>
      <c r="F1075" s="28">
        <f>D1075+(E1075/100000)</f>
        <v>4.0426599999999997</v>
      </c>
    </row>
    <row r="1076" spans="1:6" x14ac:dyDescent="0.3">
      <c r="A1076" s="11" t="s">
        <v>5635</v>
      </c>
      <c r="B1076" s="39">
        <v>1075</v>
      </c>
      <c r="C1076" s="11" t="s">
        <v>13881</v>
      </c>
      <c r="D1076" s="23">
        <v>4</v>
      </c>
      <c r="E1076" s="12">
        <v>4018</v>
      </c>
      <c r="F1076" s="28">
        <f>D1076+(E1076/100000)</f>
        <v>4.0401800000000003</v>
      </c>
    </row>
    <row r="1077" spans="1:6" x14ac:dyDescent="0.3">
      <c r="A1077" s="11" t="s">
        <v>11103</v>
      </c>
      <c r="B1077" s="39">
        <v>1076</v>
      </c>
      <c r="C1077" s="11" t="s">
        <v>14272</v>
      </c>
      <c r="D1077" s="23">
        <v>4</v>
      </c>
      <c r="E1077" s="12">
        <v>3973</v>
      </c>
      <c r="F1077" s="28">
        <f>D1077+(E1077/100000)</f>
        <v>4.0397299999999996</v>
      </c>
    </row>
    <row r="1078" spans="1:6" x14ac:dyDescent="0.3">
      <c r="A1078" s="11" t="s">
        <v>6971</v>
      </c>
      <c r="B1078" s="39">
        <v>1077</v>
      </c>
      <c r="C1078" s="11" t="s">
        <v>14000</v>
      </c>
      <c r="D1078" s="23">
        <v>3.9</v>
      </c>
      <c r="E1078" s="12">
        <v>13971</v>
      </c>
      <c r="F1078" s="28">
        <f>D1078+(E1078/100000)</f>
        <v>4.0397099999999995</v>
      </c>
    </row>
    <row r="1079" spans="1:6" x14ac:dyDescent="0.3">
      <c r="A1079" s="11" t="s">
        <v>7680</v>
      </c>
      <c r="B1079" s="39">
        <v>1078</v>
      </c>
      <c r="C1079" s="11" t="s">
        <v>7681</v>
      </c>
      <c r="D1079" s="23">
        <v>4</v>
      </c>
      <c r="E1079" s="12">
        <v>3686</v>
      </c>
      <c r="F1079" s="28">
        <f>D1079+(E1079/100000)</f>
        <v>4.0368599999999999</v>
      </c>
    </row>
    <row r="1080" spans="1:6" x14ac:dyDescent="0.3">
      <c r="A1080" s="11" t="s">
        <v>10829</v>
      </c>
      <c r="B1080" s="39">
        <v>1079</v>
      </c>
      <c r="C1080" s="11" t="s">
        <v>10830</v>
      </c>
      <c r="D1080" s="23">
        <v>4</v>
      </c>
      <c r="E1080" s="12">
        <v>3663</v>
      </c>
      <c r="F1080" s="28">
        <f>D1080+(E1080/100000)</f>
        <v>4.0366299999999997</v>
      </c>
    </row>
    <row r="1081" spans="1:6" x14ac:dyDescent="0.3">
      <c r="A1081" s="11" t="s">
        <v>3683</v>
      </c>
      <c r="B1081" s="39">
        <v>1080</v>
      </c>
      <c r="C1081" s="11" t="s">
        <v>13840</v>
      </c>
      <c r="D1081" s="23">
        <v>4</v>
      </c>
      <c r="E1081" s="12">
        <v>3626</v>
      </c>
      <c r="F1081" s="28">
        <f>D1081+(E1081/100000)</f>
        <v>4.0362600000000004</v>
      </c>
    </row>
    <row r="1082" spans="1:6" x14ac:dyDescent="0.3">
      <c r="A1082" s="11" t="s">
        <v>1433</v>
      </c>
      <c r="B1082" s="39">
        <v>1081</v>
      </c>
      <c r="C1082" s="11" t="s">
        <v>13923</v>
      </c>
      <c r="D1082" s="23">
        <v>4</v>
      </c>
      <c r="E1082" s="12">
        <v>3565</v>
      </c>
      <c r="F1082" s="28">
        <f>D1082+(E1082/100000)</f>
        <v>4.0356500000000004</v>
      </c>
    </row>
    <row r="1083" spans="1:6" x14ac:dyDescent="0.3">
      <c r="A1083" s="11" t="s">
        <v>3431</v>
      </c>
      <c r="B1083" s="39">
        <v>1082</v>
      </c>
      <c r="C1083" s="11" t="s">
        <v>13827</v>
      </c>
      <c r="D1083" s="23">
        <v>4</v>
      </c>
      <c r="E1083" s="12">
        <v>3382</v>
      </c>
      <c r="F1083" s="28">
        <f>D1083+(E1083/100000)</f>
        <v>4.0338200000000004</v>
      </c>
    </row>
    <row r="1084" spans="1:6" x14ac:dyDescent="0.3">
      <c r="A1084" s="11" t="s">
        <v>3431</v>
      </c>
      <c r="B1084" s="39">
        <v>1083</v>
      </c>
      <c r="C1084" s="11" t="s">
        <v>13827</v>
      </c>
      <c r="D1084" s="23">
        <v>4</v>
      </c>
      <c r="E1084" s="12">
        <v>3382</v>
      </c>
      <c r="F1084" s="28">
        <f>D1084+(E1084/100000)</f>
        <v>4.0338200000000004</v>
      </c>
    </row>
    <row r="1085" spans="1:6" x14ac:dyDescent="0.3">
      <c r="A1085" s="11" t="s">
        <v>1191</v>
      </c>
      <c r="B1085" s="39">
        <v>1084</v>
      </c>
      <c r="C1085" s="11" t="s">
        <v>13841</v>
      </c>
      <c r="D1085" s="23">
        <v>4</v>
      </c>
      <c r="E1085" s="12">
        <v>3295</v>
      </c>
      <c r="F1085" s="28">
        <f>D1085+(E1085/100000)</f>
        <v>4.0329499999999996</v>
      </c>
    </row>
    <row r="1086" spans="1:6" x14ac:dyDescent="0.3">
      <c r="A1086" s="11" t="s">
        <v>11875</v>
      </c>
      <c r="B1086" s="39">
        <v>1085</v>
      </c>
      <c r="C1086" s="11" t="s">
        <v>13938</v>
      </c>
      <c r="D1086" s="23">
        <v>4</v>
      </c>
      <c r="E1086" s="12">
        <v>3271</v>
      </c>
      <c r="F1086" s="28">
        <f>D1086+(E1086/100000)</f>
        <v>4.0327099999999998</v>
      </c>
    </row>
    <row r="1087" spans="1:6" x14ac:dyDescent="0.3">
      <c r="A1087" s="11" t="s">
        <v>11916</v>
      </c>
      <c r="B1087" s="39">
        <v>1086</v>
      </c>
      <c r="C1087" s="11" t="s">
        <v>11917</v>
      </c>
      <c r="D1087" s="23">
        <v>4</v>
      </c>
      <c r="E1087" s="12">
        <v>3246</v>
      </c>
      <c r="F1087" s="28">
        <f>D1087+(E1087/100000)</f>
        <v>4.0324600000000004</v>
      </c>
    </row>
    <row r="1088" spans="1:6" x14ac:dyDescent="0.3">
      <c r="A1088" s="11" t="s">
        <v>10031</v>
      </c>
      <c r="B1088" s="39">
        <v>1087</v>
      </c>
      <c r="C1088" s="11" t="s">
        <v>13933</v>
      </c>
      <c r="D1088" s="23">
        <v>4</v>
      </c>
      <c r="E1088" s="12">
        <v>3242</v>
      </c>
      <c r="F1088" s="28">
        <f>D1088+(E1088/100000)</f>
        <v>4.0324200000000001</v>
      </c>
    </row>
    <row r="1089" spans="1:6" x14ac:dyDescent="0.3">
      <c r="A1089" s="11" t="s">
        <v>1804</v>
      </c>
      <c r="B1089" s="39">
        <v>1088</v>
      </c>
      <c r="C1089" s="11" t="s">
        <v>13920</v>
      </c>
      <c r="D1089" s="23">
        <v>4</v>
      </c>
      <c r="E1089" s="12">
        <v>3231</v>
      </c>
      <c r="F1089" s="28">
        <f>D1089+(E1089/100000)</f>
        <v>4.0323099999999998</v>
      </c>
    </row>
    <row r="1090" spans="1:6" x14ac:dyDescent="0.3">
      <c r="A1090" s="11" t="s">
        <v>4112</v>
      </c>
      <c r="B1090" s="39">
        <v>1089</v>
      </c>
      <c r="C1090" s="11" t="s">
        <v>14389</v>
      </c>
      <c r="D1090" s="23">
        <v>4</v>
      </c>
      <c r="E1090" s="12">
        <v>3197</v>
      </c>
      <c r="F1090" s="28">
        <f>D1090+(E1090/100000)</f>
        <v>4.0319700000000003</v>
      </c>
    </row>
    <row r="1091" spans="1:6" x14ac:dyDescent="0.3">
      <c r="A1091" s="11" t="s">
        <v>10740</v>
      </c>
      <c r="B1091" s="39">
        <v>1090</v>
      </c>
      <c r="C1091" s="11" t="s">
        <v>13869</v>
      </c>
      <c r="D1091" s="23">
        <v>4</v>
      </c>
      <c r="E1091" s="12">
        <v>3160</v>
      </c>
      <c r="F1091" s="28">
        <f>D1091+(E1091/100000)</f>
        <v>4.0316000000000001</v>
      </c>
    </row>
    <row r="1092" spans="1:6" x14ac:dyDescent="0.3">
      <c r="A1092" s="11" t="s">
        <v>10244</v>
      </c>
      <c r="B1092" s="39">
        <v>1091</v>
      </c>
      <c r="C1092" s="11" t="s">
        <v>10245</v>
      </c>
      <c r="D1092" s="23">
        <v>3.9</v>
      </c>
      <c r="E1092" s="12">
        <v>13127</v>
      </c>
      <c r="F1092" s="28">
        <f>D1092+(E1092/100000)</f>
        <v>4.0312700000000001</v>
      </c>
    </row>
    <row r="1093" spans="1:6" x14ac:dyDescent="0.3">
      <c r="A1093" s="11" t="s">
        <v>7659</v>
      </c>
      <c r="B1093" s="39">
        <v>1092</v>
      </c>
      <c r="C1093" s="11" t="s">
        <v>14018</v>
      </c>
      <c r="D1093" s="23">
        <v>3.9</v>
      </c>
      <c r="E1093" s="12">
        <v>13049</v>
      </c>
      <c r="F1093" s="28">
        <f>D1093+(E1093/100000)</f>
        <v>4.0304900000000004</v>
      </c>
    </row>
    <row r="1094" spans="1:6" x14ac:dyDescent="0.3">
      <c r="A1094" s="11" t="s">
        <v>7753</v>
      </c>
      <c r="B1094" s="39">
        <v>1093</v>
      </c>
      <c r="C1094" s="11" t="s">
        <v>13839</v>
      </c>
      <c r="D1094" s="23">
        <v>4</v>
      </c>
      <c r="E1094" s="12">
        <v>3025</v>
      </c>
      <c r="F1094" s="28">
        <f>D1094+(E1094/100000)</f>
        <v>4.0302499999999997</v>
      </c>
    </row>
    <row r="1095" spans="1:6" x14ac:dyDescent="0.3">
      <c r="A1095" s="11" t="s">
        <v>8730</v>
      </c>
      <c r="B1095" s="39">
        <v>1094</v>
      </c>
      <c r="C1095" s="11" t="s">
        <v>13873</v>
      </c>
      <c r="D1095" s="23">
        <v>4</v>
      </c>
      <c r="E1095" s="12">
        <v>2961</v>
      </c>
      <c r="F1095" s="28">
        <f>D1095+(E1095/100000)</f>
        <v>4.0296099999999999</v>
      </c>
    </row>
    <row r="1096" spans="1:6" x14ac:dyDescent="0.3">
      <c r="A1096" s="11" t="s">
        <v>2118</v>
      </c>
      <c r="B1096" s="39">
        <v>1095</v>
      </c>
      <c r="C1096" s="11" t="s">
        <v>13895</v>
      </c>
      <c r="D1096" s="23">
        <v>4</v>
      </c>
      <c r="E1096" s="12">
        <v>2905</v>
      </c>
      <c r="F1096" s="28">
        <f>D1096+(E1096/100000)</f>
        <v>4.0290499999999998</v>
      </c>
    </row>
    <row r="1097" spans="1:6" x14ac:dyDescent="0.3">
      <c r="A1097" s="11" t="s">
        <v>10489</v>
      </c>
      <c r="B1097" s="39">
        <v>1096</v>
      </c>
      <c r="C1097" s="11" t="s">
        <v>14358</v>
      </c>
      <c r="D1097" s="23">
        <v>4</v>
      </c>
      <c r="E1097" s="12">
        <v>2877</v>
      </c>
      <c r="F1097" s="28">
        <f>D1097+(E1097/100000)</f>
        <v>4.0287699999999997</v>
      </c>
    </row>
    <row r="1098" spans="1:6" x14ac:dyDescent="0.3">
      <c r="A1098" s="11" t="s">
        <v>10407</v>
      </c>
      <c r="B1098" s="39">
        <v>1097</v>
      </c>
      <c r="C1098" s="11" t="s">
        <v>14023</v>
      </c>
      <c r="D1098" s="23">
        <v>3.9</v>
      </c>
      <c r="E1098" s="12">
        <v>12837</v>
      </c>
      <c r="F1098" s="28">
        <f>D1098+(E1098/100000)</f>
        <v>4.0283699999999998</v>
      </c>
    </row>
    <row r="1099" spans="1:6" x14ac:dyDescent="0.3">
      <c r="A1099" s="11" t="s">
        <v>272</v>
      </c>
      <c r="B1099" s="39">
        <v>1098</v>
      </c>
      <c r="C1099" s="11" t="s">
        <v>13937</v>
      </c>
      <c r="D1099" s="23">
        <v>4</v>
      </c>
      <c r="E1099" s="12">
        <v>2766</v>
      </c>
      <c r="F1099" s="28">
        <f>D1099+(E1099/100000)</f>
        <v>4.02766</v>
      </c>
    </row>
    <row r="1100" spans="1:6" x14ac:dyDescent="0.3">
      <c r="A1100" s="11" t="s">
        <v>272</v>
      </c>
      <c r="B1100" s="39">
        <v>1099</v>
      </c>
      <c r="C1100" s="11" t="s">
        <v>13937</v>
      </c>
      <c r="D1100" s="23">
        <v>4</v>
      </c>
      <c r="E1100" s="12">
        <v>2766</v>
      </c>
      <c r="F1100" s="28">
        <f>D1100+(E1100/100000)</f>
        <v>4.02766</v>
      </c>
    </row>
    <row r="1101" spans="1:6" x14ac:dyDescent="0.3">
      <c r="A1101" s="11" t="s">
        <v>6679</v>
      </c>
      <c r="B1101" s="39">
        <v>1100</v>
      </c>
      <c r="C1101" s="11" t="s">
        <v>13876</v>
      </c>
      <c r="D1101" s="23">
        <v>4</v>
      </c>
      <c r="E1101" s="12">
        <v>2581</v>
      </c>
      <c r="F1101" s="28">
        <f>D1101+(E1101/100000)</f>
        <v>4.0258099999999999</v>
      </c>
    </row>
    <row r="1102" spans="1:6" x14ac:dyDescent="0.3">
      <c r="A1102" s="11" t="s">
        <v>5787</v>
      </c>
      <c r="B1102" s="39">
        <v>1101</v>
      </c>
      <c r="C1102" s="11" t="s">
        <v>13972</v>
      </c>
      <c r="D1102" s="23">
        <v>3.9</v>
      </c>
      <c r="E1102" s="12">
        <v>12452</v>
      </c>
      <c r="F1102" s="28">
        <f>D1102+(E1102/100000)</f>
        <v>4.0245199999999999</v>
      </c>
    </row>
    <row r="1103" spans="1:6" x14ac:dyDescent="0.3">
      <c r="A1103" s="11" t="s">
        <v>9008</v>
      </c>
      <c r="B1103" s="39">
        <v>1102</v>
      </c>
      <c r="C1103" s="11" t="s">
        <v>9009</v>
      </c>
      <c r="D1103" s="23">
        <v>4</v>
      </c>
      <c r="E1103" s="12">
        <v>2446</v>
      </c>
      <c r="F1103" s="28">
        <f>D1103+(E1103/100000)</f>
        <v>4.0244600000000004</v>
      </c>
    </row>
    <row r="1104" spans="1:6" x14ac:dyDescent="0.3">
      <c r="A1104" s="11" t="s">
        <v>12371</v>
      </c>
      <c r="B1104" s="39">
        <v>1103</v>
      </c>
      <c r="C1104" s="11" t="s">
        <v>12372</v>
      </c>
      <c r="D1104" s="23">
        <v>4</v>
      </c>
      <c r="E1104" s="12">
        <v>2377</v>
      </c>
      <c r="F1104" s="28">
        <f>D1104+(E1104/100000)</f>
        <v>4.0237699999999998</v>
      </c>
    </row>
    <row r="1105" spans="1:6" x14ac:dyDescent="0.3">
      <c r="A1105" s="11" t="s">
        <v>10234</v>
      </c>
      <c r="B1105" s="39">
        <v>1104</v>
      </c>
      <c r="C1105" s="11" t="s">
        <v>13878</v>
      </c>
      <c r="D1105" s="23">
        <v>4</v>
      </c>
      <c r="E1105" s="12">
        <v>2198</v>
      </c>
      <c r="F1105" s="28">
        <f>D1105+(E1105/100000)</f>
        <v>4.0219800000000001</v>
      </c>
    </row>
    <row r="1106" spans="1:6" x14ac:dyDescent="0.3">
      <c r="A1106" s="11" t="s">
        <v>5600</v>
      </c>
      <c r="B1106" s="39">
        <v>1105</v>
      </c>
      <c r="C1106" s="11" t="s">
        <v>13814</v>
      </c>
      <c r="D1106" s="23">
        <v>4</v>
      </c>
      <c r="E1106" s="12">
        <v>2102</v>
      </c>
      <c r="F1106" s="28">
        <f>D1106+(E1106/100000)</f>
        <v>4.02102</v>
      </c>
    </row>
    <row r="1107" spans="1:6" x14ac:dyDescent="0.3">
      <c r="A1107" s="11" t="s">
        <v>312</v>
      </c>
      <c r="B1107" s="39">
        <v>1106</v>
      </c>
      <c r="C1107" s="11" t="s">
        <v>13934</v>
      </c>
      <c r="D1107" s="23">
        <v>4</v>
      </c>
      <c r="E1107" s="12">
        <v>1934</v>
      </c>
      <c r="F1107" s="28">
        <f>D1107+(E1107/100000)</f>
        <v>4.0193399999999997</v>
      </c>
    </row>
    <row r="1108" spans="1:6" x14ac:dyDescent="0.3">
      <c r="A1108" s="11" t="s">
        <v>312</v>
      </c>
      <c r="B1108" s="39">
        <v>1107</v>
      </c>
      <c r="C1108" s="11" t="s">
        <v>13934</v>
      </c>
      <c r="D1108" s="23">
        <v>4</v>
      </c>
      <c r="E1108" s="12">
        <v>1933</v>
      </c>
      <c r="F1108" s="28">
        <f>D1108+(E1108/100000)</f>
        <v>4.0193300000000001</v>
      </c>
    </row>
    <row r="1109" spans="1:6" x14ac:dyDescent="0.3">
      <c r="A1109" s="11" t="s">
        <v>9201</v>
      </c>
      <c r="B1109" s="39">
        <v>1108</v>
      </c>
      <c r="C1109" s="11" t="s">
        <v>13898</v>
      </c>
      <c r="D1109" s="23">
        <v>4</v>
      </c>
      <c r="E1109" s="12">
        <v>1765</v>
      </c>
      <c r="F1109" s="28">
        <f>D1109+(E1109/100000)</f>
        <v>4.0176499999999997</v>
      </c>
    </row>
    <row r="1110" spans="1:6" x14ac:dyDescent="0.3">
      <c r="A1110" s="11" t="s">
        <v>10397</v>
      </c>
      <c r="B1110" s="39">
        <v>1109</v>
      </c>
      <c r="C1110" s="11" t="s">
        <v>13810</v>
      </c>
      <c r="D1110" s="23">
        <v>4</v>
      </c>
      <c r="E1110" s="12">
        <v>1679</v>
      </c>
      <c r="F1110" s="28">
        <f>D1110+(E1110/100000)</f>
        <v>4.0167900000000003</v>
      </c>
    </row>
    <row r="1111" spans="1:6" x14ac:dyDescent="0.3">
      <c r="A1111" s="11" t="s">
        <v>12008</v>
      </c>
      <c r="B1111" s="39">
        <v>1110</v>
      </c>
      <c r="C1111" s="11" t="s">
        <v>13891</v>
      </c>
      <c r="D1111" s="23">
        <v>4</v>
      </c>
      <c r="E1111" s="12">
        <v>1644</v>
      </c>
      <c r="F1111" s="28">
        <f>D1111+(E1111/100000)</f>
        <v>4.0164400000000002</v>
      </c>
    </row>
    <row r="1112" spans="1:6" x14ac:dyDescent="0.3">
      <c r="A1112" s="11" t="s">
        <v>935</v>
      </c>
      <c r="B1112" s="39">
        <v>1111</v>
      </c>
      <c r="C1112" s="11" t="s">
        <v>13880</v>
      </c>
      <c r="D1112" s="23">
        <v>4</v>
      </c>
      <c r="E1112" s="12">
        <v>1588</v>
      </c>
      <c r="F1112" s="28">
        <f>D1112+(E1112/100000)</f>
        <v>4.0158800000000001</v>
      </c>
    </row>
    <row r="1113" spans="1:6" x14ac:dyDescent="0.3">
      <c r="A1113" s="11" t="s">
        <v>6081</v>
      </c>
      <c r="B1113" s="39">
        <v>1112</v>
      </c>
      <c r="C1113" s="11" t="s">
        <v>13889</v>
      </c>
      <c r="D1113" s="23">
        <v>4</v>
      </c>
      <c r="E1113" s="12">
        <v>1540</v>
      </c>
      <c r="F1113" s="28">
        <f>D1113+(E1113/100000)</f>
        <v>4.0153999999999996</v>
      </c>
    </row>
    <row r="1114" spans="1:6" x14ac:dyDescent="0.3">
      <c r="A1114" s="11" t="s">
        <v>10051</v>
      </c>
      <c r="B1114" s="39">
        <v>1113</v>
      </c>
      <c r="C1114" s="11" t="s">
        <v>13829</v>
      </c>
      <c r="D1114" s="23">
        <v>4</v>
      </c>
      <c r="E1114" s="12">
        <v>1498</v>
      </c>
      <c r="F1114" s="28">
        <f>D1114+(E1114/100000)</f>
        <v>4.0149800000000004</v>
      </c>
    </row>
    <row r="1115" spans="1:6" x14ac:dyDescent="0.3">
      <c r="A1115" s="11" t="s">
        <v>2139</v>
      </c>
      <c r="B1115" s="39">
        <v>1114</v>
      </c>
      <c r="C1115" s="11" t="s">
        <v>13928</v>
      </c>
      <c r="D1115" s="23">
        <v>4</v>
      </c>
      <c r="E1115" s="12">
        <v>1423</v>
      </c>
      <c r="F1115" s="28">
        <f>D1115+(E1115/100000)</f>
        <v>4.0142300000000004</v>
      </c>
    </row>
    <row r="1116" spans="1:6" x14ac:dyDescent="0.3">
      <c r="A1116" s="11" t="s">
        <v>717</v>
      </c>
      <c r="B1116" s="39">
        <v>1115</v>
      </c>
      <c r="C1116" s="11" t="s">
        <v>13928</v>
      </c>
      <c r="D1116" s="23">
        <v>4</v>
      </c>
      <c r="E1116" s="12">
        <v>1423</v>
      </c>
      <c r="F1116" s="28">
        <f>D1116+(E1116/100000)</f>
        <v>4.0142300000000004</v>
      </c>
    </row>
    <row r="1117" spans="1:6" x14ac:dyDescent="0.3">
      <c r="A1117" s="11" t="s">
        <v>717</v>
      </c>
      <c r="B1117" s="39">
        <v>1116</v>
      </c>
      <c r="C1117" s="11" t="s">
        <v>13928</v>
      </c>
      <c r="D1117" s="23">
        <v>4</v>
      </c>
      <c r="E1117" s="12">
        <v>1423</v>
      </c>
      <c r="F1117" s="28">
        <f>D1117+(E1117/100000)</f>
        <v>4.0142300000000004</v>
      </c>
    </row>
    <row r="1118" spans="1:6" x14ac:dyDescent="0.3">
      <c r="A1118" s="11" t="s">
        <v>717</v>
      </c>
      <c r="B1118" s="39">
        <v>1117</v>
      </c>
      <c r="C1118" s="11" t="s">
        <v>13928</v>
      </c>
      <c r="D1118" s="23">
        <v>4</v>
      </c>
      <c r="E1118" s="12">
        <v>1423</v>
      </c>
      <c r="F1118" s="28">
        <f>D1118+(E1118/100000)</f>
        <v>4.0142300000000004</v>
      </c>
    </row>
    <row r="1119" spans="1:6" x14ac:dyDescent="0.3">
      <c r="A1119" s="11" t="s">
        <v>1535</v>
      </c>
      <c r="B1119" s="39">
        <v>1118</v>
      </c>
      <c r="C1119" s="11" t="s">
        <v>13926</v>
      </c>
      <c r="D1119" s="23">
        <v>4</v>
      </c>
      <c r="E1119" s="12">
        <v>1423</v>
      </c>
      <c r="F1119" s="28">
        <f>D1119+(E1119/100000)</f>
        <v>4.0142300000000004</v>
      </c>
    </row>
    <row r="1120" spans="1:6" x14ac:dyDescent="0.3">
      <c r="A1120" s="11" t="s">
        <v>3517</v>
      </c>
      <c r="B1120" s="39">
        <v>1119</v>
      </c>
      <c r="C1120" s="11" t="s">
        <v>13815</v>
      </c>
      <c r="D1120" s="23">
        <v>4</v>
      </c>
      <c r="E1120" s="12">
        <v>1396</v>
      </c>
      <c r="F1120" s="28">
        <f>D1120+(E1120/100000)</f>
        <v>4.01396</v>
      </c>
    </row>
    <row r="1121" spans="1:6" x14ac:dyDescent="0.3">
      <c r="A1121" s="11" t="s">
        <v>3517</v>
      </c>
      <c r="B1121" s="39">
        <v>1120</v>
      </c>
      <c r="C1121" s="11" t="s">
        <v>13815</v>
      </c>
      <c r="D1121" s="23">
        <v>4</v>
      </c>
      <c r="E1121" s="12">
        <v>1396</v>
      </c>
      <c r="F1121" s="28">
        <f>D1121+(E1121/100000)</f>
        <v>4.01396</v>
      </c>
    </row>
    <row r="1122" spans="1:6" x14ac:dyDescent="0.3">
      <c r="A1122" s="11" t="s">
        <v>12310</v>
      </c>
      <c r="B1122" s="39">
        <v>1121</v>
      </c>
      <c r="C1122" s="11" t="s">
        <v>13812</v>
      </c>
      <c r="D1122" s="23">
        <v>4</v>
      </c>
      <c r="E1122" s="12">
        <v>1313</v>
      </c>
      <c r="F1122" s="28">
        <f>D1122+(E1122/100000)</f>
        <v>4.0131300000000003</v>
      </c>
    </row>
    <row r="1123" spans="1:6" x14ac:dyDescent="0.3">
      <c r="A1123" s="11" t="s">
        <v>586</v>
      </c>
      <c r="B1123" s="39">
        <v>1122</v>
      </c>
      <c r="C1123" s="11" t="s">
        <v>13897</v>
      </c>
      <c r="D1123" s="23">
        <v>4</v>
      </c>
      <c r="E1123" s="12">
        <v>1313</v>
      </c>
      <c r="F1123" s="28">
        <f>D1123+(E1123/100000)</f>
        <v>4.0131300000000003</v>
      </c>
    </row>
    <row r="1124" spans="1:6" x14ac:dyDescent="0.3">
      <c r="A1124" s="11" t="s">
        <v>586</v>
      </c>
      <c r="B1124" s="39">
        <v>1123</v>
      </c>
      <c r="C1124" s="11" t="s">
        <v>13897</v>
      </c>
      <c r="D1124" s="23">
        <v>4</v>
      </c>
      <c r="E1124" s="12">
        <v>1313</v>
      </c>
      <c r="F1124" s="28">
        <f>D1124+(E1124/100000)</f>
        <v>4.0131300000000003</v>
      </c>
    </row>
    <row r="1125" spans="1:6" x14ac:dyDescent="0.3">
      <c r="A1125" s="11" t="s">
        <v>1071</v>
      </c>
      <c r="B1125" s="39">
        <v>1124</v>
      </c>
      <c r="C1125" s="11" t="s">
        <v>13899</v>
      </c>
      <c r="D1125" s="23">
        <v>4</v>
      </c>
      <c r="E1125" s="12">
        <v>1313</v>
      </c>
      <c r="F1125" s="28">
        <f>D1125+(E1125/100000)</f>
        <v>4.0131300000000003</v>
      </c>
    </row>
    <row r="1126" spans="1:6" x14ac:dyDescent="0.3">
      <c r="A1126" s="11" t="s">
        <v>9130</v>
      </c>
      <c r="B1126" s="39">
        <v>1125</v>
      </c>
      <c r="C1126" s="11" t="s">
        <v>13858</v>
      </c>
      <c r="D1126" s="23">
        <v>4</v>
      </c>
      <c r="E1126" s="12">
        <v>1282</v>
      </c>
      <c r="F1126" s="28">
        <f>D1126+(E1126/100000)</f>
        <v>4.0128199999999996</v>
      </c>
    </row>
    <row r="1127" spans="1:6" x14ac:dyDescent="0.3">
      <c r="A1127" s="11" t="s">
        <v>2147</v>
      </c>
      <c r="B1127" s="39">
        <v>1126</v>
      </c>
      <c r="C1127" s="11" t="s">
        <v>13913</v>
      </c>
      <c r="D1127" s="23">
        <v>4</v>
      </c>
      <c r="E1127" s="12">
        <v>1236</v>
      </c>
      <c r="F1127" s="28">
        <f>D1127+(E1127/100000)</f>
        <v>4.0123600000000001</v>
      </c>
    </row>
    <row r="1128" spans="1:6" x14ac:dyDescent="0.3">
      <c r="A1128" s="11" t="s">
        <v>6803</v>
      </c>
      <c r="B1128" s="39">
        <v>1127</v>
      </c>
      <c r="C1128" s="11" t="s">
        <v>14347</v>
      </c>
      <c r="D1128" s="23">
        <v>4</v>
      </c>
      <c r="E1128" s="12">
        <v>1208</v>
      </c>
      <c r="F1128" s="28">
        <f>D1128+(E1128/100000)</f>
        <v>4.0120800000000001</v>
      </c>
    </row>
    <row r="1129" spans="1:6" x14ac:dyDescent="0.3">
      <c r="A1129" s="11" t="s">
        <v>12723</v>
      </c>
      <c r="B1129" s="39">
        <v>1128</v>
      </c>
      <c r="C1129" s="11" t="s">
        <v>13877</v>
      </c>
      <c r="D1129" s="23">
        <v>4</v>
      </c>
      <c r="E1129" s="12">
        <v>1108</v>
      </c>
      <c r="F1129" s="28">
        <f>D1129+(E1129/100000)</f>
        <v>4.0110799999999998</v>
      </c>
    </row>
    <row r="1130" spans="1:6" x14ac:dyDescent="0.3">
      <c r="A1130" s="11" t="s">
        <v>12973</v>
      </c>
      <c r="B1130" s="39">
        <v>1129</v>
      </c>
      <c r="C1130" s="11" t="s">
        <v>13866</v>
      </c>
      <c r="D1130" s="23">
        <v>4</v>
      </c>
      <c r="E1130" s="12">
        <v>1090</v>
      </c>
      <c r="F1130" s="28">
        <f>D1130+(E1130/100000)</f>
        <v>4.0109000000000004</v>
      </c>
    </row>
    <row r="1131" spans="1:6" x14ac:dyDescent="0.3">
      <c r="A1131" s="11" t="s">
        <v>7784</v>
      </c>
      <c r="B1131" s="39">
        <v>1130</v>
      </c>
      <c r="C1131" s="11" t="s">
        <v>13825</v>
      </c>
      <c r="D1131" s="23">
        <v>4</v>
      </c>
      <c r="E1131" s="12">
        <v>1026</v>
      </c>
      <c r="F1131" s="28">
        <f>D1131+(E1131/100000)</f>
        <v>4.0102599999999997</v>
      </c>
    </row>
    <row r="1132" spans="1:6" x14ac:dyDescent="0.3">
      <c r="A1132" s="11" t="s">
        <v>11885</v>
      </c>
      <c r="B1132" s="39">
        <v>1131</v>
      </c>
      <c r="C1132" s="11" t="s">
        <v>11886</v>
      </c>
      <c r="D1132" s="23">
        <v>3.9</v>
      </c>
      <c r="E1132" s="12">
        <v>11004</v>
      </c>
      <c r="F1132" s="28">
        <f>D1132+(E1132/100000)</f>
        <v>4.01004</v>
      </c>
    </row>
    <row r="1133" spans="1:6" x14ac:dyDescent="0.3">
      <c r="A1133" s="11" t="s">
        <v>2506</v>
      </c>
      <c r="B1133" s="39">
        <v>1132</v>
      </c>
      <c r="C1133" s="11" t="s">
        <v>13838</v>
      </c>
      <c r="D1133" s="23">
        <v>4</v>
      </c>
      <c r="E1133" s="12">
        <v>1001</v>
      </c>
      <c r="F1133" s="28">
        <f>D1133+(E1133/100000)</f>
        <v>4.0100100000000003</v>
      </c>
    </row>
    <row r="1134" spans="1:6" x14ac:dyDescent="0.3">
      <c r="A1134" s="11" t="s">
        <v>2355</v>
      </c>
      <c r="B1134" s="39">
        <v>1133</v>
      </c>
      <c r="C1134" s="11" t="s">
        <v>13892</v>
      </c>
      <c r="D1134" s="23">
        <v>4</v>
      </c>
      <c r="E1134" s="12">
        <v>897</v>
      </c>
      <c r="F1134" s="28">
        <f>D1134+(E1134/100000)</f>
        <v>4.0089699999999997</v>
      </c>
    </row>
    <row r="1135" spans="1:6" x14ac:dyDescent="0.3">
      <c r="A1135" s="11" t="s">
        <v>1784</v>
      </c>
      <c r="B1135" s="39">
        <v>1134</v>
      </c>
      <c r="C1135" s="11" t="s">
        <v>13936</v>
      </c>
      <c r="D1135" s="23">
        <v>4</v>
      </c>
      <c r="E1135" s="12">
        <v>839</v>
      </c>
      <c r="F1135" s="28">
        <f>D1135+(E1135/100000)</f>
        <v>4.0083900000000003</v>
      </c>
    </row>
    <row r="1136" spans="1:6" x14ac:dyDescent="0.3">
      <c r="A1136" s="11" t="s">
        <v>11987</v>
      </c>
      <c r="B1136" s="39">
        <v>1135</v>
      </c>
      <c r="C1136" s="11" t="s">
        <v>13885</v>
      </c>
      <c r="D1136" s="23">
        <v>4</v>
      </c>
      <c r="E1136" s="12">
        <v>832</v>
      </c>
      <c r="F1136" s="28">
        <f>D1136+(E1136/100000)</f>
        <v>4.0083200000000003</v>
      </c>
    </row>
    <row r="1137" spans="1:6" x14ac:dyDescent="0.3">
      <c r="A1137" s="11" t="s">
        <v>12501</v>
      </c>
      <c r="B1137" s="39">
        <v>1136</v>
      </c>
      <c r="C1137" s="11" t="s">
        <v>12502</v>
      </c>
      <c r="D1137" s="23">
        <v>4</v>
      </c>
      <c r="E1137" s="12">
        <v>777</v>
      </c>
      <c r="F1137" s="28">
        <f>D1137+(E1137/100000)</f>
        <v>4.0077699999999998</v>
      </c>
    </row>
    <row r="1138" spans="1:6" x14ac:dyDescent="0.3">
      <c r="A1138" s="11" t="s">
        <v>10930</v>
      </c>
      <c r="B1138" s="39">
        <v>1137</v>
      </c>
      <c r="C1138" s="11" t="s">
        <v>13900</v>
      </c>
      <c r="D1138" s="23">
        <v>4</v>
      </c>
      <c r="E1138" s="12">
        <v>743</v>
      </c>
      <c r="F1138" s="28">
        <f>D1138+(E1138/100000)</f>
        <v>4.0074300000000003</v>
      </c>
    </row>
    <row r="1139" spans="1:6" x14ac:dyDescent="0.3">
      <c r="A1139" s="11" t="s">
        <v>11977</v>
      </c>
      <c r="B1139" s="39">
        <v>1138</v>
      </c>
      <c r="C1139" s="11" t="s">
        <v>13847</v>
      </c>
      <c r="D1139" s="23">
        <v>4</v>
      </c>
      <c r="E1139" s="12">
        <v>727</v>
      </c>
      <c r="F1139" s="28">
        <f>D1139+(E1139/100000)</f>
        <v>4.0072700000000001</v>
      </c>
    </row>
    <row r="1140" spans="1:6" x14ac:dyDescent="0.3">
      <c r="A1140" s="11" t="s">
        <v>8262</v>
      </c>
      <c r="B1140" s="39">
        <v>1139</v>
      </c>
      <c r="C1140" s="11" t="s">
        <v>14382</v>
      </c>
      <c r="D1140" s="23">
        <v>4</v>
      </c>
      <c r="E1140" s="12">
        <v>691</v>
      </c>
      <c r="F1140" s="28">
        <f>D1140+(E1140/100000)</f>
        <v>4.0069100000000004</v>
      </c>
    </row>
    <row r="1141" spans="1:6" x14ac:dyDescent="0.3">
      <c r="A1141" s="11" t="s">
        <v>9100</v>
      </c>
      <c r="B1141" s="39">
        <v>1140</v>
      </c>
      <c r="C1141" s="11" t="s">
        <v>13932</v>
      </c>
      <c r="D1141" s="23">
        <v>4</v>
      </c>
      <c r="E1141" s="12">
        <v>604</v>
      </c>
      <c r="F1141" s="28">
        <f>D1141+(E1141/100000)</f>
        <v>4.0060399999999996</v>
      </c>
    </row>
    <row r="1142" spans="1:6" x14ac:dyDescent="0.3">
      <c r="A1142" s="11" t="s">
        <v>366</v>
      </c>
      <c r="B1142" s="39">
        <v>1141</v>
      </c>
      <c r="C1142" s="11" t="s">
        <v>13809</v>
      </c>
      <c r="D1142" s="23">
        <v>4</v>
      </c>
      <c r="E1142" s="12">
        <v>576</v>
      </c>
      <c r="F1142" s="28">
        <f>D1142+(E1142/100000)</f>
        <v>4.0057600000000004</v>
      </c>
    </row>
    <row r="1143" spans="1:6" x14ac:dyDescent="0.3">
      <c r="A1143" s="11" t="s">
        <v>366</v>
      </c>
      <c r="B1143" s="39">
        <v>1142</v>
      </c>
      <c r="C1143" s="11" t="s">
        <v>13809</v>
      </c>
      <c r="D1143" s="23">
        <v>4</v>
      </c>
      <c r="E1143" s="12">
        <v>575</v>
      </c>
      <c r="F1143" s="28">
        <f>D1143+(E1143/100000)</f>
        <v>4.0057499999999999</v>
      </c>
    </row>
    <row r="1144" spans="1:6" x14ac:dyDescent="0.3">
      <c r="A1144" s="11" t="s">
        <v>1402</v>
      </c>
      <c r="B1144" s="39">
        <v>1143</v>
      </c>
      <c r="C1144" s="11" t="s">
        <v>13993</v>
      </c>
      <c r="D1144" s="23">
        <v>3.9</v>
      </c>
      <c r="E1144" s="12">
        <v>10480</v>
      </c>
      <c r="F1144" s="28">
        <f>D1144+(E1144/100000)</f>
        <v>4.0047999999999995</v>
      </c>
    </row>
    <row r="1145" spans="1:6" x14ac:dyDescent="0.3">
      <c r="A1145" s="11" t="s">
        <v>2004</v>
      </c>
      <c r="B1145" s="39">
        <v>1144</v>
      </c>
      <c r="C1145" s="11" t="s">
        <v>13820</v>
      </c>
      <c r="D1145" s="23">
        <v>4</v>
      </c>
      <c r="E1145" s="12">
        <v>479</v>
      </c>
      <c r="F1145" s="28">
        <f>D1145+(E1145/100000)</f>
        <v>4.0047899999999998</v>
      </c>
    </row>
    <row r="1146" spans="1:6" x14ac:dyDescent="0.3">
      <c r="A1146" s="11" t="s">
        <v>1491</v>
      </c>
      <c r="B1146" s="39">
        <v>1145</v>
      </c>
      <c r="C1146" s="11" t="s">
        <v>13911</v>
      </c>
      <c r="D1146" s="23">
        <v>4</v>
      </c>
      <c r="E1146" s="12">
        <v>343</v>
      </c>
      <c r="F1146" s="28">
        <f>D1146+(E1146/100000)</f>
        <v>4.0034299999999998</v>
      </c>
    </row>
    <row r="1147" spans="1:6" x14ac:dyDescent="0.3">
      <c r="A1147" s="11" t="s">
        <v>11394</v>
      </c>
      <c r="B1147" s="39">
        <v>1146</v>
      </c>
      <c r="C1147" s="11" t="s">
        <v>13882</v>
      </c>
      <c r="D1147" s="23">
        <v>4</v>
      </c>
      <c r="E1147" s="12">
        <v>330</v>
      </c>
      <c r="F1147" s="28">
        <f>D1147+(E1147/100000)</f>
        <v>4.0033000000000003</v>
      </c>
    </row>
    <row r="1148" spans="1:6" x14ac:dyDescent="0.3">
      <c r="A1148" s="11" t="s">
        <v>8483</v>
      </c>
      <c r="B1148" s="39">
        <v>1147</v>
      </c>
      <c r="C1148" s="11" t="s">
        <v>13908</v>
      </c>
      <c r="D1148" s="23">
        <v>4</v>
      </c>
      <c r="E1148" s="12">
        <v>323</v>
      </c>
      <c r="F1148" s="28">
        <f>D1148+(E1148/100000)</f>
        <v>4.0032300000000003</v>
      </c>
    </row>
    <row r="1149" spans="1:6" x14ac:dyDescent="0.3">
      <c r="A1149" s="11" t="s">
        <v>11525</v>
      </c>
      <c r="B1149" s="39">
        <v>1148</v>
      </c>
      <c r="C1149" s="11" t="s">
        <v>11526</v>
      </c>
      <c r="D1149" s="23">
        <v>4</v>
      </c>
      <c r="E1149" s="12">
        <v>314</v>
      </c>
      <c r="F1149" s="28">
        <f>D1149+(E1149/100000)</f>
        <v>4.0031400000000001</v>
      </c>
    </row>
    <row r="1150" spans="1:6" x14ac:dyDescent="0.3">
      <c r="A1150" s="11" t="s">
        <v>2108</v>
      </c>
      <c r="B1150" s="39">
        <v>1149</v>
      </c>
      <c r="C1150" s="11" t="s">
        <v>13811</v>
      </c>
      <c r="D1150" s="23">
        <v>4</v>
      </c>
      <c r="E1150" s="12">
        <v>242</v>
      </c>
      <c r="F1150" s="28">
        <f>D1150+(E1150/100000)</f>
        <v>4.0024199999999999</v>
      </c>
    </row>
    <row r="1151" spans="1:6" x14ac:dyDescent="0.3">
      <c r="A1151" s="11" t="s">
        <v>9529</v>
      </c>
      <c r="B1151" s="39">
        <v>1150</v>
      </c>
      <c r="C1151" s="11" t="s">
        <v>13894</v>
      </c>
      <c r="D1151" s="23">
        <v>4</v>
      </c>
      <c r="E1151" s="12">
        <v>237</v>
      </c>
      <c r="F1151" s="28">
        <f>D1151+(E1151/100000)</f>
        <v>4.00237</v>
      </c>
    </row>
    <row r="1152" spans="1:6" x14ac:dyDescent="0.3">
      <c r="A1152" s="11" t="s">
        <v>6635</v>
      </c>
      <c r="B1152" s="39">
        <v>1151</v>
      </c>
      <c r="C1152" s="11" t="s">
        <v>14061</v>
      </c>
      <c r="D1152" s="23">
        <v>3.8</v>
      </c>
      <c r="E1152" s="12">
        <v>20218</v>
      </c>
      <c r="F1152" s="28">
        <f>D1152+(E1152/100000)</f>
        <v>4.0021800000000001</v>
      </c>
    </row>
    <row r="1153" spans="1:6" x14ac:dyDescent="0.3">
      <c r="A1153" s="11" t="s">
        <v>2612</v>
      </c>
      <c r="B1153" s="39">
        <v>1152</v>
      </c>
      <c r="C1153" s="11" t="s">
        <v>13851</v>
      </c>
      <c r="D1153" s="23">
        <v>4</v>
      </c>
      <c r="E1153" s="12">
        <v>184</v>
      </c>
      <c r="F1153" s="28">
        <f>D1153+(E1153/100000)</f>
        <v>4.0018399999999996</v>
      </c>
    </row>
    <row r="1154" spans="1:6" x14ac:dyDescent="0.3">
      <c r="A1154" s="11" t="s">
        <v>12802</v>
      </c>
      <c r="B1154" s="39">
        <v>1153</v>
      </c>
      <c r="C1154" s="11" t="s">
        <v>13861</v>
      </c>
      <c r="D1154" s="23">
        <v>4</v>
      </c>
      <c r="E1154" s="12">
        <v>178</v>
      </c>
      <c r="F1154" s="28">
        <f>D1154+(E1154/100000)</f>
        <v>4.0017800000000001</v>
      </c>
    </row>
    <row r="1155" spans="1:6" x14ac:dyDescent="0.3">
      <c r="A1155" s="11" t="s">
        <v>2821</v>
      </c>
      <c r="B1155" s="39">
        <v>1154</v>
      </c>
      <c r="C1155" s="11" t="s">
        <v>13919</v>
      </c>
      <c r="D1155" s="23">
        <v>4</v>
      </c>
      <c r="E1155" s="12">
        <v>171</v>
      </c>
      <c r="F1155" s="28">
        <f>D1155+(E1155/100000)</f>
        <v>4.0017100000000001</v>
      </c>
    </row>
    <row r="1156" spans="1:6" x14ac:dyDescent="0.3">
      <c r="A1156" s="11" t="s">
        <v>2782</v>
      </c>
      <c r="B1156" s="39">
        <v>1155</v>
      </c>
      <c r="C1156" s="11" t="s">
        <v>13887</v>
      </c>
      <c r="D1156" s="23">
        <v>4</v>
      </c>
      <c r="E1156" s="12">
        <v>151</v>
      </c>
      <c r="F1156" s="28">
        <f>D1156+(E1156/100000)</f>
        <v>4.0015099999999997</v>
      </c>
    </row>
    <row r="1157" spans="1:6" x14ac:dyDescent="0.3">
      <c r="A1157" s="11" t="s">
        <v>9049</v>
      </c>
      <c r="B1157" s="39">
        <v>1156</v>
      </c>
      <c r="C1157" s="11" t="s">
        <v>13916</v>
      </c>
      <c r="D1157" s="23">
        <v>4</v>
      </c>
      <c r="E1157" s="12">
        <v>119</v>
      </c>
      <c r="F1157" s="28">
        <f>D1157+(E1157/100000)</f>
        <v>4.0011900000000002</v>
      </c>
    </row>
    <row r="1158" spans="1:6" x14ac:dyDescent="0.3">
      <c r="A1158" s="11" t="s">
        <v>10002</v>
      </c>
      <c r="B1158" s="39">
        <v>1157</v>
      </c>
      <c r="C1158" s="11" t="s">
        <v>13909</v>
      </c>
      <c r="D1158" s="23">
        <v>4</v>
      </c>
      <c r="E1158" s="12">
        <v>97</v>
      </c>
      <c r="F1158" s="28">
        <f>D1158+(E1158/100000)</f>
        <v>4.0009699999999997</v>
      </c>
    </row>
    <row r="1159" spans="1:6" x14ac:dyDescent="0.3">
      <c r="A1159" s="11" t="s">
        <v>11685</v>
      </c>
      <c r="B1159" s="39">
        <v>1158</v>
      </c>
      <c r="C1159" s="11" t="s">
        <v>13929</v>
      </c>
      <c r="D1159" s="23">
        <v>4</v>
      </c>
      <c r="E1159" s="12">
        <v>97</v>
      </c>
      <c r="F1159" s="28">
        <f>D1159+(E1159/100000)</f>
        <v>4.0009699999999997</v>
      </c>
    </row>
    <row r="1160" spans="1:6" x14ac:dyDescent="0.3">
      <c r="A1160" s="11" t="s">
        <v>7045</v>
      </c>
      <c r="B1160" s="39">
        <v>1159</v>
      </c>
      <c r="C1160" s="11" t="s">
        <v>14396</v>
      </c>
      <c r="D1160" s="23">
        <v>4</v>
      </c>
      <c r="E1160" s="12">
        <v>93</v>
      </c>
      <c r="F1160" s="28">
        <f>D1160+(E1160/100000)</f>
        <v>4.0009300000000003</v>
      </c>
    </row>
    <row r="1161" spans="1:6" x14ac:dyDescent="0.3">
      <c r="A1161" s="11" t="s">
        <v>8184</v>
      </c>
      <c r="B1161" s="39">
        <v>1160</v>
      </c>
      <c r="C1161" s="11" t="s">
        <v>13890</v>
      </c>
      <c r="D1161" s="23">
        <v>4</v>
      </c>
      <c r="E1161" s="12">
        <v>75</v>
      </c>
      <c r="F1161" s="28">
        <f>D1161+(E1161/100000)</f>
        <v>4.00075</v>
      </c>
    </row>
    <row r="1162" spans="1:6" x14ac:dyDescent="0.3">
      <c r="A1162" s="11" t="s">
        <v>10295</v>
      </c>
      <c r="B1162" s="39">
        <v>1161</v>
      </c>
      <c r="C1162" s="11" t="s">
        <v>13824</v>
      </c>
      <c r="D1162" s="23">
        <v>4</v>
      </c>
      <c r="E1162" s="12">
        <v>43</v>
      </c>
      <c r="F1162" s="28">
        <f>D1162+(E1162/100000)</f>
        <v>4.0004299999999997</v>
      </c>
    </row>
    <row r="1163" spans="1:6" x14ac:dyDescent="0.3">
      <c r="A1163" s="11" t="s">
        <v>746</v>
      </c>
      <c r="B1163" s="39">
        <v>1162</v>
      </c>
      <c r="C1163" s="11" t="s">
        <v>747</v>
      </c>
      <c r="D1163" s="23">
        <v>4</v>
      </c>
      <c r="E1163" s="12">
        <v>32</v>
      </c>
      <c r="F1163" s="28">
        <f>D1163+(E1163/100000)</f>
        <v>4.0003200000000003</v>
      </c>
    </row>
    <row r="1164" spans="1:6" x14ac:dyDescent="0.3">
      <c r="A1164" s="11" t="s">
        <v>1853</v>
      </c>
      <c r="B1164" s="39">
        <v>1163</v>
      </c>
      <c r="C1164" s="11" t="s">
        <v>14427</v>
      </c>
      <c r="D1164" s="23">
        <v>4</v>
      </c>
      <c r="E1164" s="12">
        <v>27</v>
      </c>
      <c r="F1164" s="28">
        <f>D1164+(E1164/100000)</f>
        <v>4.0002700000000004</v>
      </c>
    </row>
    <row r="1165" spans="1:6" x14ac:dyDescent="0.3">
      <c r="A1165" s="11" t="s">
        <v>5175</v>
      </c>
      <c r="B1165" s="39">
        <v>1164</v>
      </c>
      <c r="C1165" s="11" t="s">
        <v>14405</v>
      </c>
      <c r="D1165" s="23">
        <v>3.9</v>
      </c>
      <c r="E1165" s="12">
        <v>9504</v>
      </c>
      <c r="F1165" s="28">
        <f>D1165+(E1165/100000)</f>
        <v>3.9950399999999999</v>
      </c>
    </row>
    <row r="1166" spans="1:6" x14ac:dyDescent="0.3">
      <c r="A1166" s="11" t="s">
        <v>10336</v>
      </c>
      <c r="B1166" s="39">
        <v>1165</v>
      </c>
      <c r="C1166" s="11" t="s">
        <v>14004</v>
      </c>
      <c r="D1166" s="23">
        <v>3.9</v>
      </c>
      <c r="E1166" s="12">
        <v>9019</v>
      </c>
      <c r="F1166" s="28">
        <f>D1166+(E1166/100000)</f>
        <v>3.9901900000000001</v>
      </c>
    </row>
    <row r="1167" spans="1:6" x14ac:dyDescent="0.3">
      <c r="A1167" s="11" t="s">
        <v>4481</v>
      </c>
      <c r="B1167" s="39">
        <v>1166</v>
      </c>
      <c r="C1167" s="11" t="s">
        <v>13954</v>
      </c>
      <c r="D1167" s="23">
        <v>3.9</v>
      </c>
      <c r="E1167" s="12">
        <v>8866</v>
      </c>
      <c r="F1167" s="28">
        <f>D1167+(E1167/100000)</f>
        <v>3.9886599999999999</v>
      </c>
    </row>
    <row r="1168" spans="1:6" x14ac:dyDescent="0.3">
      <c r="A1168" s="11" t="s">
        <v>9901</v>
      </c>
      <c r="B1168" s="39">
        <v>1167</v>
      </c>
      <c r="C1168" s="11" t="s">
        <v>13969</v>
      </c>
      <c r="D1168" s="23">
        <v>3.9</v>
      </c>
      <c r="E1168" s="12">
        <v>8446</v>
      </c>
      <c r="F1168" s="28">
        <f>D1168+(E1168/100000)</f>
        <v>3.9844599999999999</v>
      </c>
    </row>
    <row r="1169" spans="1:6" x14ac:dyDescent="0.3">
      <c r="A1169" s="11" t="s">
        <v>5314</v>
      </c>
      <c r="B1169" s="39">
        <v>1168</v>
      </c>
      <c r="C1169" s="11" t="s">
        <v>14323</v>
      </c>
      <c r="D1169" s="23">
        <v>3.7</v>
      </c>
      <c r="E1169" s="12">
        <v>28324</v>
      </c>
      <c r="F1169" s="28">
        <f>D1169+(E1169/100000)</f>
        <v>3.9832400000000003</v>
      </c>
    </row>
    <row r="1170" spans="1:6" x14ac:dyDescent="0.3">
      <c r="A1170" s="11" t="s">
        <v>1823</v>
      </c>
      <c r="B1170" s="39">
        <v>1169</v>
      </c>
      <c r="C1170" s="11" t="s">
        <v>1824</v>
      </c>
      <c r="D1170" s="23">
        <v>3.9</v>
      </c>
      <c r="E1170" s="12">
        <v>8314</v>
      </c>
      <c r="F1170" s="28">
        <f>D1170+(E1170/100000)</f>
        <v>3.9831400000000001</v>
      </c>
    </row>
    <row r="1171" spans="1:6" x14ac:dyDescent="0.3">
      <c r="A1171" s="11" t="s">
        <v>8091</v>
      </c>
      <c r="B1171" s="39">
        <v>1170</v>
      </c>
      <c r="C1171" s="11" t="s">
        <v>14015</v>
      </c>
      <c r="D1171" s="23">
        <v>3.9</v>
      </c>
      <c r="E1171" s="12">
        <v>8280</v>
      </c>
      <c r="F1171" s="28">
        <f>D1171+(E1171/100000)</f>
        <v>3.9828000000000001</v>
      </c>
    </row>
    <row r="1172" spans="1:6" x14ac:dyDescent="0.3">
      <c r="A1172" s="11" t="s">
        <v>11214</v>
      </c>
      <c r="B1172" s="39">
        <v>1171</v>
      </c>
      <c r="C1172" s="11" t="s">
        <v>13994</v>
      </c>
      <c r="D1172" s="23">
        <v>3.9</v>
      </c>
      <c r="E1172" s="12">
        <v>8095</v>
      </c>
      <c r="F1172" s="28">
        <f>D1172+(E1172/100000)</f>
        <v>3.98095</v>
      </c>
    </row>
    <row r="1173" spans="1:6" x14ac:dyDescent="0.3">
      <c r="A1173" s="11" t="s">
        <v>37</v>
      </c>
      <c r="B1173" s="39">
        <v>1172</v>
      </c>
      <c r="C1173" s="11" t="s">
        <v>13952</v>
      </c>
      <c r="D1173" s="23">
        <v>3.9</v>
      </c>
      <c r="E1173" s="12">
        <v>7928</v>
      </c>
      <c r="F1173" s="28">
        <f>D1173+(E1173/100000)</f>
        <v>3.9792799999999997</v>
      </c>
    </row>
    <row r="1174" spans="1:6" x14ac:dyDescent="0.3">
      <c r="A1174" s="11" t="s">
        <v>37</v>
      </c>
      <c r="B1174" s="39">
        <v>1173</v>
      </c>
      <c r="C1174" s="11" t="s">
        <v>13952</v>
      </c>
      <c r="D1174" s="23">
        <v>3.9</v>
      </c>
      <c r="E1174" s="12">
        <v>7928</v>
      </c>
      <c r="F1174" s="28">
        <f>D1174+(E1174/100000)</f>
        <v>3.9792799999999997</v>
      </c>
    </row>
    <row r="1175" spans="1:6" x14ac:dyDescent="0.3">
      <c r="A1175" s="11" t="s">
        <v>37</v>
      </c>
      <c r="B1175" s="39">
        <v>1174</v>
      </c>
      <c r="C1175" s="11" t="s">
        <v>13952</v>
      </c>
      <c r="D1175" s="23">
        <v>3.9</v>
      </c>
      <c r="E1175" s="12">
        <v>7928</v>
      </c>
      <c r="F1175" s="28">
        <f>D1175+(E1175/100000)</f>
        <v>3.9792799999999997</v>
      </c>
    </row>
    <row r="1176" spans="1:6" x14ac:dyDescent="0.3">
      <c r="A1176" s="11" t="s">
        <v>2967</v>
      </c>
      <c r="B1176" s="39">
        <v>1175</v>
      </c>
      <c r="C1176" s="11" t="s">
        <v>14095</v>
      </c>
      <c r="D1176" s="23">
        <v>3.8</v>
      </c>
      <c r="E1176" s="12">
        <v>17833</v>
      </c>
      <c r="F1176" s="28">
        <f>D1176+(E1176/100000)</f>
        <v>3.9783299999999997</v>
      </c>
    </row>
    <row r="1177" spans="1:6" x14ac:dyDescent="0.3">
      <c r="A1177" s="11" t="s">
        <v>3851</v>
      </c>
      <c r="B1177" s="39">
        <v>1176</v>
      </c>
      <c r="C1177" s="11" t="s">
        <v>14095</v>
      </c>
      <c r="D1177" s="23">
        <v>3.8</v>
      </c>
      <c r="E1177" s="12">
        <v>17833</v>
      </c>
      <c r="F1177" s="28">
        <f>D1177+(E1177/100000)</f>
        <v>3.9783299999999997</v>
      </c>
    </row>
    <row r="1178" spans="1:6" x14ac:dyDescent="0.3">
      <c r="A1178" s="11" t="s">
        <v>2967</v>
      </c>
      <c r="B1178" s="39">
        <v>1177</v>
      </c>
      <c r="C1178" s="11" t="s">
        <v>14095</v>
      </c>
      <c r="D1178" s="23">
        <v>3.8</v>
      </c>
      <c r="E1178" s="12">
        <v>17831</v>
      </c>
      <c r="F1178" s="28">
        <f>D1178+(E1178/100000)</f>
        <v>3.97831</v>
      </c>
    </row>
    <row r="1179" spans="1:6" x14ac:dyDescent="0.3">
      <c r="A1179" s="11" t="s">
        <v>3616</v>
      </c>
      <c r="B1179" s="39">
        <v>1178</v>
      </c>
      <c r="C1179" s="11" t="s">
        <v>14095</v>
      </c>
      <c r="D1179" s="23">
        <v>3.8</v>
      </c>
      <c r="E1179" s="12">
        <v>17831</v>
      </c>
      <c r="F1179" s="28">
        <f>D1179+(E1179/100000)</f>
        <v>3.97831</v>
      </c>
    </row>
    <row r="1180" spans="1:6" x14ac:dyDescent="0.3">
      <c r="A1180" s="11" t="s">
        <v>3403</v>
      </c>
      <c r="B1180" s="39">
        <v>1179</v>
      </c>
      <c r="C1180" s="11" t="s">
        <v>14095</v>
      </c>
      <c r="D1180" s="23">
        <v>3.8</v>
      </c>
      <c r="E1180" s="12">
        <v>17831</v>
      </c>
      <c r="F1180" s="28">
        <f>D1180+(E1180/100000)</f>
        <v>3.97831</v>
      </c>
    </row>
    <row r="1181" spans="1:6" x14ac:dyDescent="0.3">
      <c r="A1181" s="11" t="s">
        <v>5947</v>
      </c>
      <c r="B1181" s="39">
        <v>1180</v>
      </c>
      <c r="C1181" s="11" t="s">
        <v>13964</v>
      </c>
      <c r="D1181" s="23">
        <v>3.9</v>
      </c>
      <c r="E1181" s="12">
        <v>7571</v>
      </c>
      <c r="F1181" s="28">
        <f>D1181+(E1181/100000)</f>
        <v>3.9757099999999999</v>
      </c>
    </row>
    <row r="1182" spans="1:6" x14ac:dyDescent="0.3">
      <c r="A1182" s="11" t="s">
        <v>4087</v>
      </c>
      <c r="B1182" s="39">
        <v>1181</v>
      </c>
      <c r="C1182" s="11" t="s">
        <v>13964</v>
      </c>
      <c r="D1182" s="23">
        <v>3.9</v>
      </c>
      <c r="E1182" s="12">
        <v>7571</v>
      </c>
      <c r="F1182" s="28">
        <f>D1182+(E1182/100000)</f>
        <v>3.9757099999999999</v>
      </c>
    </row>
    <row r="1183" spans="1:6" x14ac:dyDescent="0.3">
      <c r="A1183" s="11" t="s">
        <v>6792</v>
      </c>
      <c r="B1183" s="39">
        <v>1182</v>
      </c>
      <c r="C1183" s="11" t="s">
        <v>14294</v>
      </c>
      <c r="D1183" s="23">
        <v>3.9</v>
      </c>
      <c r="E1183" s="12">
        <v>6742</v>
      </c>
      <c r="F1183" s="28">
        <f>D1183+(E1183/100000)</f>
        <v>3.9674199999999997</v>
      </c>
    </row>
    <row r="1184" spans="1:6" x14ac:dyDescent="0.3">
      <c r="A1184" s="11" t="s">
        <v>4009</v>
      </c>
      <c r="B1184" s="39">
        <v>1183</v>
      </c>
      <c r="C1184" s="11" t="s">
        <v>14039</v>
      </c>
      <c r="D1184" s="23">
        <v>3.8</v>
      </c>
      <c r="E1184" s="12">
        <v>16557</v>
      </c>
      <c r="F1184" s="28">
        <f>D1184+(E1184/100000)</f>
        <v>3.9655699999999996</v>
      </c>
    </row>
    <row r="1185" spans="1:6" x14ac:dyDescent="0.3">
      <c r="A1185" s="11" t="s">
        <v>4009</v>
      </c>
      <c r="B1185" s="39">
        <v>1184</v>
      </c>
      <c r="C1185" s="11" t="s">
        <v>14039</v>
      </c>
      <c r="D1185" s="23">
        <v>3.8</v>
      </c>
      <c r="E1185" s="12">
        <v>16557</v>
      </c>
      <c r="F1185" s="28">
        <f>D1185+(E1185/100000)</f>
        <v>3.9655699999999996</v>
      </c>
    </row>
    <row r="1186" spans="1:6" x14ac:dyDescent="0.3">
      <c r="A1186" s="11" t="s">
        <v>4021</v>
      </c>
      <c r="B1186" s="39">
        <v>1185</v>
      </c>
      <c r="C1186" s="11" t="s">
        <v>14039</v>
      </c>
      <c r="D1186" s="23">
        <v>3.8</v>
      </c>
      <c r="E1186" s="12">
        <v>16557</v>
      </c>
      <c r="F1186" s="28">
        <f>D1186+(E1186/100000)</f>
        <v>3.9655699999999996</v>
      </c>
    </row>
    <row r="1187" spans="1:6" x14ac:dyDescent="0.3">
      <c r="A1187" s="11" t="s">
        <v>4571</v>
      </c>
      <c r="B1187" s="39">
        <v>1186</v>
      </c>
      <c r="C1187" s="11" t="s">
        <v>14319</v>
      </c>
      <c r="D1187" s="23">
        <v>3.9</v>
      </c>
      <c r="E1187" s="12">
        <v>6491</v>
      </c>
      <c r="F1187" s="28">
        <f>D1187+(E1187/100000)</f>
        <v>3.9649099999999997</v>
      </c>
    </row>
    <row r="1188" spans="1:6" x14ac:dyDescent="0.3">
      <c r="A1188" s="11" t="s">
        <v>4571</v>
      </c>
      <c r="B1188" s="39">
        <v>1187</v>
      </c>
      <c r="C1188" s="11" t="s">
        <v>14319</v>
      </c>
      <c r="D1188" s="23">
        <v>3.9</v>
      </c>
      <c r="E1188" s="12">
        <v>6491</v>
      </c>
      <c r="F1188" s="28">
        <f>D1188+(E1188/100000)</f>
        <v>3.9649099999999997</v>
      </c>
    </row>
    <row r="1189" spans="1:6" x14ac:dyDescent="0.3">
      <c r="A1189" s="11" t="s">
        <v>11314</v>
      </c>
      <c r="B1189" s="39">
        <v>1188</v>
      </c>
      <c r="C1189" s="11" t="s">
        <v>14027</v>
      </c>
      <c r="D1189" s="23">
        <v>3.9</v>
      </c>
      <c r="E1189" s="12">
        <v>5911</v>
      </c>
      <c r="F1189" s="28">
        <f>D1189+(E1189/100000)</f>
        <v>3.9591099999999999</v>
      </c>
    </row>
    <row r="1190" spans="1:6" x14ac:dyDescent="0.3">
      <c r="A1190" s="11" t="s">
        <v>8656</v>
      </c>
      <c r="B1190" s="39">
        <v>1189</v>
      </c>
      <c r="C1190" s="11" t="s">
        <v>8657</v>
      </c>
      <c r="D1190" s="23">
        <v>3.8</v>
      </c>
      <c r="E1190" s="12">
        <v>15592</v>
      </c>
      <c r="F1190" s="28">
        <f>D1190+(E1190/100000)</f>
        <v>3.9559199999999999</v>
      </c>
    </row>
    <row r="1191" spans="1:6" x14ac:dyDescent="0.3">
      <c r="A1191" s="11" t="s">
        <v>5294</v>
      </c>
      <c r="B1191" s="39">
        <v>1190</v>
      </c>
      <c r="C1191" s="11" t="s">
        <v>14103</v>
      </c>
      <c r="D1191" s="23">
        <v>3.8</v>
      </c>
      <c r="E1191" s="12">
        <v>14961</v>
      </c>
      <c r="F1191" s="28">
        <f>D1191+(E1191/100000)</f>
        <v>3.9496099999999998</v>
      </c>
    </row>
    <row r="1192" spans="1:6" x14ac:dyDescent="0.3">
      <c r="A1192" s="11" t="s">
        <v>3343</v>
      </c>
      <c r="B1192" s="39">
        <v>1191</v>
      </c>
      <c r="C1192" s="11" t="s">
        <v>14044</v>
      </c>
      <c r="D1192" s="23">
        <v>3.8</v>
      </c>
      <c r="E1192" s="12">
        <v>14648</v>
      </c>
      <c r="F1192" s="28">
        <f>D1192+(E1192/100000)</f>
        <v>3.9464799999999998</v>
      </c>
    </row>
    <row r="1193" spans="1:6" x14ac:dyDescent="0.3">
      <c r="A1193" s="11" t="s">
        <v>6482</v>
      </c>
      <c r="B1193" s="39">
        <v>1192</v>
      </c>
      <c r="C1193" s="11" t="s">
        <v>14059</v>
      </c>
      <c r="D1193" s="23">
        <v>3.8</v>
      </c>
      <c r="E1193" s="12">
        <v>14629</v>
      </c>
      <c r="F1193" s="28">
        <f>D1193+(E1193/100000)</f>
        <v>3.9462899999999999</v>
      </c>
    </row>
    <row r="1194" spans="1:6" x14ac:dyDescent="0.3">
      <c r="A1194" s="11" t="s">
        <v>9843</v>
      </c>
      <c r="B1194" s="39">
        <v>1193</v>
      </c>
      <c r="C1194" s="11" t="s">
        <v>9844</v>
      </c>
      <c r="D1194" s="23">
        <v>3.9</v>
      </c>
      <c r="E1194" s="12">
        <v>4584</v>
      </c>
      <c r="F1194" s="28">
        <f>D1194+(E1194/100000)</f>
        <v>3.94584</v>
      </c>
    </row>
    <row r="1195" spans="1:6" x14ac:dyDescent="0.3">
      <c r="A1195" s="11" t="s">
        <v>9211</v>
      </c>
      <c r="B1195" s="39">
        <v>1194</v>
      </c>
      <c r="C1195" s="11" t="s">
        <v>9212</v>
      </c>
      <c r="D1195" s="23">
        <v>3.8</v>
      </c>
      <c r="E1195" s="12">
        <v>14062</v>
      </c>
      <c r="F1195" s="28">
        <f>D1195+(E1195/100000)</f>
        <v>3.94062</v>
      </c>
    </row>
    <row r="1196" spans="1:6" x14ac:dyDescent="0.3">
      <c r="A1196" s="11" t="s">
        <v>10960</v>
      </c>
      <c r="B1196" s="39">
        <v>1195</v>
      </c>
      <c r="C1196" s="11" t="s">
        <v>13982</v>
      </c>
      <c r="D1196" s="23">
        <v>3.9</v>
      </c>
      <c r="E1196" s="12">
        <v>3815</v>
      </c>
      <c r="F1196" s="28">
        <f>D1196+(E1196/100000)</f>
        <v>3.9381499999999998</v>
      </c>
    </row>
    <row r="1197" spans="1:6" x14ac:dyDescent="0.3">
      <c r="A1197" s="11" t="s">
        <v>5482</v>
      </c>
      <c r="B1197" s="39">
        <v>1196</v>
      </c>
      <c r="C1197" s="11" t="s">
        <v>14279</v>
      </c>
      <c r="D1197" s="23">
        <v>3.6</v>
      </c>
      <c r="E1197" s="12">
        <v>33735</v>
      </c>
      <c r="F1197" s="28">
        <f>D1197+(E1197/100000)</f>
        <v>3.9373499999999999</v>
      </c>
    </row>
    <row r="1198" spans="1:6" x14ac:dyDescent="0.3">
      <c r="A1198" s="11" t="s">
        <v>11775</v>
      </c>
      <c r="B1198" s="39">
        <v>1197</v>
      </c>
      <c r="C1198" s="11" t="s">
        <v>14033</v>
      </c>
      <c r="D1198" s="23">
        <v>3.9</v>
      </c>
      <c r="E1198" s="12">
        <v>3584</v>
      </c>
      <c r="F1198" s="28">
        <f>D1198+(E1198/100000)</f>
        <v>3.9358399999999998</v>
      </c>
    </row>
    <row r="1199" spans="1:6" x14ac:dyDescent="0.3">
      <c r="A1199" s="11" t="s">
        <v>2876</v>
      </c>
      <c r="B1199" s="39">
        <v>1198</v>
      </c>
      <c r="C1199" s="11" t="s">
        <v>14024</v>
      </c>
      <c r="D1199" s="23">
        <v>3.9</v>
      </c>
      <c r="E1199" s="12">
        <v>3518</v>
      </c>
      <c r="F1199" s="28">
        <f>D1199+(E1199/100000)</f>
        <v>3.9351799999999999</v>
      </c>
    </row>
    <row r="1200" spans="1:6" x14ac:dyDescent="0.3">
      <c r="A1200" s="11" t="s">
        <v>5973</v>
      </c>
      <c r="B1200" s="39">
        <v>1199</v>
      </c>
      <c r="C1200" s="11" t="s">
        <v>13974</v>
      </c>
      <c r="D1200" s="23">
        <v>3.9</v>
      </c>
      <c r="E1200" s="12">
        <v>3517</v>
      </c>
      <c r="F1200" s="28">
        <f>D1200+(E1200/100000)</f>
        <v>3.9351699999999998</v>
      </c>
    </row>
    <row r="1201" spans="1:6" x14ac:dyDescent="0.3">
      <c r="A1201" s="11" t="s">
        <v>5410</v>
      </c>
      <c r="B1201" s="39">
        <v>1200</v>
      </c>
      <c r="C1201" s="11" t="s">
        <v>14047</v>
      </c>
      <c r="D1201" s="23">
        <v>3.8</v>
      </c>
      <c r="E1201" s="12">
        <v>12958</v>
      </c>
      <c r="F1201" s="28">
        <f>D1201+(E1201/100000)</f>
        <v>3.9295799999999996</v>
      </c>
    </row>
    <row r="1202" spans="1:6" x14ac:dyDescent="0.3">
      <c r="A1202" s="11" t="s">
        <v>10041</v>
      </c>
      <c r="B1202" s="39">
        <v>1201</v>
      </c>
      <c r="C1202" s="11" t="s">
        <v>13998</v>
      </c>
      <c r="D1202" s="23">
        <v>3.9</v>
      </c>
      <c r="E1202" s="12">
        <v>2832</v>
      </c>
      <c r="F1202" s="28">
        <f>D1202+(E1202/100000)</f>
        <v>3.9283199999999998</v>
      </c>
    </row>
    <row r="1203" spans="1:6" x14ac:dyDescent="0.3">
      <c r="A1203" s="11" t="s">
        <v>8625</v>
      </c>
      <c r="B1203" s="39">
        <v>1202</v>
      </c>
      <c r="C1203" s="11" t="s">
        <v>8626</v>
      </c>
      <c r="D1203" s="23">
        <v>3.9</v>
      </c>
      <c r="E1203" s="12">
        <v>2602</v>
      </c>
      <c r="F1203" s="28">
        <f>D1203+(E1203/100000)</f>
        <v>3.9260199999999998</v>
      </c>
    </row>
    <row r="1204" spans="1:6" x14ac:dyDescent="0.3">
      <c r="A1204" s="11" t="s">
        <v>12381</v>
      </c>
      <c r="B1204" s="39">
        <v>1203</v>
      </c>
      <c r="C1204" s="11" t="s">
        <v>14035</v>
      </c>
      <c r="D1204" s="23">
        <v>3.9</v>
      </c>
      <c r="E1204" s="12">
        <v>2569</v>
      </c>
      <c r="F1204" s="28">
        <f>D1204+(E1204/100000)</f>
        <v>3.9256899999999999</v>
      </c>
    </row>
    <row r="1205" spans="1:6" x14ac:dyDescent="0.3">
      <c r="A1205" s="11" t="s">
        <v>4077</v>
      </c>
      <c r="B1205" s="39">
        <v>1204</v>
      </c>
      <c r="C1205" s="11" t="s">
        <v>13977</v>
      </c>
      <c r="D1205" s="23">
        <v>3.9</v>
      </c>
      <c r="E1205" s="12">
        <v>2180</v>
      </c>
      <c r="F1205" s="28">
        <f>D1205+(E1205/100000)</f>
        <v>3.9217999999999997</v>
      </c>
    </row>
    <row r="1206" spans="1:6" x14ac:dyDescent="0.3">
      <c r="A1206" s="11" t="s">
        <v>4298</v>
      </c>
      <c r="B1206" s="39">
        <v>1205</v>
      </c>
      <c r="C1206" s="11" t="s">
        <v>14415</v>
      </c>
      <c r="D1206" s="23">
        <v>3.9</v>
      </c>
      <c r="E1206" s="12">
        <v>2180</v>
      </c>
      <c r="F1206" s="28">
        <f>D1206+(E1206/100000)</f>
        <v>3.9217999999999997</v>
      </c>
    </row>
    <row r="1207" spans="1:6" x14ac:dyDescent="0.3">
      <c r="A1207" s="11" t="s">
        <v>11675</v>
      </c>
      <c r="B1207" s="39">
        <v>1206</v>
      </c>
      <c r="C1207" s="11" t="s">
        <v>11676</v>
      </c>
      <c r="D1207" s="23">
        <v>3.9</v>
      </c>
      <c r="E1207" s="12">
        <v>2162</v>
      </c>
      <c r="F1207" s="28">
        <f>D1207+(E1207/100000)</f>
        <v>3.9216199999999999</v>
      </c>
    </row>
    <row r="1208" spans="1:6" x14ac:dyDescent="0.3">
      <c r="A1208" s="11" t="s">
        <v>4273</v>
      </c>
      <c r="B1208" s="39">
        <v>1207</v>
      </c>
      <c r="C1208" s="11" t="s">
        <v>14002</v>
      </c>
      <c r="D1208" s="23">
        <v>3.9</v>
      </c>
      <c r="E1208" s="12">
        <v>2147</v>
      </c>
      <c r="F1208" s="28">
        <f>D1208+(E1208/100000)</f>
        <v>3.9214699999999998</v>
      </c>
    </row>
    <row r="1209" spans="1:6" x14ac:dyDescent="0.3">
      <c r="A1209" s="11" t="s">
        <v>4668</v>
      </c>
      <c r="B1209" s="39">
        <v>1208</v>
      </c>
      <c r="C1209" s="11" t="s">
        <v>13996</v>
      </c>
      <c r="D1209" s="23">
        <v>3.9</v>
      </c>
      <c r="E1209" s="12">
        <v>2147</v>
      </c>
      <c r="F1209" s="28">
        <f>D1209+(E1209/100000)</f>
        <v>3.9214699999999998</v>
      </c>
    </row>
    <row r="1210" spans="1:6" x14ac:dyDescent="0.3">
      <c r="A1210" s="11" t="s">
        <v>1247</v>
      </c>
      <c r="B1210" s="39">
        <v>1209</v>
      </c>
      <c r="C1210" s="11" t="s">
        <v>13986</v>
      </c>
      <c r="D1210" s="23">
        <v>3.9</v>
      </c>
      <c r="E1210" s="12">
        <v>1951</v>
      </c>
      <c r="F1210" s="28">
        <f>D1210+(E1210/100000)</f>
        <v>3.9195099999999998</v>
      </c>
    </row>
    <row r="1211" spans="1:6" x14ac:dyDescent="0.3">
      <c r="A1211" s="11" t="s">
        <v>12170</v>
      </c>
      <c r="B1211" s="39">
        <v>1210</v>
      </c>
      <c r="C1211" s="11" t="s">
        <v>14009</v>
      </c>
      <c r="D1211" s="23">
        <v>3.9</v>
      </c>
      <c r="E1211" s="12">
        <v>1888</v>
      </c>
      <c r="F1211" s="28">
        <f>D1211+(E1211/100000)</f>
        <v>3.9188799999999997</v>
      </c>
    </row>
    <row r="1212" spans="1:6" x14ac:dyDescent="0.3">
      <c r="A1212" s="11" t="s">
        <v>5513</v>
      </c>
      <c r="B1212" s="39">
        <v>1211</v>
      </c>
      <c r="C1212" s="11" t="s">
        <v>13956</v>
      </c>
      <c r="D1212" s="23">
        <v>3.9</v>
      </c>
      <c r="E1212" s="12">
        <v>1779</v>
      </c>
      <c r="F1212" s="28">
        <f>D1212+(E1212/100000)</f>
        <v>3.9177900000000001</v>
      </c>
    </row>
    <row r="1213" spans="1:6" x14ac:dyDescent="0.3">
      <c r="A1213" s="11" t="s">
        <v>12280</v>
      </c>
      <c r="B1213" s="39">
        <v>1212</v>
      </c>
      <c r="C1213" s="11" t="s">
        <v>13963</v>
      </c>
      <c r="D1213" s="23">
        <v>3.9</v>
      </c>
      <c r="E1213" s="12">
        <v>1672</v>
      </c>
      <c r="F1213" s="28">
        <f>D1213+(E1213/100000)</f>
        <v>3.9167199999999998</v>
      </c>
    </row>
    <row r="1214" spans="1:6" x14ac:dyDescent="0.3">
      <c r="A1214" s="11" t="s">
        <v>8473</v>
      </c>
      <c r="B1214" s="39">
        <v>1213</v>
      </c>
      <c r="C1214" s="11" t="s">
        <v>14030</v>
      </c>
      <c r="D1214" s="23">
        <v>3.9</v>
      </c>
      <c r="E1214" s="12">
        <v>1462</v>
      </c>
      <c r="F1214" s="28">
        <f>D1214+(E1214/100000)</f>
        <v>3.9146199999999998</v>
      </c>
    </row>
    <row r="1215" spans="1:6" x14ac:dyDescent="0.3">
      <c r="A1215" s="11" t="s">
        <v>2841</v>
      </c>
      <c r="B1215" s="39">
        <v>1214</v>
      </c>
      <c r="C1215" s="11" t="s">
        <v>13944</v>
      </c>
      <c r="D1215" s="23">
        <v>3.9</v>
      </c>
      <c r="E1215" s="12">
        <v>1454</v>
      </c>
      <c r="F1215" s="28">
        <f>D1215+(E1215/100000)</f>
        <v>3.9145400000000001</v>
      </c>
    </row>
    <row r="1216" spans="1:6" x14ac:dyDescent="0.3">
      <c r="A1216" s="11" t="s">
        <v>12099</v>
      </c>
      <c r="B1216" s="39">
        <v>1215</v>
      </c>
      <c r="C1216" s="11" t="s">
        <v>13995</v>
      </c>
      <c r="D1216" s="23">
        <v>3.9</v>
      </c>
      <c r="E1216" s="12">
        <v>1306</v>
      </c>
      <c r="F1216" s="28">
        <f>D1216+(E1216/100000)</f>
        <v>3.9130599999999998</v>
      </c>
    </row>
    <row r="1217" spans="1:6" x14ac:dyDescent="0.3">
      <c r="A1217" s="11" t="s">
        <v>6895</v>
      </c>
      <c r="B1217" s="39">
        <v>1216</v>
      </c>
      <c r="C1217" s="11" t="s">
        <v>14332</v>
      </c>
      <c r="D1217" s="23">
        <v>3.8</v>
      </c>
      <c r="E1217" s="12">
        <v>11213</v>
      </c>
      <c r="F1217" s="28">
        <f>D1217+(E1217/100000)</f>
        <v>3.9121299999999999</v>
      </c>
    </row>
    <row r="1218" spans="1:6" x14ac:dyDescent="0.3">
      <c r="A1218" s="11" t="s">
        <v>12713</v>
      </c>
      <c r="B1218" s="39">
        <v>1217</v>
      </c>
      <c r="C1218" s="11" t="s">
        <v>14267</v>
      </c>
      <c r="D1218" s="23">
        <v>3.9</v>
      </c>
      <c r="E1218" s="12">
        <v>1202</v>
      </c>
      <c r="F1218" s="28">
        <f>D1218+(E1218/100000)</f>
        <v>3.9120200000000001</v>
      </c>
    </row>
    <row r="1219" spans="1:6" x14ac:dyDescent="0.3">
      <c r="A1219" s="11" t="s">
        <v>1476</v>
      </c>
      <c r="B1219" s="39">
        <v>1218</v>
      </c>
      <c r="C1219" s="11" t="s">
        <v>13960</v>
      </c>
      <c r="D1219" s="23">
        <v>3.9</v>
      </c>
      <c r="E1219" s="12">
        <v>1193</v>
      </c>
      <c r="F1219" s="28">
        <f>D1219+(E1219/100000)</f>
        <v>3.9119299999999999</v>
      </c>
    </row>
    <row r="1220" spans="1:6" x14ac:dyDescent="0.3">
      <c r="A1220" s="11" t="s">
        <v>7162</v>
      </c>
      <c r="B1220" s="39">
        <v>1219</v>
      </c>
      <c r="C1220" s="11" t="s">
        <v>14020</v>
      </c>
      <c r="D1220" s="23">
        <v>3.9</v>
      </c>
      <c r="E1220" s="12">
        <v>1173</v>
      </c>
      <c r="F1220" s="28">
        <f>D1220+(E1220/100000)</f>
        <v>3.9117299999999999</v>
      </c>
    </row>
    <row r="1221" spans="1:6" x14ac:dyDescent="0.3">
      <c r="A1221" s="11" t="s">
        <v>6071</v>
      </c>
      <c r="B1221" s="39">
        <v>1220</v>
      </c>
      <c r="C1221" s="11" t="s">
        <v>14025</v>
      </c>
      <c r="D1221" s="23">
        <v>3.9</v>
      </c>
      <c r="E1221" s="12">
        <v>1087</v>
      </c>
      <c r="F1221" s="28">
        <f>D1221+(E1221/100000)</f>
        <v>3.9108700000000001</v>
      </c>
    </row>
    <row r="1222" spans="1:6" x14ac:dyDescent="0.3">
      <c r="A1222" s="11" t="s">
        <v>12200</v>
      </c>
      <c r="B1222" s="39">
        <v>1221</v>
      </c>
      <c r="C1222" s="11" t="s">
        <v>13948</v>
      </c>
      <c r="D1222" s="23">
        <v>3.9</v>
      </c>
      <c r="E1222" s="12">
        <v>1085</v>
      </c>
      <c r="F1222" s="28">
        <f>D1222+(E1222/100000)</f>
        <v>3.9108499999999999</v>
      </c>
    </row>
    <row r="1223" spans="1:6" x14ac:dyDescent="0.3">
      <c r="A1223" s="11" t="s">
        <v>340</v>
      </c>
      <c r="B1223" s="39">
        <v>1222</v>
      </c>
      <c r="C1223" s="11" t="s">
        <v>14408</v>
      </c>
      <c r="D1223" s="23">
        <v>3.9</v>
      </c>
      <c r="E1223" s="12">
        <v>1075</v>
      </c>
      <c r="F1223" s="28">
        <f>D1223+(E1223/100000)</f>
        <v>3.9107499999999997</v>
      </c>
    </row>
    <row r="1224" spans="1:6" x14ac:dyDescent="0.3">
      <c r="A1224" s="11" t="s">
        <v>340</v>
      </c>
      <c r="B1224" s="39">
        <v>1223</v>
      </c>
      <c r="C1224" s="11" t="s">
        <v>14408</v>
      </c>
      <c r="D1224" s="23">
        <v>3.9</v>
      </c>
      <c r="E1224" s="12">
        <v>1075</v>
      </c>
      <c r="F1224" s="28">
        <f>D1224+(E1224/100000)</f>
        <v>3.9107499999999997</v>
      </c>
    </row>
    <row r="1225" spans="1:6" x14ac:dyDescent="0.3">
      <c r="A1225" s="11" t="s">
        <v>1232</v>
      </c>
      <c r="B1225" s="39">
        <v>1224</v>
      </c>
      <c r="C1225" s="11" t="s">
        <v>13971</v>
      </c>
      <c r="D1225" s="23">
        <v>3.9</v>
      </c>
      <c r="E1225" s="12">
        <v>1075</v>
      </c>
      <c r="F1225" s="28">
        <f>D1225+(E1225/100000)</f>
        <v>3.9107499999999997</v>
      </c>
    </row>
    <row r="1226" spans="1:6" x14ac:dyDescent="0.3">
      <c r="A1226" s="11" t="s">
        <v>2181</v>
      </c>
      <c r="B1226" s="39">
        <v>1225</v>
      </c>
      <c r="C1226" s="11" t="s">
        <v>13973</v>
      </c>
      <c r="D1226" s="23">
        <v>3.9</v>
      </c>
      <c r="E1226" s="12">
        <v>1075</v>
      </c>
      <c r="F1226" s="28">
        <f>D1226+(E1226/100000)</f>
        <v>3.9107499999999997</v>
      </c>
    </row>
    <row r="1227" spans="1:6" x14ac:dyDescent="0.3">
      <c r="A1227" s="11" t="s">
        <v>2501</v>
      </c>
      <c r="B1227" s="39">
        <v>1226</v>
      </c>
      <c r="C1227" s="11" t="s">
        <v>14409</v>
      </c>
      <c r="D1227" s="23">
        <v>3.9</v>
      </c>
      <c r="E1227" s="12">
        <v>1075</v>
      </c>
      <c r="F1227" s="28">
        <f>D1227+(E1227/100000)</f>
        <v>3.9107499999999997</v>
      </c>
    </row>
    <row r="1228" spans="1:6" x14ac:dyDescent="0.3">
      <c r="A1228" s="11" t="s">
        <v>11093</v>
      </c>
      <c r="B1228" s="39">
        <v>1227</v>
      </c>
      <c r="C1228" s="11" t="s">
        <v>13997</v>
      </c>
      <c r="D1228" s="23">
        <v>3.9</v>
      </c>
      <c r="E1228" s="12">
        <v>1015</v>
      </c>
      <c r="F1228" s="28">
        <f>D1228+(E1228/100000)</f>
        <v>3.9101499999999998</v>
      </c>
    </row>
    <row r="1229" spans="1:6" x14ac:dyDescent="0.3">
      <c r="A1229" s="11" t="s">
        <v>5657</v>
      </c>
      <c r="B1229" s="39">
        <v>1228</v>
      </c>
      <c r="C1229" s="11" t="s">
        <v>14094</v>
      </c>
      <c r="D1229" s="23">
        <v>3.8</v>
      </c>
      <c r="E1229" s="12">
        <v>11015</v>
      </c>
      <c r="F1229" s="28">
        <f>D1229+(E1229/100000)</f>
        <v>3.9101499999999998</v>
      </c>
    </row>
    <row r="1230" spans="1:6" x14ac:dyDescent="0.3">
      <c r="A1230" s="11" t="s">
        <v>12130</v>
      </c>
      <c r="B1230" s="39">
        <v>1229</v>
      </c>
      <c r="C1230" s="11" t="s">
        <v>13966</v>
      </c>
      <c r="D1230" s="23">
        <v>3.9</v>
      </c>
      <c r="E1230" s="12">
        <v>1004</v>
      </c>
      <c r="F1230" s="28">
        <f>D1230+(E1230/100000)</f>
        <v>3.91004</v>
      </c>
    </row>
    <row r="1231" spans="1:6" x14ac:dyDescent="0.3">
      <c r="A1231" s="11" t="s">
        <v>11083</v>
      </c>
      <c r="B1231" s="39">
        <v>1230</v>
      </c>
      <c r="C1231" s="11" t="s">
        <v>14014</v>
      </c>
      <c r="D1231" s="23">
        <v>3.9</v>
      </c>
      <c r="E1231" s="12">
        <v>959</v>
      </c>
      <c r="F1231" s="28">
        <f>D1231+(E1231/100000)</f>
        <v>3.9095900000000001</v>
      </c>
    </row>
    <row r="1232" spans="1:6" x14ac:dyDescent="0.3">
      <c r="A1232" s="11" t="s">
        <v>10950</v>
      </c>
      <c r="B1232" s="39">
        <v>1231</v>
      </c>
      <c r="C1232" s="11" t="s">
        <v>14011</v>
      </c>
      <c r="D1232" s="23">
        <v>3.9</v>
      </c>
      <c r="E1232" s="12">
        <v>942</v>
      </c>
      <c r="F1232" s="28">
        <f>D1232+(E1232/100000)</f>
        <v>3.9094199999999999</v>
      </c>
    </row>
    <row r="1233" spans="1:6" x14ac:dyDescent="0.3">
      <c r="A1233" s="11" t="s">
        <v>12703</v>
      </c>
      <c r="B1233" s="39">
        <v>1232</v>
      </c>
      <c r="C1233" s="11" t="s">
        <v>14022</v>
      </c>
      <c r="D1233" s="23">
        <v>3.9</v>
      </c>
      <c r="E1233" s="12">
        <v>898</v>
      </c>
      <c r="F1233" s="28">
        <f>D1233+(E1233/100000)</f>
        <v>3.9089800000000001</v>
      </c>
    </row>
    <row r="1234" spans="1:6" x14ac:dyDescent="0.3">
      <c r="A1234" s="11" t="s">
        <v>7513</v>
      </c>
      <c r="B1234" s="39">
        <v>1233</v>
      </c>
      <c r="C1234" s="11" t="s">
        <v>14365</v>
      </c>
      <c r="D1234" s="23">
        <v>3.9</v>
      </c>
      <c r="E1234" s="12">
        <v>817</v>
      </c>
      <c r="F1234" s="28">
        <f>D1234+(E1234/100000)</f>
        <v>3.9081699999999997</v>
      </c>
    </row>
    <row r="1235" spans="1:6" x14ac:dyDescent="0.3">
      <c r="A1235" s="11" t="s">
        <v>7503</v>
      </c>
      <c r="B1235" s="39">
        <v>1234</v>
      </c>
      <c r="C1235" s="11" t="s">
        <v>14041</v>
      </c>
      <c r="D1235" s="23">
        <v>3.8</v>
      </c>
      <c r="E1235" s="12">
        <v>10751</v>
      </c>
      <c r="F1235" s="28">
        <f>D1235+(E1235/100000)</f>
        <v>3.9075099999999998</v>
      </c>
    </row>
    <row r="1236" spans="1:6" x14ac:dyDescent="0.3">
      <c r="A1236" s="11" t="s">
        <v>12632</v>
      </c>
      <c r="B1236" s="39">
        <v>1235</v>
      </c>
      <c r="C1236" s="11" t="s">
        <v>13990</v>
      </c>
      <c r="D1236" s="23">
        <v>3.9</v>
      </c>
      <c r="E1236" s="12">
        <v>710</v>
      </c>
      <c r="F1236" s="28">
        <f>D1236+(E1236/100000)</f>
        <v>3.9070999999999998</v>
      </c>
    </row>
    <row r="1237" spans="1:6" x14ac:dyDescent="0.3">
      <c r="A1237" s="11" t="s">
        <v>11865</v>
      </c>
      <c r="B1237" s="39">
        <v>1236</v>
      </c>
      <c r="C1237" s="11" t="s">
        <v>13980</v>
      </c>
      <c r="D1237" s="23">
        <v>3.9</v>
      </c>
      <c r="E1237" s="12">
        <v>588</v>
      </c>
      <c r="F1237" s="28">
        <f>D1237+(E1237/100000)</f>
        <v>3.9058799999999998</v>
      </c>
    </row>
    <row r="1238" spans="1:6" x14ac:dyDescent="0.3">
      <c r="A1238" s="11" t="s">
        <v>10154</v>
      </c>
      <c r="B1238" s="39">
        <v>1237</v>
      </c>
      <c r="C1238" s="11" t="s">
        <v>13953</v>
      </c>
      <c r="D1238" s="23">
        <v>3.9</v>
      </c>
      <c r="E1238" s="12">
        <v>578</v>
      </c>
      <c r="F1238" s="28">
        <f>D1238+(E1238/100000)</f>
        <v>3.90578</v>
      </c>
    </row>
    <row r="1239" spans="1:6" x14ac:dyDescent="0.3">
      <c r="A1239" s="11" t="s">
        <v>736</v>
      </c>
      <c r="B1239" s="39">
        <v>1238</v>
      </c>
      <c r="C1239" s="11" t="s">
        <v>13946</v>
      </c>
      <c r="D1239" s="23">
        <v>3.9</v>
      </c>
      <c r="E1239" s="12">
        <v>536</v>
      </c>
      <c r="F1239" s="28">
        <f>D1239+(E1239/100000)</f>
        <v>3.9053599999999999</v>
      </c>
    </row>
    <row r="1240" spans="1:6" x14ac:dyDescent="0.3">
      <c r="A1240" s="11" t="s">
        <v>736</v>
      </c>
      <c r="B1240" s="39">
        <v>1239</v>
      </c>
      <c r="C1240" s="11" t="s">
        <v>13946</v>
      </c>
      <c r="D1240" s="23">
        <v>3.9</v>
      </c>
      <c r="E1240" s="12">
        <v>536</v>
      </c>
      <c r="F1240" s="28">
        <f>D1240+(E1240/100000)</f>
        <v>3.9053599999999999</v>
      </c>
    </row>
    <row r="1241" spans="1:6" x14ac:dyDescent="0.3">
      <c r="A1241" s="11" t="s">
        <v>2467</v>
      </c>
      <c r="B1241" s="39">
        <v>1240</v>
      </c>
      <c r="C1241" s="11" t="s">
        <v>14381</v>
      </c>
      <c r="D1241" s="23">
        <v>3.9</v>
      </c>
      <c r="E1241" s="12">
        <v>523</v>
      </c>
      <c r="F1241" s="28">
        <f>D1241+(E1241/100000)</f>
        <v>3.90523</v>
      </c>
    </row>
    <row r="1242" spans="1:6" x14ac:dyDescent="0.3">
      <c r="A1242" s="11" t="s">
        <v>10611</v>
      </c>
      <c r="B1242" s="39">
        <v>1241</v>
      </c>
      <c r="C1242" s="11" t="s">
        <v>13949</v>
      </c>
      <c r="D1242" s="23">
        <v>3.9</v>
      </c>
      <c r="E1242" s="12">
        <v>463</v>
      </c>
      <c r="F1242" s="28">
        <f>D1242+(E1242/100000)</f>
        <v>3.90463</v>
      </c>
    </row>
    <row r="1243" spans="1:6" x14ac:dyDescent="0.3">
      <c r="A1243" s="11" t="s">
        <v>7863</v>
      </c>
      <c r="B1243" s="39">
        <v>1242</v>
      </c>
      <c r="C1243" s="11" t="s">
        <v>14001</v>
      </c>
      <c r="D1243" s="23">
        <v>3.9</v>
      </c>
      <c r="E1243" s="12">
        <v>427</v>
      </c>
      <c r="F1243" s="28">
        <f>D1243+(E1243/100000)</f>
        <v>3.9042699999999999</v>
      </c>
    </row>
    <row r="1244" spans="1:6" x14ac:dyDescent="0.3">
      <c r="A1244" s="11" t="s">
        <v>1939</v>
      </c>
      <c r="B1244" s="39">
        <v>1243</v>
      </c>
      <c r="C1244" s="11" t="s">
        <v>14026</v>
      </c>
      <c r="D1244" s="23">
        <v>3.9</v>
      </c>
      <c r="E1244" s="12">
        <v>356</v>
      </c>
      <c r="F1244" s="28">
        <f>D1244+(E1244/100000)</f>
        <v>3.9035599999999997</v>
      </c>
    </row>
    <row r="1245" spans="1:6" x14ac:dyDescent="0.3">
      <c r="A1245" s="11" t="s">
        <v>1661</v>
      </c>
      <c r="B1245" s="39">
        <v>1244</v>
      </c>
      <c r="C1245" s="11" t="s">
        <v>14003</v>
      </c>
      <c r="D1245" s="23">
        <v>3.9</v>
      </c>
      <c r="E1245" s="12">
        <v>350</v>
      </c>
      <c r="F1245" s="28">
        <f>D1245+(E1245/100000)</f>
        <v>3.9034999999999997</v>
      </c>
    </row>
    <row r="1246" spans="1:6" x14ac:dyDescent="0.3">
      <c r="A1246" s="11" t="s">
        <v>11495</v>
      </c>
      <c r="B1246" s="39">
        <v>1245</v>
      </c>
      <c r="C1246" s="11" t="s">
        <v>13992</v>
      </c>
      <c r="D1246" s="23">
        <v>3.9</v>
      </c>
      <c r="E1246" s="12">
        <v>326</v>
      </c>
      <c r="F1246" s="28">
        <f>D1246+(E1246/100000)</f>
        <v>3.90326</v>
      </c>
    </row>
    <row r="1247" spans="1:6" x14ac:dyDescent="0.3">
      <c r="A1247" s="11" t="s">
        <v>11174</v>
      </c>
      <c r="B1247" s="39">
        <v>1246</v>
      </c>
      <c r="C1247" s="11" t="s">
        <v>14013</v>
      </c>
      <c r="D1247" s="23">
        <v>3.9</v>
      </c>
      <c r="E1247" s="12">
        <v>313</v>
      </c>
      <c r="F1247" s="28">
        <f>D1247+(E1247/100000)</f>
        <v>3.90313</v>
      </c>
    </row>
    <row r="1248" spans="1:6" x14ac:dyDescent="0.3">
      <c r="A1248" s="11" t="s">
        <v>11052</v>
      </c>
      <c r="B1248" s="39">
        <v>1247</v>
      </c>
      <c r="C1248" s="11" t="s">
        <v>13945</v>
      </c>
      <c r="D1248" s="23">
        <v>3.9</v>
      </c>
      <c r="E1248" s="12">
        <v>296</v>
      </c>
      <c r="F1248" s="28">
        <f>D1248+(E1248/100000)</f>
        <v>3.9029599999999998</v>
      </c>
    </row>
    <row r="1249" spans="1:6" x14ac:dyDescent="0.3">
      <c r="A1249" s="11" t="s">
        <v>2191</v>
      </c>
      <c r="B1249" s="39">
        <v>1248</v>
      </c>
      <c r="C1249" s="11" t="s">
        <v>14029</v>
      </c>
      <c r="D1249" s="23">
        <v>3.9</v>
      </c>
      <c r="E1249" s="12">
        <v>295</v>
      </c>
      <c r="F1249" s="28">
        <f>D1249+(E1249/100000)</f>
        <v>3.9029499999999997</v>
      </c>
    </row>
    <row r="1250" spans="1:6" x14ac:dyDescent="0.3">
      <c r="A1250" s="11" t="s">
        <v>4711</v>
      </c>
      <c r="B1250" s="39">
        <v>1249</v>
      </c>
      <c r="C1250" s="11" t="s">
        <v>4712</v>
      </c>
      <c r="D1250" s="23">
        <v>3.9</v>
      </c>
      <c r="E1250" s="12">
        <v>276</v>
      </c>
      <c r="F1250" s="28">
        <f>D1250+(E1250/100000)</f>
        <v>3.9027599999999998</v>
      </c>
    </row>
    <row r="1251" spans="1:6" x14ac:dyDescent="0.3">
      <c r="A1251" s="11" t="s">
        <v>12270</v>
      </c>
      <c r="B1251" s="39">
        <v>1250</v>
      </c>
      <c r="C1251" s="11" t="s">
        <v>14008</v>
      </c>
      <c r="D1251" s="23">
        <v>3.9</v>
      </c>
      <c r="E1251" s="12">
        <v>260</v>
      </c>
      <c r="F1251" s="28">
        <f>D1251+(E1251/100000)</f>
        <v>3.9026000000000001</v>
      </c>
    </row>
    <row r="1252" spans="1:6" x14ac:dyDescent="0.3">
      <c r="A1252" s="11" t="s">
        <v>1423</v>
      </c>
      <c r="B1252" s="39">
        <v>1251</v>
      </c>
      <c r="C1252" s="11" t="s">
        <v>14019</v>
      </c>
      <c r="D1252" s="23">
        <v>3.9</v>
      </c>
      <c r="E1252" s="12">
        <v>254</v>
      </c>
      <c r="F1252" s="28">
        <f>D1252+(E1252/100000)</f>
        <v>3.9025400000000001</v>
      </c>
    </row>
    <row r="1253" spans="1:6" x14ac:dyDescent="0.3">
      <c r="A1253" s="11" t="s">
        <v>2602</v>
      </c>
      <c r="B1253" s="39">
        <v>1252</v>
      </c>
      <c r="C1253" s="11" t="s">
        <v>14031</v>
      </c>
      <c r="D1253" s="23">
        <v>3.9</v>
      </c>
      <c r="E1253" s="12">
        <v>214</v>
      </c>
      <c r="F1253" s="28">
        <f>D1253+(E1253/100000)</f>
        <v>3.9021399999999997</v>
      </c>
    </row>
    <row r="1254" spans="1:6" x14ac:dyDescent="0.3">
      <c r="A1254" s="11" t="s">
        <v>2792</v>
      </c>
      <c r="B1254" s="39">
        <v>1253</v>
      </c>
      <c r="C1254" s="11" t="s">
        <v>13970</v>
      </c>
      <c r="D1254" s="23">
        <v>3.9</v>
      </c>
      <c r="E1254" s="12">
        <v>200</v>
      </c>
      <c r="F1254" s="28">
        <f>D1254+(E1254/100000)</f>
        <v>3.9019999999999997</v>
      </c>
    </row>
    <row r="1255" spans="1:6" x14ac:dyDescent="0.3">
      <c r="A1255" s="11" t="s">
        <v>11765</v>
      </c>
      <c r="B1255" s="39">
        <v>1254</v>
      </c>
      <c r="C1255" s="11" t="s">
        <v>14375</v>
      </c>
      <c r="D1255" s="23">
        <v>3.9</v>
      </c>
      <c r="E1255" s="12">
        <v>157</v>
      </c>
      <c r="F1255" s="28">
        <f>D1255+(E1255/100000)</f>
        <v>3.90157</v>
      </c>
    </row>
    <row r="1256" spans="1:6" x14ac:dyDescent="0.3">
      <c r="A1256" s="11" t="s">
        <v>11967</v>
      </c>
      <c r="B1256" s="39">
        <v>1255</v>
      </c>
      <c r="C1256" s="11" t="s">
        <v>14007</v>
      </c>
      <c r="D1256" s="23">
        <v>3.9</v>
      </c>
      <c r="E1256" s="12">
        <v>144</v>
      </c>
      <c r="F1256" s="28">
        <f>D1256+(E1256/100000)</f>
        <v>3.90144</v>
      </c>
    </row>
    <row r="1257" spans="1:6" x14ac:dyDescent="0.3">
      <c r="A1257" s="11" t="s">
        <v>12622</v>
      </c>
      <c r="B1257" s="39">
        <v>1256</v>
      </c>
      <c r="C1257" s="11" t="s">
        <v>12623</v>
      </c>
      <c r="D1257" s="23">
        <v>3.9</v>
      </c>
      <c r="E1257" s="12">
        <v>82</v>
      </c>
      <c r="F1257" s="28">
        <f>D1257+(E1257/100000)</f>
        <v>3.90082</v>
      </c>
    </row>
    <row r="1258" spans="1:6" x14ac:dyDescent="0.3">
      <c r="A1258" s="11" t="s">
        <v>1202</v>
      </c>
      <c r="B1258" s="39">
        <v>1257</v>
      </c>
      <c r="C1258" s="11" t="s">
        <v>13959</v>
      </c>
      <c r="D1258" s="23">
        <v>3.9</v>
      </c>
      <c r="E1258" s="12">
        <v>81</v>
      </c>
      <c r="F1258" s="28">
        <f>D1258+(E1258/100000)</f>
        <v>3.9008099999999999</v>
      </c>
    </row>
    <row r="1259" spans="1:6" x14ac:dyDescent="0.3">
      <c r="A1259" s="11" t="s">
        <v>12330</v>
      </c>
      <c r="B1259" s="39">
        <v>1258</v>
      </c>
      <c r="C1259" s="11" t="s">
        <v>13957</v>
      </c>
      <c r="D1259" s="23">
        <v>3.9</v>
      </c>
      <c r="E1259" s="12">
        <v>65</v>
      </c>
      <c r="F1259" s="28">
        <f>D1259+(E1259/100000)</f>
        <v>3.9006499999999997</v>
      </c>
    </row>
    <row r="1260" spans="1:6" x14ac:dyDescent="0.3">
      <c r="A1260" s="11" t="s">
        <v>1714</v>
      </c>
      <c r="B1260" s="39">
        <v>1259</v>
      </c>
      <c r="C1260" s="11" t="s">
        <v>13950</v>
      </c>
      <c r="D1260" s="23">
        <v>3.9</v>
      </c>
      <c r="E1260" s="12">
        <v>61</v>
      </c>
      <c r="F1260" s="28">
        <f>D1260+(E1260/100000)</f>
        <v>3.9006099999999999</v>
      </c>
    </row>
    <row r="1261" spans="1:6" x14ac:dyDescent="0.3">
      <c r="A1261" s="11" t="s">
        <v>2085</v>
      </c>
      <c r="B1261" s="39">
        <v>1260</v>
      </c>
      <c r="C1261" s="11" t="s">
        <v>13950</v>
      </c>
      <c r="D1261" s="23">
        <v>3.9</v>
      </c>
      <c r="E1261" s="12">
        <v>61</v>
      </c>
      <c r="F1261" s="28">
        <f>D1261+(E1261/100000)</f>
        <v>3.9006099999999999</v>
      </c>
    </row>
    <row r="1262" spans="1:6" x14ac:dyDescent="0.3">
      <c r="A1262" s="11" t="s">
        <v>1457</v>
      </c>
      <c r="B1262" s="39">
        <v>1261</v>
      </c>
      <c r="C1262" s="11" t="s">
        <v>1458</v>
      </c>
      <c r="D1262" s="23">
        <v>3.9</v>
      </c>
      <c r="E1262" s="12">
        <v>57</v>
      </c>
      <c r="F1262" s="28">
        <f>D1262+(E1262/100000)</f>
        <v>3.9005700000000001</v>
      </c>
    </row>
    <row r="1263" spans="1:6" x14ac:dyDescent="0.3">
      <c r="A1263" s="11" t="s">
        <v>8988</v>
      </c>
      <c r="B1263" s="39">
        <v>1262</v>
      </c>
      <c r="C1263" s="11" t="s">
        <v>14067</v>
      </c>
      <c r="D1263" s="23">
        <v>3.8</v>
      </c>
      <c r="E1263" s="12">
        <v>9791</v>
      </c>
      <c r="F1263" s="28">
        <f>D1263+(E1263/100000)</f>
        <v>3.89791</v>
      </c>
    </row>
    <row r="1264" spans="1:6" x14ac:dyDescent="0.3">
      <c r="A1264" s="11" t="s">
        <v>10760</v>
      </c>
      <c r="B1264" s="39">
        <v>1263</v>
      </c>
      <c r="C1264" s="11" t="s">
        <v>13807</v>
      </c>
      <c r="D1264" s="23">
        <v>3.8</v>
      </c>
      <c r="E1264" s="12">
        <v>8958</v>
      </c>
      <c r="F1264" s="28">
        <f>D1264+(E1264/100000)</f>
        <v>3.88958</v>
      </c>
    </row>
    <row r="1265" spans="1:6" x14ac:dyDescent="0.3">
      <c r="A1265" s="11" t="s">
        <v>10971</v>
      </c>
      <c r="B1265" s="39">
        <v>1264</v>
      </c>
      <c r="C1265" s="11" t="s">
        <v>14062</v>
      </c>
      <c r="D1265" s="23">
        <v>3.8</v>
      </c>
      <c r="E1265" s="12">
        <v>7988</v>
      </c>
      <c r="F1265" s="28">
        <f>D1265+(E1265/100000)</f>
        <v>3.87988</v>
      </c>
    </row>
    <row r="1266" spans="1:6" x14ac:dyDescent="0.3">
      <c r="A1266" s="11" t="s">
        <v>4854</v>
      </c>
      <c r="B1266" s="39">
        <v>1265</v>
      </c>
      <c r="C1266" s="11" t="s">
        <v>14040</v>
      </c>
      <c r="D1266" s="23">
        <v>3.8</v>
      </c>
      <c r="E1266" s="12">
        <v>7354</v>
      </c>
      <c r="F1266" s="28">
        <f>D1266+(E1266/100000)</f>
        <v>3.8735399999999998</v>
      </c>
    </row>
    <row r="1267" spans="1:6" x14ac:dyDescent="0.3">
      <c r="A1267" s="11" t="s">
        <v>5827</v>
      </c>
      <c r="B1267" s="39">
        <v>1266</v>
      </c>
      <c r="C1267" s="11" t="s">
        <v>14083</v>
      </c>
      <c r="D1267" s="23">
        <v>3.8</v>
      </c>
      <c r="E1267" s="12">
        <v>5958</v>
      </c>
      <c r="F1267" s="28">
        <f>D1267+(E1267/100000)</f>
        <v>3.8595799999999998</v>
      </c>
    </row>
    <row r="1268" spans="1:6" x14ac:dyDescent="0.3">
      <c r="A1268" s="11" t="s">
        <v>6440</v>
      </c>
      <c r="B1268" s="39">
        <v>1267</v>
      </c>
      <c r="C1268" s="11" t="s">
        <v>14169</v>
      </c>
      <c r="D1268" s="23">
        <v>3.6</v>
      </c>
      <c r="E1268" s="12">
        <v>25910</v>
      </c>
      <c r="F1268" s="28">
        <f>D1268+(E1268/100000)</f>
        <v>3.8591000000000002</v>
      </c>
    </row>
    <row r="1269" spans="1:6" x14ac:dyDescent="0.3">
      <c r="A1269" s="11" t="s">
        <v>9508</v>
      </c>
      <c r="B1269" s="39">
        <v>1268</v>
      </c>
      <c r="C1269" s="11" t="s">
        <v>14056</v>
      </c>
      <c r="D1269" s="23">
        <v>3.8</v>
      </c>
      <c r="E1269" s="12">
        <v>4383</v>
      </c>
      <c r="F1269" s="28">
        <f>D1269+(E1269/100000)</f>
        <v>3.8438299999999996</v>
      </c>
    </row>
    <row r="1270" spans="1:6" x14ac:dyDescent="0.3">
      <c r="A1270" s="11" t="s">
        <v>9942</v>
      </c>
      <c r="B1270" s="39">
        <v>1269</v>
      </c>
      <c r="C1270" s="11" t="s">
        <v>14085</v>
      </c>
      <c r="D1270" s="23">
        <v>3.8</v>
      </c>
      <c r="E1270" s="12">
        <v>4353</v>
      </c>
      <c r="F1270" s="28">
        <f>D1270+(E1270/100000)</f>
        <v>3.8435299999999999</v>
      </c>
    </row>
    <row r="1271" spans="1:6" x14ac:dyDescent="0.3">
      <c r="A1271" s="11" t="s">
        <v>10641</v>
      </c>
      <c r="B1271" s="39">
        <v>1270</v>
      </c>
      <c r="C1271" s="11" t="s">
        <v>14097</v>
      </c>
      <c r="D1271" s="23">
        <v>3.8</v>
      </c>
      <c r="E1271" s="12">
        <v>3842</v>
      </c>
      <c r="F1271" s="28">
        <f>D1271+(E1271/100000)</f>
        <v>3.8384199999999997</v>
      </c>
    </row>
    <row r="1272" spans="1:6" x14ac:dyDescent="0.3">
      <c r="A1272" s="11" t="s">
        <v>8431</v>
      </c>
      <c r="B1272" s="39">
        <v>1271</v>
      </c>
      <c r="C1272" s="11" t="s">
        <v>14096</v>
      </c>
      <c r="D1272" s="23">
        <v>3.8</v>
      </c>
      <c r="E1272" s="12">
        <v>3652</v>
      </c>
      <c r="F1272" s="28">
        <f>D1272+(E1272/100000)</f>
        <v>3.8365199999999997</v>
      </c>
    </row>
    <row r="1273" spans="1:6" x14ac:dyDescent="0.3">
      <c r="A1273" s="11" t="s">
        <v>9794</v>
      </c>
      <c r="B1273" s="39">
        <v>1272</v>
      </c>
      <c r="C1273" s="11" t="s">
        <v>14122</v>
      </c>
      <c r="D1273" s="23">
        <v>3.7</v>
      </c>
      <c r="E1273" s="12">
        <v>13406</v>
      </c>
      <c r="F1273" s="28">
        <f>D1273+(E1273/100000)</f>
        <v>3.83406</v>
      </c>
    </row>
    <row r="1274" spans="1:6" x14ac:dyDescent="0.3">
      <c r="A1274" s="11" t="s">
        <v>5378</v>
      </c>
      <c r="B1274" s="39">
        <v>1273</v>
      </c>
      <c r="C1274" s="11" t="s">
        <v>14398</v>
      </c>
      <c r="D1274" s="23">
        <v>3.8</v>
      </c>
      <c r="E1274" s="12">
        <v>3390</v>
      </c>
      <c r="F1274" s="28">
        <f>D1274+(E1274/100000)</f>
        <v>3.8338999999999999</v>
      </c>
    </row>
    <row r="1275" spans="1:6" x14ac:dyDescent="0.3">
      <c r="A1275" s="11" t="s">
        <v>8153</v>
      </c>
      <c r="B1275" s="39">
        <v>1274</v>
      </c>
      <c r="C1275" s="11" t="s">
        <v>14075</v>
      </c>
      <c r="D1275" s="23">
        <v>3.8</v>
      </c>
      <c r="E1275" s="12">
        <v>3344</v>
      </c>
      <c r="F1275" s="28">
        <f>D1275+(E1275/100000)</f>
        <v>3.83344</v>
      </c>
    </row>
    <row r="1276" spans="1:6" x14ac:dyDescent="0.3">
      <c r="A1276" s="11" t="s">
        <v>12038</v>
      </c>
      <c r="B1276" s="39">
        <v>1275</v>
      </c>
      <c r="C1276" s="11" t="s">
        <v>12039</v>
      </c>
      <c r="D1276" s="23">
        <v>3.8</v>
      </c>
      <c r="E1276" s="12">
        <v>3195</v>
      </c>
      <c r="F1276" s="28">
        <f>D1276+(E1276/100000)</f>
        <v>3.83195</v>
      </c>
    </row>
    <row r="1277" spans="1:6" x14ac:dyDescent="0.3">
      <c r="A1277" s="11" t="s">
        <v>3992</v>
      </c>
      <c r="B1277" s="39">
        <v>1276</v>
      </c>
      <c r="C1277" s="11" t="s">
        <v>14055</v>
      </c>
      <c r="D1277" s="23">
        <v>3.8</v>
      </c>
      <c r="E1277" s="12">
        <v>3145</v>
      </c>
      <c r="F1277" s="28">
        <f>D1277+(E1277/100000)</f>
        <v>3.8314499999999998</v>
      </c>
    </row>
    <row r="1278" spans="1:6" x14ac:dyDescent="0.3">
      <c r="A1278" s="11" t="s">
        <v>5591</v>
      </c>
      <c r="B1278" s="39">
        <v>1277</v>
      </c>
      <c r="C1278" s="11" t="s">
        <v>14074</v>
      </c>
      <c r="D1278" s="23">
        <v>3.8</v>
      </c>
      <c r="E1278" s="12">
        <v>3066</v>
      </c>
      <c r="F1278" s="28">
        <f>D1278+(E1278/100000)</f>
        <v>3.83066</v>
      </c>
    </row>
    <row r="1279" spans="1:6" x14ac:dyDescent="0.3">
      <c r="A1279" s="11" t="s">
        <v>5493</v>
      </c>
      <c r="B1279" s="39">
        <v>1278</v>
      </c>
      <c r="C1279" s="11" t="s">
        <v>14052</v>
      </c>
      <c r="D1279" s="23">
        <v>3.8</v>
      </c>
      <c r="E1279" s="12">
        <v>3044</v>
      </c>
      <c r="F1279" s="28">
        <f>D1279+(E1279/100000)</f>
        <v>3.8304399999999998</v>
      </c>
    </row>
    <row r="1280" spans="1:6" x14ac:dyDescent="0.3">
      <c r="A1280" s="11" t="s">
        <v>2526</v>
      </c>
      <c r="B1280" s="39">
        <v>1279</v>
      </c>
      <c r="C1280" s="11" t="s">
        <v>2527</v>
      </c>
      <c r="D1280" s="23">
        <v>3.8</v>
      </c>
      <c r="E1280" s="12">
        <v>3022</v>
      </c>
      <c r="F1280" s="28">
        <f>D1280+(E1280/100000)</f>
        <v>3.8302199999999997</v>
      </c>
    </row>
    <row r="1281" spans="1:6" x14ac:dyDescent="0.3">
      <c r="A1281" s="11" t="s">
        <v>8957</v>
      </c>
      <c r="B1281" s="39">
        <v>1280</v>
      </c>
      <c r="C1281" s="11" t="s">
        <v>8958</v>
      </c>
      <c r="D1281" s="23">
        <v>3.8</v>
      </c>
      <c r="E1281" s="12">
        <v>2732</v>
      </c>
      <c r="F1281" s="28">
        <f>D1281+(E1281/100000)</f>
        <v>3.8273199999999998</v>
      </c>
    </row>
    <row r="1282" spans="1:6" x14ac:dyDescent="0.3">
      <c r="A1282" s="11" t="s">
        <v>11012</v>
      </c>
      <c r="B1282" s="39">
        <v>1281</v>
      </c>
      <c r="C1282" s="11" t="s">
        <v>11013</v>
      </c>
      <c r="D1282" s="23">
        <v>3.8</v>
      </c>
      <c r="E1282" s="12">
        <v>2593</v>
      </c>
      <c r="F1282" s="28">
        <f>D1282+(E1282/100000)</f>
        <v>3.8259299999999996</v>
      </c>
    </row>
    <row r="1283" spans="1:6" x14ac:dyDescent="0.3">
      <c r="A1283" s="11" t="s">
        <v>9446</v>
      </c>
      <c r="B1283" s="39">
        <v>1282</v>
      </c>
      <c r="C1283" s="11" t="s">
        <v>14066</v>
      </c>
      <c r="D1283" s="23">
        <v>3.8</v>
      </c>
      <c r="E1283" s="12">
        <v>2466</v>
      </c>
      <c r="F1283" s="28">
        <f>D1283+(E1283/100000)</f>
        <v>3.8246599999999997</v>
      </c>
    </row>
    <row r="1284" spans="1:6" x14ac:dyDescent="0.3">
      <c r="A1284" s="11" t="s">
        <v>1764</v>
      </c>
      <c r="B1284" s="39">
        <v>1283</v>
      </c>
      <c r="C1284" s="11" t="s">
        <v>13944</v>
      </c>
      <c r="D1284" s="23">
        <v>3.8</v>
      </c>
      <c r="E1284" s="12">
        <v>2399</v>
      </c>
      <c r="F1284" s="28">
        <f>D1284+(E1284/100000)</f>
        <v>3.8239899999999998</v>
      </c>
    </row>
    <row r="1285" spans="1:6" x14ac:dyDescent="0.3">
      <c r="A1285" s="11" t="s">
        <v>4635</v>
      </c>
      <c r="B1285" s="39">
        <v>1284</v>
      </c>
      <c r="C1285" s="11" t="s">
        <v>14081</v>
      </c>
      <c r="D1285" s="23">
        <v>3.8</v>
      </c>
      <c r="E1285" s="12">
        <v>2352</v>
      </c>
      <c r="F1285" s="28">
        <f>D1285+(E1285/100000)</f>
        <v>3.8235199999999998</v>
      </c>
    </row>
    <row r="1286" spans="1:6" x14ac:dyDescent="0.3">
      <c r="A1286" s="11" t="s">
        <v>10134</v>
      </c>
      <c r="B1286" s="39">
        <v>1285</v>
      </c>
      <c r="C1286" s="11" t="s">
        <v>14098</v>
      </c>
      <c r="D1286" s="23">
        <v>3.8</v>
      </c>
      <c r="E1286" s="12">
        <v>2206</v>
      </c>
      <c r="F1286" s="28">
        <f>D1286+(E1286/100000)</f>
        <v>3.82206</v>
      </c>
    </row>
    <row r="1287" spans="1:6" x14ac:dyDescent="0.3">
      <c r="A1287" s="11" t="s">
        <v>10315</v>
      </c>
      <c r="B1287" s="39">
        <v>1286</v>
      </c>
      <c r="C1287" s="11" t="s">
        <v>14072</v>
      </c>
      <c r="D1287" s="23">
        <v>3.8</v>
      </c>
      <c r="E1287" s="12">
        <v>2112</v>
      </c>
      <c r="F1287" s="28">
        <f>D1287+(E1287/100000)</f>
        <v>3.8211199999999996</v>
      </c>
    </row>
    <row r="1288" spans="1:6" x14ac:dyDescent="0.3">
      <c r="A1288" s="11" t="s">
        <v>7794</v>
      </c>
      <c r="B1288" s="39">
        <v>1287</v>
      </c>
      <c r="C1288" s="11" t="s">
        <v>14054</v>
      </c>
      <c r="D1288" s="23">
        <v>3.8</v>
      </c>
      <c r="E1288" s="12">
        <v>2043</v>
      </c>
      <c r="F1288" s="28">
        <f>D1288+(E1288/100000)</f>
        <v>3.82043</v>
      </c>
    </row>
    <row r="1289" spans="1:6" x14ac:dyDescent="0.3">
      <c r="A1289" s="11" t="s">
        <v>9345</v>
      </c>
      <c r="B1289" s="39">
        <v>1288</v>
      </c>
      <c r="C1289" s="11" t="s">
        <v>14258</v>
      </c>
      <c r="D1289" s="23">
        <v>3.8</v>
      </c>
      <c r="E1289" s="12">
        <v>1889</v>
      </c>
      <c r="F1289" s="28">
        <f>D1289+(E1289/100000)</f>
        <v>3.8188899999999997</v>
      </c>
    </row>
    <row r="1290" spans="1:6" x14ac:dyDescent="0.3">
      <c r="A1290" s="11" t="s">
        <v>7274</v>
      </c>
      <c r="B1290" s="39">
        <v>1289</v>
      </c>
      <c r="C1290" s="11" t="s">
        <v>14089</v>
      </c>
      <c r="D1290" s="23">
        <v>3.8</v>
      </c>
      <c r="E1290" s="12">
        <v>1880</v>
      </c>
      <c r="F1290" s="28">
        <f>D1290+(E1290/100000)</f>
        <v>3.8188</v>
      </c>
    </row>
    <row r="1291" spans="1:6" x14ac:dyDescent="0.3">
      <c r="A1291" s="11" t="s">
        <v>12190</v>
      </c>
      <c r="B1291" s="39">
        <v>1290</v>
      </c>
      <c r="C1291" s="11" t="s">
        <v>14070</v>
      </c>
      <c r="D1291" s="23">
        <v>3.8</v>
      </c>
      <c r="E1291" s="12">
        <v>1846</v>
      </c>
      <c r="F1291" s="28">
        <f>D1291+(E1291/100000)</f>
        <v>3.81846</v>
      </c>
    </row>
    <row r="1292" spans="1:6" x14ac:dyDescent="0.3">
      <c r="A1292" s="11" t="s">
        <v>9477</v>
      </c>
      <c r="B1292" s="39">
        <v>1291</v>
      </c>
      <c r="C1292" s="11" t="s">
        <v>14256</v>
      </c>
      <c r="D1292" s="23">
        <v>3.8</v>
      </c>
      <c r="E1292" s="12">
        <v>1558</v>
      </c>
      <c r="F1292" s="28">
        <f>D1292+(E1292/100000)</f>
        <v>3.8155799999999997</v>
      </c>
    </row>
    <row r="1293" spans="1:6" x14ac:dyDescent="0.3">
      <c r="A1293" s="11" t="s">
        <v>10779</v>
      </c>
      <c r="B1293" s="39">
        <v>1292</v>
      </c>
      <c r="C1293" s="11" t="s">
        <v>14100</v>
      </c>
      <c r="D1293" s="23">
        <v>3.8</v>
      </c>
      <c r="E1293" s="12">
        <v>1393</v>
      </c>
      <c r="F1293" s="28">
        <f>D1293+(E1293/100000)</f>
        <v>3.81393</v>
      </c>
    </row>
    <row r="1294" spans="1:6" x14ac:dyDescent="0.3">
      <c r="A1294" s="11" t="s">
        <v>10285</v>
      </c>
      <c r="B1294" s="39">
        <v>1293</v>
      </c>
      <c r="C1294" s="11" t="s">
        <v>14110</v>
      </c>
      <c r="D1294" s="23">
        <v>3.7</v>
      </c>
      <c r="E1294" s="12">
        <v>11217</v>
      </c>
      <c r="F1294" s="28">
        <f>D1294+(E1294/100000)</f>
        <v>3.8121700000000001</v>
      </c>
    </row>
    <row r="1295" spans="1:6" x14ac:dyDescent="0.3">
      <c r="A1295" s="11" t="s">
        <v>12160</v>
      </c>
      <c r="B1295" s="39">
        <v>1294</v>
      </c>
      <c r="C1295" s="11" t="s">
        <v>14048</v>
      </c>
      <c r="D1295" s="23">
        <v>3.8</v>
      </c>
      <c r="E1295" s="12">
        <v>1181</v>
      </c>
      <c r="F1295" s="28">
        <f>D1295+(E1295/100000)</f>
        <v>3.8118099999999999</v>
      </c>
    </row>
    <row r="1296" spans="1:6" x14ac:dyDescent="0.3">
      <c r="A1296" s="11" t="s">
        <v>6450</v>
      </c>
      <c r="B1296" s="39">
        <v>1295</v>
      </c>
      <c r="C1296" s="11" t="s">
        <v>14053</v>
      </c>
      <c r="D1296" s="23">
        <v>3.8</v>
      </c>
      <c r="E1296" s="12">
        <v>1173</v>
      </c>
      <c r="F1296" s="28">
        <f>D1296+(E1296/100000)</f>
        <v>3.8117299999999998</v>
      </c>
    </row>
    <row r="1297" spans="1:6" x14ac:dyDescent="0.3">
      <c r="A1297" s="11" t="s">
        <v>8822</v>
      </c>
      <c r="B1297" s="39">
        <v>1296</v>
      </c>
      <c r="C1297" s="11" t="s">
        <v>14058</v>
      </c>
      <c r="D1297" s="23">
        <v>3.8</v>
      </c>
      <c r="E1297" s="12">
        <v>1163</v>
      </c>
      <c r="F1297" s="28">
        <f>D1297+(E1297/100000)</f>
        <v>3.8116299999999996</v>
      </c>
    </row>
    <row r="1298" spans="1:6" x14ac:dyDescent="0.3">
      <c r="A1298" s="11" t="s">
        <v>9921</v>
      </c>
      <c r="B1298" s="39">
        <v>1297</v>
      </c>
      <c r="C1298" s="11" t="s">
        <v>14073</v>
      </c>
      <c r="D1298" s="23">
        <v>3.8</v>
      </c>
      <c r="E1298" s="12">
        <v>1118</v>
      </c>
      <c r="F1298" s="28">
        <f>D1298+(E1298/100000)</f>
        <v>3.8111799999999998</v>
      </c>
    </row>
    <row r="1299" spans="1:6" x14ac:dyDescent="0.3">
      <c r="A1299" s="11" t="s">
        <v>877</v>
      </c>
      <c r="B1299" s="39">
        <v>1298</v>
      </c>
      <c r="C1299" s="11" t="s">
        <v>14057</v>
      </c>
      <c r="D1299" s="23">
        <v>3.8</v>
      </c>
      <c r="E1299" s="12">
        <v>1079</v>
      </c>
      <c r="F1299" s="28">
        <f>D1299+(E1299/100000)</f>
        <v>3.8107899999999999</v>
      </c>
    </row>
    <row r="1300" spans="1:6" x14ac:dyDescent="0.3">
      <c r="A1300" s="11" t="s">
        <v>213</v>
      </c>
      <c r="B1300" s="39">
        <v>1299</v>
      </c>
      <c r="C1300" s="11" t="s">
        <v>14114</v>
      </c>
      <c r="D1300" s="23">
        <v>3.7</v>
      </c>
      <c r="E1300" s="12">
        <v>10962</v>
      </c>
      <c r="F1300" s="28">
        <f>D1300+(E1300/100000)</f>
        <v>3.8096200000000002</v>
      </c>
    </row>
    <row r="1301" spans="1:6" x14ac:dyDescent="0.3">
      <c r="A1301" s="11" t="s">
        <v>213</v>
      </c>
      <c r="B1301" s="39">
        <v>1300</v>
      </c>
      <c r="C1301" s="11" t="s">
        <v>14114</v>
      </c>
      <c r="D1301" s="23">
        <v>3.7</v>
      </c>
      <c r="E1301" s="12">
        <v>10962</v>
      </c>
      <c r="F1301" s="28">
        <f>D1301+(E1301/100000)</f>
        <v>3.8096200000000002</v>
      </c>
    </row>
    <row r="1302" spans="1:6" x14ac:dyDescent="0.3">
      <c r="A1302" s="11" t="s">
        <v>1888</v>
      </c>
      <c r="B1302" s="39">
        <v>1301</v>
      </c>
      <c r="C1302" s="11" t="s">
        <v>14077</v>
      </c>
      <c r="D1302" s="23">
        <v>3.8</v>
      </c>
      <c r="E1302" s="12">
        <v>928</v>
      </c>
      <c r="F1302" s="28">
        <f>D1302+(E1302/100000)</f>
        <v>3.8092799999999998</v>
      </c>
    </row>
    <row r="1303" spans="1:6" x14ac:dyDescent="0.3">
      <c r="A1303" s="11" t="s">
        <v>4239</v>
      </c>
      <c r="B1303" s="39">
        <v>1302</v>
      </c>
      <c r="C1303" s="11" t="s">
        <v>14068</v>
      </c>
      <c r="D1303" s="23">
        <v>3.8</v>
      </c>
      <c r="E1303" s="12">
        <v>758</v>
      </c>
      <c r="F1303" s="28">
        <f>D1303+(E1303/100000)</f>
        <v>3.8075799999999997</v>
      </c>
    </row>
    <row r="1304" spans="1:6" x14ac:dyDescent="0.3">
      <c r="A1304" s="11" t="s">
        <v>11595</v>
      </c>
      <c r="B1304" s="39">
        <v>1303</v>
      </c>
      <c r="C1304" s="11" t="s">
        <v>14079</v>
      </c>
      <c r="D1304" s="23">
        <v>3.8</v>
      </c>
      <c r="E1304" s="12">
        <v>687</v>
      </c>
      <c r="F1304" s="28">
        <f>D1304+(E1304/100000)</f>
        <v>3.80687</v>
      </c>
    </row>
    <row r="1305" spans="1:6" x14ac:dyDescent="0.3">
      <c r="A1305" s="11" t="s">
        <v>7690</v>
      </c>
      <c r="B1305" s="39">
        <v>1304</v>
      </c>
      <c r="C1305" s="11" t="s">
        <v>14043</v>
      </c>
      <c r="D1305" s="23">
        <v>3.8</v>
      </c>
      <c r="E1305" s="12">
        <v>594</v>
      </c>
      <c r="F1305" s="28">
        <f>D1305+(E1305/100000)</f>
        <v>3.8059399999999997</v>
      </c>
    </row>
    <row r="1306" spans="1:6" x14ac:dyDescent="0.3">
      <c r="A1306" s="11" t="s">
        <v>2811</v>
      </c>
      <c r="B1306" s="39">
        <v>1305</v>
      </c>
      <c r="C1306" s="11" t="s">
        <v>14071</v>
      </c>
      <c r="D1306" s="23">
        <v>3.8</v>
      </c>
      <c r="E1306" s="12">
        <v>538</v>
      </c>
      <c r="F1306" s="28">
        <f>D1306+(E1306/100000)</f>
        <v>3.80538</v>
      </c>
    </row>
    <row r="1307" spans="1:6" x14ac:dyDescent="0.3">
      <c r="A1307" s="11" t="s">
        <v>11134</v>
      </c>
      <c r="B1307" s="39">
        <v>1306</v>
      </c>
      <c r="C1307" s="11" t="s">
        <v>14078</v>
      </c>
      <c r="D1307" s="23">
        <v>3.8</v>
      </c>
      <c r="E1307" s="12">
        <v>441</v>
      </c>
      <c r="F1307" s="28">
        <f>D1307+(E1307/100000)</f>
        <v>3.8044099999999998</v>
      </c>
    </row>
    <row r="1308" spans="1:6" x14ac:dyDescent="0.3">
      <c r="A1308" s="11" t="s">
        <v>1954</v>
      </c>
      <c r="B1308" s="39">
        <v>1307</v>
      </c>
      <c r="C1308" s="11" t="s">
        <v>14353</v>
      </c>
      <c r="D1308" s="23">
        <v>3.8</v>
      </c>
      <c r="E1308" s="12">
        <v>425</v>
      </c>
      <c r="F1308" s="28">
        <f>D1308+(E1308/100000)</f>
        <v>3.8042499999999997</v>
      </c>
    </row>
    <row r="1309" spans="1:6" x14ac:dyDescent="0.3">
      <c r="A1309" s="11" t="s">
        <v>11485</v>
      </c>
      <c r="B1309" s="39">
        <v>1308</v>
      </c>
      <c r="C1309" s="11" t="s">
        <v>11486</v>
      </c>
      <c r="D1309" s="23">
        <v>3.8</v>
      </c>
      <c r="E1309" s="12">
        <v>397</v>
      </c>
      <c r="F1309" s="28">
        <f>D1309+(E1309/100000)</f>
        <v>3.8039699999999996</v>
      </c>
    </row>
    <row r="1310" spans="1:6" x14ac:dyDescent="0.3">
      <c r="A1310" s="11" t="s">
        <v>1596</v>
      </c>
      <c r="B1310" s="39">
        <v>1309</v>
      </c>
      <c r="C1310" s="11" t="s">
        <v>14045</v>
      </c>
      <c r="D1310" s="23">
        <v>3.8</v>
      </c>
      <c r="E1310" s="12">
        <v>313</v>
      </c>
      <c r="F1310" s="28">
        <f>D1310+(E1310/100000)</f>
        <v>3.8031299999999999</v>
      </c>
    </row>
    <row r="1311" spans="1:6" x14ac:dyDescent="0.3">
      <c r="A1311" s="11" t="s">
        <v>9600</v>
      </c>
      <c r="B1311" s="39">
        <v>1310</v>
      </c>
      <c r="C1311" s="11" t="s">
        <v>14049</v>
      </c>
      <c r="D1311" s="23">
        <v>3.8</v>
      </c>
      <c r="E1311" s="12">
        <v>311</v>
      </c>
      <c r="F1311" s="28">
        <f>D1311+(E1311/100000)</f>
        <v>3.8031099999999998</v>
      </c>
    </row>
    <row r="1312" spans="1:6" x14ac:dyDescent="0.3">
      <c r="A1312" s="11" t="s">
        <v>10061</v>
      </c>
      <c r="B1312" s="39">
        <v>1311</v>
      </c>
      <c r="C1312" s="11" t="s">
        <v>14088</v>
      </c>
      <c r="D1312" s="23">
        <v>3.8</v>
      </c>
      <c r="E1312" s="12">
        <v>305</v>
      </c>
      <c r="F1312" s="28">
        <f>D1312+(E1312/100000)</f>
        <v>3.8030499999999998</v>
      </c>
    </row>
    <row r="1313" spans="1:6" x14ac:dyDescent="0.3">
      <c r="A1313" s="11" t="s">
        <v>12541</v>
      </c>
      <c r="B1313" s="39">
        <v>1312</v>
      </c>
      <c r="C1313" s="11" t="s">
        <v>14063</v>
      </c>
      <c r="D1313" s="23">
        <v>3.8</v>
      </c>
      <c r="E1313" s="12">
        <v>287</v>
      </c>
      <c r="F1313" s="28">
        <f>D1313+(E1313/100000)</f>
        <v>3.80287</v>
      </c>
    </row>
    <row r="1314" spans="1:6" x14ac:dyDescent="0.3">
      <c r="A1314" s="11" t="s">
        <v>2366</v>
      </c>
      <c r="B1314" s="39">
        <v>1313</v>
      </c>
      <c r="C1314" s="11" t="s">
        <v>14371</v>
      </c>
      <c r="D1314" s="23">
        <v>3.8</v>
      </c>
      <c r="E1314" s="12">
        <v>282</v>
      </c>
      <c r="F1314" s="28">
        <f>D1314+(E1314/100000)</f>
        <v>3.8028199999999996</v>
      </c>
    </row>
    <row r="1315" spans="1:6" x14ac:dyDescent="0.3">
      <c r="A1315" s="11" t="s">
        <v>10499</v>
      </c>
      <c r="B1315" s="39">
        <v>1314</v>
      </c>
      <c r="C1315" s="11" t="s">
        <v>14042</v>
      </c>
      <c r="D1315" s="23">
        <v>3.8</v>
      </c>
      <c r="E1315" s="12">
        <v>250</v>
      </c>
      <c r="F1315" s="28">
        <f>D1315+(E1315/100000)</f>
        <v>3.8024999999999998</v>
      </c>
    </row>
    <row r="1316" spans="1:6" x14ac:dyDescent="0.3">
      <c r="A1316" s="11" t="s">
        <v>2167</v>
      </c>
      <c r="B1316" s="39">
        <v>1315</v>
      </c>
      <c r="C1316" s="11" t="s">
        <v>14076</v>
      </c>
      <c r="D1316" s="23">
        <v>3.8</v>
      </c>
      <c r="E1316" s="12">
        <v>197</v>
      </c>
      <c r="F1316" s="28">
        <f>D1316+(E1316/100000)</f>
        <v>3.8019699999999998</v>
      </c>
    </row>
    <row r="1317" spans="1:6" x14ac:dyDescent="0.3">
      <c r="A1317" s="11" t="s">
        <v>12903</v>
      </c>
      <c r="B1317" s="39">
        <v>1316</v>
      </c>
      <c r="C1317" s="11" t="s">
        <v>12904</v>
      </c>
      <c r="D1317" s="23">
        <v>3.8</v>
      </c>
      <c r="E1317" s="12">
        <v>195</v>
      </c>
      <c r="F1317" s="28">
        <f>D1317+(E1317/100000)</f>
        <v>3.8019499999999997</v>
      </c>
    </row>
    <row r="1318" spans="1:6" x14ac:dyDescent="0.3">
      <c r="A1318" s="11" t="s">
        <v>11184</v>
      </c>
      <c r="B1318" s="39">
        <v>1317</v>
      </c>
      <c r="C1318" s="11" t="s">
        <v>14082</v>
      </c>
      <c r="D1318" s="23">
        <v>3.8</v>
      </c>
      <c r="E1318" s="12">
        <v>166</v>
      </c>
      <c r="F1318" s="28">
        <f>D1318+(E1318/100000)</f>
        <v>3.80166</v>
      </c>
    </row>
    <row r="1319" spans="1:6" x14ac:dyDescent="0.3">
      <c r="A1319" s="11" t="s">
        <v>11936</v>
      </c>
      <c r="B1319" s="39">
        <v>1318</v>
      </c>
      <c r="C1319" s="11" t="s">
        <v>14051</v>
      </c>
      <c r="D1319" s="23">
        <v>3.8</v>
      </c>
      <c r="E1319" s="12">
        <v>144</v>
      </c>
      <c r="F1319" s="28">
        <f>D1319+(E1319/100000)</f>
        <v>3.8014399999999999</v>
      </c>
    </row>
    <row r="1320" spans="1:6" x14ac:dyDescent="0.3">
      <c r="A1320" s="11" t="s">
        <v>2896</v>
      </c>
      <c r="B1320" s="39">
        <v>1319</v>
      </c>
      <c r="C1320" s="11" t="s">
        <v>2897</v>
      </c>
      <c r="D1320" s="23">
        <v>3.8</v>
      </c>
      <c r="E1320" s="12">
        <v>136</v>
      </c>
      <c r="F1320" s="28">
        <f>D1320+(E1320/100000)</f>
        <v>3.8013599999999999</v>
      </c>
    </row>
    <row r="1321" spans="1:6" x14ac:dyDescent="0.3">
      <c r="A1321" s="11" t="s">
        <v>12642</v>
      </c>
      <c r="B1321" s="39">
        <v>1320</v>
      </c>
      <c r="C1321" s="11" t="s">
        <v>14090</v>
      </c>
      <c r="D1321" s="23">
        <v>3.8</v>
      </c>
      <c r="E1321" s="12">
        <v>133</v>
      </c>
      <c r="F1321" s="28">
        <f>D1321+(E1321/100000)</f>
        <v>3.8013299999999997</v>
      </c>
    </row>
    <row r="1322" spans="1:6" x14ac:dyDescent="0.3">
      <c r="A1322" s="11" t="s">
        <v>1076</v>
      </c>
      <c r="B1322" s="39">
        <v>1321</v>
      </c>
      <c r="C1322" s="11" t="s">
        <v>14060</v>
      </c>
      <c r="D1322" s="23">
        <v>3.8</v>
      </c>
      <c r="E1322" s="12">
        <v>132</v>
      </c>
      <c r="F1322" s="28">
        <f>D1322+(E1322/100000)</f>
        <v>3.80132</v>
      </c>
    </row>
    <row r="1323" spans="1:6" x14ac:dyDescent="0.3">
      <c r="A1323" s="11" t="s">
        <v>4511</v>
      </c>
      <c r="B1323" s="39">
        <v>1322</v>
      </c>
      <c r="C1323" s="11" t="s">
        <v>4512</v>
      </c>
      <c r="D1323" s="23">
        <v>3.8</v>
      </c>
      <c r="E1323" s="12">
        <v>125</v>
      </c>
      <c r="F1323" s="28">
        <f>D1323+(E1323/100000)</f>
        <v>3.80125</v>
      </c>
    </row>
    <row r="1324" spans="1:6" x14ac:dyDescent="0.3">
      <c r="A1324" s="11" t="s">
        <v>4438</v>
      </c>
      <c r="B1324" s="39">
        <v>1323</v>
      </c>
      <c r="C1324" s="11" t="s">
        <v>14080</v>
      </c>
      <c r="D1324" s="23">
        <v>3.8</v>
      </c>
      <c r="E1324" s="12">
        <v>119</v>
      </c>
      <c r="F1324" s="28">
        <f>D1324+(E1324/100000)</f>
        <v>3.8011899999999996</v>
      </c>
    </row>
    <row r="1325" spans="1:6" x14ac:dyDescent="0.3">
      <c r="A1325" s="11" t="s">
        <v>1898</v>
      </c>
      <c r="B1325" s="39">
        <v>1324</v>
      </c>
      <c r="C1325" s="11" t="s">
        <v>14084</v>
      </c>
      <c r="D1325" s="23">
        <v>3.8</v>
      </c>
      <c r="E1325" s="12">
        <v>110</v>
      </c>
      <c r="F1325" s="28">
        <f>D1325+(E1325/100000)</f>
        <v>3.8010999999999999</v>
      </c>
    </row>
    <row r="1326" spans="1:6" x14ac:dyDescent="0.3">
      <c r="A1326" s="11" t="s">
        <v>9467</v>
      </c>
      <c r="B1326" s="39">
        <v>1325</v>
      </c>
      <c r="C1326" s="11" t="s">
        <v>14086</v>
      </c>
      <c r="D1326" s="23">
        <v>3.8</v>
      </c>
      <c r="E1326" s="12">
        <v>95</v>
      </c>
      <c r="F1326" s="28">
        <f>D1326+(E1326/100000)</f>
        <v>3.8009499999999998</v>
      </c>
    </row>
    <row r="1327" spans="1:6" x14ac:dyDescent="0.3">
      <c r="A1327" s="11" t="s">
        <v>2432</v>
      </c>
      <c r="B1327" s="39">
        <v>1326</v>
      </c>
      <c r="C1327" s="11" t="s">
        <v>14101</v>
      </c>
      <c r="D1327" s="23">
        <v>3.8</v>
      </c>
      <c r="E1327" s="12">
        <v>51</v>
      </c>
      <c r="F1327" s="28">
        <f>D1327+(E1327/100000)</f>
        <v>3.8005099999999996</v>
      </c>
    </row>
    <row r="1328" spans="1:6" x14ac:dyDescent="0.3">
      <c r="A1328" s="11" t="s">
        <v>10194</v>
      </c>
      <c r="B1328" s="39">
        <v>1327</v>
      </c>
      <c r="C1328" s="11" t="s">
        <v>10195</v>
      </c>
      <c r="D1328" s="23">
        <v>3.8</v>
      </c>
      <c r="E1328" s="12">
        <v>49</v>
      </c>
      <c r="F1328" s="28">
        <f>D1328+(E1328/100000)</f>
        <v>3.8004899999999999</v>
      </c>
    </row>
    <row r="1329" spans="1:6" x14ac:dyDescent="0.3">
      <c r="A1329" s="11" t="s">
        <v>9039</v>
      </c>
      <c r="B1329" s="39">
        <v>1328</v>
      </c>
      <c r="C1329" s="11" t="s">
        <v>14065</v>
      </c>
      <c r="D1329" s="23">
        <v>3.8</v>
      </c>
      <c r="E1329" s="12">
        <v>4</v>
      </c>
      <c r="F1329" s="28">
        <f>D1329+(E1329/100000)</f>
        <v>3.8000399999999996</v>
      </c>
    </row>
    <row r="1330" spans="1:6" x14ac:dyDescent="0.3">
      <c r="A1330" s="11" t="s">
        <v>7649</v>
      </c>
      <c r="B1330" s="39">
        <v>1329</v>
      </c>
      <c r="C1330" s="11" t="s">
        <v>14109</v>
      </c>
      <c r="D1330" s="23">
        <v>3.7</v>
      </c>
      <c r="E1330" s="12">
        <v>8566</v>
      </c>
      <c r="F1330" s="28">
        <f>D1330+(E1330/100000)</f>
        <v>3.78566</v>
      </c>
    </row>
    <row r="1331" spans="1:6" x14ac:dyDescent="0.3">
      <c r="A1331" s="11" t="s">
        <v>3528</v>
      </c>
      <c r="B1331" s="39">
        <v>1330</v>
      </c>
      <c r="C1331" s="11" t="s">
        <v>14324</v>
      </c>
      <c r="D1331" s="23">
        <v>3.6</v>
      </c>
      <c r="E1331" s="12">
        <v>18202</v>
      </c>
      <c r="F1331" s="28">
        <f>D1331+(E1331/100000)</f>
        <v>3.7820200000000002</v>
      </c>
    </row>
    <row r="1332" spans="1:6" x14ac:dyDescent="0.3">
      <c r="A1332" s="11" t="s">
        <v>12290</v>
      </c>
      <c r="B1332" s="39">
        <v>1331</v>
      </c>
      <c r="C1332" s="11" t="s">
        <v>14130</v>
      </c>
      <c r="D1332" s="23">
        <v>3.7</v>
      </c>
      <c r="E1332" s="12">
        <v>7945</v>
      </c>
      <c r="F1332" s="28">
        <f>D1332+(E1332/100000)</f>
        <v>3.7794500000000002</v>
      </c>
    </row>
    <row r="1333" spans="1:6" x14ac:dyDescent="0.3">
      <c r="A1333" s="11" t="s">
        <v>12411</v>
      </c>
      <c r="B1333" s="39">
        <v>1332</v>
      </c>
      <c r="C1333" s="11" t="s">
        <v>14123</v>
      </c>
      <c r="D1333" s="23">
        <v>3.7</v>
      </c>
      <c r="E1333" s="12">
        <v>4200</v>
      </c>
      <c r="F1333" s="28">
        <f>D1333+(E1333/100000)</f>
        <v>3.742</v>
      </c>
    </row>
    <row r="1334" spans="1:6" x14ac:dyDescent="0.3">
      <c r="A1334" s="11" t="s">
        <v>8337</v>
      </c>
      <c r="B1334" s="39">
        <v>1333</v>
      </c>
      <c r="C1334" s="11" t="s">
        <v>14165</v>
      </c>
      <c r="D1334" s="23">
        <v>3.6</v>
      </c>
      <c r="E1334" s="12">
        <v>13572</v>
      </c>
      <c r="F1334" s="28">
        <f>D1334+(E1334/100000)</f>
        <v>3.7357200000000002</v>
      </c>
    </row>
    <row r="1335" spans="1:6" x14ac:dyDescent="0.3">
      <c r="A1335" s="11" t="s">
        <v>5131</v>
      </c>
      <c r="B1335" s="39">
        <v>1334</v>
      </c>
      <c r="C1335" s="11" t="s">
        <v>14124</v>
      </c>
      <c r="D1335" s="23">
        <v>3.7</v>
      </c>
      <c r="E1335" s="12">
        <v>3369</v>
      </c>
      <c r="F1335" s="28">
        <f>D1335+(E1335/100000)</f>
        <v>3.7336900000000002</v>
      </c>
    </row>
    <row r="1336" spans="1:6" x14ac:dyDescent="0.3">
      <c r="A1336" s="11" t="s">
        <v>8550</v>
      </c>
      <c r="B1336" s="39">
        <v>1335</v>
      </c>
      <c r="C1336" s="11" t="s">
        <v>14152</v>
      </c>
      <c r="D1336" s="23">
        <v>3.6</v>
      </c>
      <c r="E1336" s="12">
        <v>13300</v>
      </c>
      <c r="F1336" s="28">
        <f>D1336+(E1336/100000)</f>
        <v>3.7330000000000001</v>
      </c>
    </row>
    <row r="1337" spans="1:6" x14ac:dyDescent="0.3">
      <c r="A1337" s="11" t="s">
        <v>3938</v>
      </c>
      <c r="B1337" s="39">
        <v>1336</v>
      </c>
      <c r="C1337" s="11" t="s">
        <v>14354</v>
      </c>
      <c r="D1337" s="23">
        <v>3.7</v>
      </c>
      <c r="E1337" s="12">
        <v>3234</v>
      </c>
      <c r="F1337" s="28">
        <f>D1337+(E1337/100000)</f>
        <v>3.7323400000000002</v>
      </c>
    </row>
    <row r="1338" spans="1:6" x14ac:dyDescent="0.3">
      <c r="A1338" s="11" t="s">
        <v>526</v>
      </c>
      <c r="B1338" s="39">
        <v>1337</v>
      </c>
      <c r="C1338" s="11" t="s">
        <v>527</v>
      </c>
      <c r="D1338" s="23">
        <v>3.7</v>
      </c>
      <c r="E1338" s="12">
        <v>2960</v>
      </c>
      <c r="F1338" s="28">
        <f>D1338+(E1338/100000)</f>
        <v>3.7296</v>
      </c>
    </row>
    <row r="1339" spans="1:6" x14ac:dyDescent="0.3">
      <c r="A1339" s="11" t="s">
        <v>1833</v>
      </c>
      <c r="B1339" s="39">
        <v>1338</v>
      </c>
      <c r="C1339" s="11" t="s">
        <v>14119</v>
      </c>
      <c r="D1339" s="23">
        <v>3.7</v>
      </c>
      <c r="E1339" s="12">
        <v>2249</v>
      </c>
      <c r="F1339" s="28">
        <f>D1339+(E1339/100000)</f>
        <v>3.7224900000000001</v>
      </c>
    </row>
    <row r="1340" spans="1:6" x14ac:dyDescent="0.3">
      <c r="A1340" s="11" t="s">
        <v>566</v>
      </c>
      <c r="B1340" s="39">
        <v>1339</v>
      </c>
      <c r="C1340" s="11" t="s">
        <v>14282</v>
      </c>
      <c r="D1340" s="23">
        <v>3.7</v>
      </c>
      <c r="E1340" s="12">
        <v>2201</v>
      </c>
      <c r="F1340" s="28">
        <f>D1340+(E1340/100000)</f>
        <v>3.72201</v>
      </c>
    </row>
    <row r="1341" spans="1:6" x14ac:dyDescent="0.3">
      <c r="A1341" s="11" t="s">
        <v>8583</v>
      </c>
      <c r="B1341" s="39">
        <v>1340</v>
      </c>
      <c r="C1341" s="11" t="s">
        <v>14139</v>
      </c>
      <c r="D1341" s="23">
        <v>3.7</v>
      </c>
      <c r="E1341" s="12">
        <v>2031</v>
      </c>
      <c r="F1341" s="28">
        <f>D1341+(E1341/100000)</f>
        <v>3.72031</v>
      </c>
    </row>
    <row r="1342" spans="1:6" x14ac:dyDescent="0.3">
      <c r="A1342" s="11" t="s">
        <v>6370</v>
      </c>
      <c r="B1342" s="39">
        <v>1341</v>
      </c>
      <c r="C1342" s="11" t="s">
        <v>14406</v>
      </c>
      <c r="D1342" s="23">
        <v>3.7</v>
      </c>
      <c r="E1342" s="12">
        <v>1986</v>
      </c>
      <c r="F1342" s="28">
        <f>D1342+(E1342/100000)</f>
        <v>3.7198600000000002</v>
      </c>
    </row>
    <row r="1343" spans="1:6" x14ac:dyDescent="0.3">
      <c r="A1343" s="11" t="s">
        <v>867</v>
      </c>
      <c r="B1343" s="39">
        <v>1342</v>
      </c>
      <c r="C1343" s="11" t="s">
        <v>14106</v>
      </c>
      <c r="D1343" s="23">
        <v>3.7</v>
      </c>
      <c r="E1343" s="12">
        <v>1977</v>
      </c>
      <c r="F1343" s="28">
        <f>D1343+(E1343/100000)</f>
        <v>3.71977</v>
      </c>
    </row>
    <row r="1344" spans="1:6" x14ac:dyDescent="0.3">
      <c r="A1344" s="11" t="s">
        <v>4910</v>
      </c>
      <c r="B1344" s="39">
        <v>1343</v>
      </c>
      <c r="C1344" s="11" t="s">
        <v>14176</v>
      </c>
      <c r="D1344" s="23">
        <v>3.5</v>
      </c>
      <c r="E1344" s="12">
        <v>21764</v>
      </c>
      <c r="F1344" s="28">
        <f>D1344+(E1344/100000)</f>
        <v>3.7176399999999998</v>
      </c>
    </row>
    <row r="1345" spans="1:6" x14ac:dyDescent="0.3">
      <c r="A1345" s="11" t="s">
        <v>7284</v>
      </c>
      <c r="B1345" s="39">
        <v>1344</v>
      </c>
      <c r="C1345" s="11" t="s">
        <v>14192</v>
      </c>
      <c r="D1345" s="23">
        <v>3.5</v>
      </c>
      <c r="E1345" s="12">
        <v>21762</v>
      </c>
      <c r="F1345" s="28">
        <f>D1345+(E1345/100000)</f>
        <v>3.7176200000000001</v>
      </c>
    </row>
    <row r="1346" spans="1:6" x14ac:dyDescent="0.3">
      <c r="A1346" s="11" t="s">
        <v>11815</v>
      </c>
      <c r="B1346" s="39">
        <v>1345</v>
      </c>
      <c r="C1346" s="11" t="s">
        <v>14115</v>
      </c>
      <c r="D1346" s="23">
        <v>3.7</v>
      </c>
      <c r="E1346" s="12">
        <v>1662</v>
      </c>
      <c r="F1346" s="28">
        <f>D1346+(E1346/100000)</f>
        <v>3.7166200000000003</v>
      </c>
    </row>
    <row r="1347" spans="1:6" x14ac:dyDescent="0.3">
      <c r="A1347" s="11" t="s">
        <v>10819</v>
      </c>
      <c r="B1347" s="39">
        <v>1346</v>
      </c>
      <c r="C1347" s="11" t="s">
        <v>14313</v>
      </c>
      <c r="D1347" s="23">
        <v>3.7</v>
      </c>
      <c r="E1347" s="12">
        <v>1470</v>
      </c>
      <c r="F1347" s="28">
        <f>D1347+(E1347/100000)</f>
        <v>3.7147000000000001</v>
      </c>
    </row>
    <row r="1348" spans="1:6" x14ac:dyDescent="0.3">
      <c r="A1348" s="11" t="s">
        <v>10184</v>
      </c>
      <c r="B1348" s="39">
        <v>1347</v>
      </c>
      <c r="C1348" s="11" t="s">
        <v>14158</v>
      </c>
      <c r="D1348" s="23">
        <v>3.6</v>
      </c>
      <c r="E1348" s="12">
        <v>11456</v>
      </c>
      <c r="F1348" s="28">
        <f>D1348+(E1348/100000)</f>
        <v>3.7145600000000001</v>
      </c>
    </row>
    <row r="1349" spans="1:6" x14ac:dyDescent="0.3">
      <c r="A1349" s="11" t="s">
        <v>1302</v>
      </c>
      <c r="B1349" s="39">
        <v>1348</v>
      </c>
      <c r="C1349" s="11" t="s">
        <v>14138</v>
      </c>
      <c r="D1349" s="23">
        <v>3.7</v>
      </c>
      <c r="E1349" s="12">
        <v>1383</v>
      </c>
      <c r="F1349" s="28">
        <f>D1349+(E1349/100000)</f>
        <v>3.7138300000000002</v>
      </c>
    </row>
    <row r="1350" spans="1:6" x14ac:dyDescent="0.3">
      <c r="A1350" s="11" t="s">
        <v>887</v>
      </c>
      <c r="B1350" s="39">
        <v>1349</v>
      </c>
      <c r="C1350" s="11" t="s">
        <v>14128</v>
      </c>
      <c r="D1350" s="23">
        <v>3.7</v>
      </c>
      <c r="E1350" s="12">
        <v>1097</v>
      </c>
      <c r="F1350" s="28">
        <f>D1350+(E1350/100000)</f>
        <v>3.7109700000000001</v>
      </c>
    </row>
    <row r="1351" spans="1:6" x14ac:dyDescent="0.3">
      <c r="A1351" s="11" t="s">
        <v>10264</v>
      </c>
      <c r="B1351" s="39">
        <v>1350</v>
      </c>
      <c r="C1351" s="11" t="s">
        <v>14140</v>
      </c>
      <c r="D1351" s="23">
        <v>3.7</v>
      </c>
      <c r="E1351" s="12">
        <v>1067</v>
      </c>
      <c r="F1351" s="28">
        <f>D1351+(E1351/100000)</f>
        <v>3.7106700000000004</v>
      </c>
    </row>
    <row r="1352" spans="1:6" x14ac:dyDescent="0.3">
      <c r="A1352" s="11" t="s">
        <v>8926</v>
      </c>
      <c r="B1352" s="39">
        <v>1351</v>
      </c>
      <c r="C1352" s="11" t="s">
        <v>14118</v>
      </c>
      <c r="D1352" s="23">
        <v>3.7</v>
      </c>
      <c r="E1352" s="12">
        <v>976</v>
      </c>
      <c r="F1352" s="28">
        <f>D1352+(E1352/100000)</f>
        <v>3.7097600000000002</v>
      </c>
    </row>
    <row r="1353" spans="1:6" x14ac:dyDescent="0.3">
      <c r="A1353" s="11" t="s">
        <v>4251</v>
      </c>
      <c r="B1353" s="39">
        <v>1352</v>
      </c>
      <c r="C1353" s="11" t="s">
        <v>14116</v>
      </c>
      <c r="D1353" s="23">
        <v>3.7</v>
      </c>
      <c r="E1353" s="12">
        <v>828</v>
      </c>
      <c r="F1353" s="28">
        <f>D1353+(E1353/100000)</f>
        <v>3.7082800000000002</v>
      </c>
    </row>
    <row r="1354" spans="1:6" x14ac:dyDescent="0.3">
      <c r="A1354" s="11" t="s">
        <v>9395</v>
      </c>
      <c r="B1354" s="39">
        <v>1353</v>
      </c>
      <c r="C1354" s="11" t="s">
        <v>14131</v>
      </c>
      <c r="D1354" s="23">
        <v>3.7</v>
      </c>
      <c r="E1354" s="12">
        <v>787</v>
      </c>
      <c r="F1354" s="28">
        <f>D1354+(E1354/100000)</f>
        <v>3.7078700000000002</v>
      </c>
    </row>
    <row r="1355" spans="1:6" x14ac:dyDescent="0.3">
      <c r="A1355" s="11" t="s">
        <v>2447</v>
      </c>
      <c r="B1355" s="39">
        <v>1354</v>
      </c>
      <c r="C1355" s="11" t="s">
        <v>2448</v>
      </c>
      <c r="D1355" s="23">
        <v>3.7</v>
      </c>
      <c r="E1355" s="12">
        <v>708</v>
      </c>
      <c r="F1355" s="28">
        <f>D1355+(E1355/100000)</f>
        <v>3.7070800000000004</v>
      </c>
    </row>
    <row r="1356" spans="1:6" x14ac:dyDescent="0.3">
      <c r="A1356" s="11" t="s">
        <v>7152</v>
      </c>
      <c r="B1356" s="39">
        <v>1355</v>
      </c>
      <c r="C1356" s="11" t="s">
        <v>14135</v>
      </c>
      <c r="D1356" s="23">
        <v>3.7</v>
      </c>
      <c r="E1356" s="12">
        <v>676</v>
      </c>
      <c r="F1356" s="28">
        <f>D1356+(E1356/100000)</f>
        <v>3.7067600000000001</v>
      </c>
    </row>
    <row r="1357" spans="1:6" x14ac:dyDescent="0.3">
      <c r="A1357" s="11" t="s">
        <v>11476</v>
      </c>
      <c r="B1357" s="39">
        <v>1356</v>
      </c>
      <c r="C1357" s="11" t="s">
        <v>14314</v>
      </c>
      <c r="D1357" s="23">
        <v>3.7</v>
      </c>
      <c r="E1357" s="12">
        <v>638</v>
      </c>
      <c r="F1357" s="28">
        <f>D1357+(E1357/100000)</f>
        <v>3.7063800000000002</v>
      </c>
    </row>
    <row r="1358" spans="1:6" x14ac:dyDescent="0.3">
      <c r="A1358" s="11" t="s">
        <v>1560</v>
      </c>
      <c r="B1358" s="39">
        <v>1357</v>
      </c>
      <c r="C1358" s="11" t="s">
        <v>14105</v>
      </c>
      <c r="D1358" s="23">
        <v>3.7</v>
      </c>
      <c r="E1358" s="12">
        <v>612</v>
      </c>
      <c r="F1358" s="28">
        <f>D1358+(E1358/100000)</f>
        <v>3.7061200000000003</v>
      </c>
    </row>
    <row r="1359" spans="1:6" x14ac:dyDescent="0.3">
      <c r="A1359" s="11" t="s">
        <v>1694</v>
      </c>
      <c r="B1359" s="39">
        <v>1358</v>
      </c>
      <c r="C1359" s="11" t="s">
        <v>14117</v>
      </c>
      <c r="D1359" s="23">
        <v>3.7</v>
      </c>
      <c r="E1359" s="12">
        <v>490</v>
      </c>
      <c r="F1359" s="28">
        <f>D1359+(E1359/100000)</f>
        <v>3.7049000000000003</v>
      </c>
    </row>
    <row r="1360" spans="1:6" x14ac:dyDescent="0.3">
      <c r="A1360" s="11" t="s">
        <v>4677</v>
      </c>
      <c r="B1360" s="39">
        <v>1359</v>
      </c>
      <c r="C1360" s="11" t="s">
        <v>14401</v>
      </c>
      <c r="D1360" s="23">
        <v>3.7</v>
      </c>
      <c r="E1360" s="12">
        <v>465</v>
      </c>
      <c r="F1360" s="28">
        <f>D1360+(E1360/100000)</f>
        <v>3.70465</v>
      </c>
    </row>
    <row r="1361" spans="1:6" x14ac:dyDescent="0.3">
      <c r="A1361" s="11" t="s">
        <v>9693</v>
      </c>
      <c r="B1361" s="39">
        <v>1360</v>
      </c>
      <c r="C1361" s="11" t="s">
        <v>14412</v>
      </c>
      <c r="D1361" s="23">
        <v>3.7</v>
      </c>
      <c r="E1361" s="12">
        <v>441</v>
      </c>
      <c r="F1361" s="28">
        <f>D1361+(E1361/100000)</f>
        <v>3.7044100000000002</v>
      </c>
    </row>
    <row r="1362" spans="1:6" x14ac:dyDescent="0.3">
      <c r="A1362" s="11" t="s">
        <v>8504</v>
      </c>
      <c r="B1362" s="39">
        <v>1361</v>
      </c>
      <c r="C1362" s="11" t="s">
        <v>14108</v>
      </c>
      <c r="D1362" s="23">
        <v>3.7</v>
      </c>
      <c r="E1362" s="12">
        <v>418</v>
      </c>
      <c r="F1362" s="28">
        <f>D1362+(E1362/100000)</f>
        <v>3.70418</v>
      </c>
    </row>
    <row r="1363" spans="1:6" x14ac:dyDescent="0.3">
      <c r="A1363" s="11" t="s">
        <v>1994</v>
      </c>
      <c r="B1363" s="39">
        <v>1362</v>
      </c>
      <c r="C1363" s="11" t="s">
        <v>14121</v>
      </c>
      <c r="D1363" s="23">
        <v>3.7</v>
      </c>
      <c r="E1363" s="12">
        <v>246</v>
      </c>
      <c r="F1363" s="28">
        <f>D1363+(E1363/100000)</f>
        <v>3.7024600000000003</v>
      </c>
    </row>
    <row r="1364" spans="1:6" x14ac:dyDescent="0.3">
      <c r="A1364" s="11" t="s">
        <v>2221</v>
      </c>
      <c r="B1364" s="39">
        <v>1363</v>
      </c>
      <c r="C1364" s="11" t="s">
        <v>14137</v>
      </c>
      <c r="D1364" s="23">
        <v>3.7</v>
      </c>
      <c r="E1364" s="12">
        <v>185</v>
      </c>
      <c r="F1364" s="28">
        <f>D1364+(E1364/100000)</f>
        <v>3.7018500000000003</v>
      </c>
    </row>
    <row r="1365" spans="1:6" x14ac:dyDescent="0.3">
      <c r="A1365" s="11" t="s">
        <v>828</v>
      </c>
      <c r="B1365" s="39">
        <v>1364</v>
      </c>
      <c r="C1365" s="11" t="s">
        <v>14161</v>
      </c>
      <c r="D1365" s="23">
        <v>3.6</v>
      </c>
      <c r="E1365" s="12">
        <v>10134</v>
      </c>
      <c r="F1365" s="28">
        <f>D1365+(E1365/100000)</f>
        <v>3.7013400000000001</v>
      </c>
    </row>
    <row r="1366" spans="1:6" x14ac:dyDescent="0.3">
      <c r="A1366" s="11" t="s">
        <v>828</v>
      </c>
      <c r="B1366" s="39">
        <v>1365</v>
      </c>
      <c r="C1366" s="11" t="s">
        <v>14161</v>
      </c>
      <c r="D1366" s="23">
        <v>3.6</v>
      </c>
      <c r="E1366" s="12">
        <v>10134</v>
      </c>
      <c r="F1366" s="28">
        <f>D1366+(E1366/100000)</f>
        <v>3.7013400000000001</v>
      </c>
    </row>
    <row r="1367" spans="1:6" x14ac:dyDescent="0.3">
      <c r="A1367" s="11" t="s">
        <v>2706</v>
      </c>
      <c r="B1367" s="39">
        <v>1366</v>
      </c>
      <c r="C1367" s="11" t="s">
        <v>14112</v>
      </c>
      <c r="D1367" s="23">
        <v>3.7</v>
      </c>
      <c r="E1367" s="12">
        <v>129</v>
      </c>
      <c r="F1367" s="28">
        <f>D1367+(E1367/100000)</f>
        <v>3.7012900000000002</v>
      </c>
    </row>
    <row r="1368" spans="1:6" x14ac:dyDescent="0.3">
      <c r="A1368" s="11" t="s">
        <v>10690</v>
      </c>
      <c r="B1368" s="39">
        <v>1367</v>
      </c>
      <c r="C1368" s="11" t="s">
        <v>14107</v>
      </c>
      <c r="D1368" s="23">
        <v>3.7</v>
      </c>
      <c r="E1368" s="12">
        <v>74</v>
      </c>
      <c r="F1368" s="28">
        <f>D1368+(E1368/100000)</f>
        <v>3.7007400000000001</v>
      </c>
    </row>
    <row r="1369" spans="1:6" x14ac:dyDescent="0.3">
      <c r="A1369" s="11" t="s">
        <v>10469</v>
      </c>
      <c r="B1369" s="39">
        <v>1368</v>
      </c>
      <c r="C1369" s="11" t="s">
        <v>14113</v>
      </c>
      <c r="D1369" s="23">
        <v>3.7</v>
      </c>
      <c r="E1369" s="12">
        <v>53</v>
      </c>
      <c r="F1369" s="28">
        <f>D1369+(E1369/100000)</f>
        <v>3.7005300000000001</v>
      </c>
    </row>
    <row r="1370" spans="1:6" x14ac:dyDescent="0.3">
      <c r="A1370" s="11" t="s">
        <v>2632</v>
      </c>
      <c r="B1370" s="39">
        <v>1369</v>
      </c>
      <c r="C1370" s="11" t="s">
        <v>14126</v>
      </c>
      <c r="D1370" s="23">
        <v>3.7</v>
      </c>
      <c r="E1370" s="12">
        <v>41</v>
      </c>
      <c r="F1370" s="28">
        <f>D1370+(E1370/100000)</f>
        <v>3.7004100000000002</v>
      </c>
    </row>
    <row r="1371" spans="1:6" x14ac:dyDescent="0.3">
      <c r="A1371" s="11" t="s">
        <v>1096</v>
      </c>
      <c r="B1371" s="39">
        <v>1370</v>
      </c>
      <c r="C1371" s="11" t="s">
        <v>14104</v>
      </c>
      <c r="D1371" s="23">
        <v>3.7</v>
      </c>
      <c r="E1371" s="12">
        <v>37</v>
      </c>
      <c r="F1371" s="28">
        <f>D1371+(E1371/100000)</f>
        <v>3.7003700000000004</v>
      </c>
    </row>
    <row r="1372" spans="1:6" x14ac:dyDescent="0.3">
      <c r="A1372" s="11" t="s">
        <v>9559</v>
      </c>
      <c r="B1372" s="39">
        <v>1371</v>
      </c>
      <c r="C1372" s="11" t="s">
        <v>14132</v>
      </c>
      <c r="D1372" s="23">
        <v>3.7</v>
      </c>
      <c r="E1372" s="12">
        <v>6</v>
      </c>
      <c r="F1372" s="28">
        <f>D1372+(E1372/100000)</f>
        <v>3.7000600000000001</v>
      </c>
    </row>
    <row r="1373" spans="1:6" x14ac:dyDescent="0.3">
      <c r="A1373" s="11" t="s">
        <v>11805</v>
      </c>
      <c r="B1373" s="39">
        <v>1372</v>
      </c>
      <c r="C1373" s="11" t="s">
        <v>11806</v>
      </c>
      <c r="D1373" s="23">
        <v>3.7</v>
      </c>
      <c r="E1373" s="12">
        <v>4</v>
      </c>
      <c r="F1373" s="28">
        <f>D1373+(E1373/100000)</f>
        <v>3.70004</v>
      </c>
    </row>
    <row r="1374" spans="1:6" x14ac:dyDescent="0.3">
      <c r="A1374" s="11" t="s">
        <v>6762</v>
      </c>
      <c r="B1374" s="39">
        <v>1373</v>
      </c>
      <c r="C1374" s="11" t="s">
        <v>14146</v>
      </c>
      <c r="D1374" s="23">
        <v>3.6</v>
      </c>
      <c r="E1374" s="12">
        <v>9169</v>
      </c>
      <c r="F1374" s="28">
        <f>D1374+(E1374/100000)</f>
        <v>3.6916899999999999</v>
      </c>
    </row>
    <row r="1375" spans="1:6" x14ac:dyDescent="0.3">
      <c r="A1375" s="11" t="s">
        <v>8132</v>
      </c>
      <c r="B1375" s="39">
        <v>1374</v>
      </c>
      <c r="C1375" s="11" t="s">
        <v>14167</v>
      </c>
      <c r="D1375" s="23">
        <v>3.6</v>
      </c>
      <c r="E1375" s="12">
        <v>7689</v>
      </c>
      <c r="F1375" s="28">
        <f>D1375+(E1375/100000)</f>
        <v>3.6768900000000002</v>
      </c>
    </row>
    <row r="1376" spans="1:6" x14ac:dyDescent="0.3">
      <c r="A1376" s="11" t="s">
        <v>6460</v>
      </c>
      <c r="B1376" s="39">
        <v>1375</v>
      </c>
      <c r="C1376" s="11" t="s">
        <v>14163</v>
      </c>
      <c r="D1376" s="23">
        <v>3.6</v>
      </c>
      <c r="E1376" s="12">
        <v>6422</v>
      </c>
      <c r="F1376" s="28">
        <f>D1376+(E1376/100000)</f>
        <v>3.6642200000000003</v>
      </c>
    </row>
    <row r="1377" spans="1:6" x14ac:dyDescent="0.3">
      <c r="A1377" s="11" t="s">
        <v>5154</v>
      </c>
      <c r="B1377" s="39">
        <v>1376</v>
      </c>
      <c r="C1377" s="11" t="s">
        <v>14174</v>
      </c>
      <c r="D1377" s="23">
        <v>3.5</v>
      </c>
      <c r="E1377" s="12">
        <v>15295</v>
      </c>
      <c r="F1377" s="28">
        <f>D1377+(E1377/100000)</f>
        <v>3.6529500000000001</v>
      </c>
    </row>
    <row r="1378" spans="1:6" x14ac:dyDescent="0.3">
      <c r="A1378" s="11" t="s">
        <v>5273</v>
      </c>
      <c r="B1378" s="39">
        <v>1377</v>
      </c>
      <c r="C1378" s="11" t="s">
        <v>14185</v>
      </c>
      <c r="D1378" s="23">
        <v>3.5</v>
      </c>
      <c r="E1378" s="12">
        <v>15233</v>
      </c>
      <c r="F1378" s="28">
        <f>D1378+(E1378/100000)</f>
        <v>3.6523300000000001</v>
      </c>
    </row>
    <row r="1379" spans="1:6" x14ac:dyDescent="0.3">
      <c r="A1379" s="11" t="s">
        <v>10275</v>
      </c>
      <c r="B1379" s="39">
        <v>1378</v>
      </c>
      <c r="C1379" s="11" t="s">
        <v>14281</v>
      </c>
      <c r="D1379" s="23">
        <v>3.6</v>
      </c>
      <c r="E1379" s="12">
        <v>4881</v>
      </c>
      <c r="F1379" s="28">
        <f>D1379+(E1379/100000)</f>
        <v>3.6488100000000001</v>
      </c>
    </row>
    <row r="1380" spans="1:6" x14ac:dyDescent="0.3">
      <c r="A1380" s="11" t="s">
        <v>8016</v>
      </c>
      <c r="B1380" s="39">
        <v>1379</v>
      </c>
      <c r="C1380" s="11" t="s">
        <v>14162</v>
      </c>
      <c r="D1380" s="23">
        <v>3.6</v>
      </c>
      <c r="E1380" s="12">
        <v>4199</v>
      </c>
      <c r="F1380" s="28">
        <f>D1380+(E1380/100000)</f>
        <v>3.6419900000000003</v>
      </c>
    </row>
    <row r="1381" spans="1:6" x14ac:dyDescent="0.3">
      <c r="A1381" s="11" t="s">
        <v>7233</v>
      </c>
      <c r="B1381" s="39">
        <v>1380</v>
      </c>
      <c r="C1381" s="11" t="s">
        <v>14197</v>
      </c>
      <c r="D1381" s="23">
        <v>3.5</v>
      </c>
      <c r="E1381" s="12">
        <v>12966</v>
      </c>
      <c r="F1381" s="28">
        <f>D1381+(E1381/100000)</f>
        <v>3.6296599999999999</v>
      </c>
    </row>
    <row r="1382" spans="1:6" x14ac:dyDescent="0.3">
      <c r="A1382" s="11" t="s">
        <v>6980</v>
      </c>
      <c r="B1382" s="39">
        <v>1381</v>
      </c>
      <c r="C1382" s="11" t="s">
        <v>14145</v>
      </c>
      <c r="D1382" s="23">
        <v>3.6</v>
      </c>
      <c r="E1382" s="12">
        <v>2492</v>
      </c>
      <c r="F1382" s="28">
        <f>D1382+(E1382/100000)</f>
        <v>3.6249199999999999</v>
      </c>
    </row>
    <row r="1383" spans="1:6" x14ac:dyDescent="0.3">
      <c r="A1383" s="11" t="s">
        <v>7345</v>
      </c>
      <c r="B1383" s="39">
        <v>1382</v>
      </c>
      <c r="C1383" s="11" t="s">
        <v>14394</v>
      </c>
      <c r="D1383" s="23">
        <v>3.6</v>
      </c>
      <c r="E1383" s="12">
        <v>2272</v>
      </c>
      <c r="F1383" s="28">
        <f>D1383+(E1383/100000)</f>
        <v>3.6227200000000002</v>
      </c>
    </row>
    <row r="1384" spans="1:6" x14ac:dyDescent="0.3">
      <c r="A1384" s="11" t="s">
        <v>11635</v>
      </c>
      <c r="B1384" s="39">
        <v>1383</v>
      </c>
      <c r="C1384" s="11" t="s">
        <v>14155</v>
      </c>
      <c r="D1384" s="23">
        <v>3.6</v>
      </c>
      <c r="E1384" s="12">
        <v>1988</v>
      </c>
      <c r="F1384" s="28">
        <f>D1384+(E1384/100000)</f>
        <v>3.6198800000000002</v>
      </c>
    </row>
    <row r="1385" spans="1:6" x14ac:dyDescent="0.3">
      <c r="A1385" s="11" t="s">
        <v>5142</v>
      </c>
      <c r="B1385" s="39">
        <v>1384</v>
      </c>
      <c r="C1385" s="11" t="s">
        <v>14175</v>
      </c>
      <c r="D1385" s="23">
        <v>3.5</v>
      </c>
      <c r="E1385" s="12">
        <v>11827</v>
      </c>
      <c r="F1385" s="28">
        <f>D1385+(E1385/100000)</f>
        <v>3.6182699999999999</v>
      </c>
    </row>
    <row r="1386" spans="1:6" x14ac:dyDescent="0.3">
      <c r="A1386" s="11" t="s">
        <v>2246</v>
      </c>
      <c r="B1386" s="39">
        <v>1385</v>
      </c>
      <c r="C1386" s="11" t="s">
        <v>14150</v>
      </c>
      <c r="D1386" s="23">
        <v>3.6</v>
      </c>
      <c r="E1386" s="12">
        <v>1796</v>
      </c>
      <c r="F1386" s="28">
        <f>D1386+(E1386/100000)</f>
        <v>3.6179600000000001</v>
      </c>
    </row>
    <row r="1387" spans="1:6" x14ac:dyDescent="0.3">
      <c r="A1387" s="11" t="s">
        <v>8812</v>
      </c>
      <c r="B1387" s="39">
        <v>1386</v>
      </c>
      <c r="C1387" s="11" t="s">
        <v>14156</v>
      </c>
      <c r="D1387" s="23">
        <v>3.6</v>
      </c>
      <c r="E1387" s="12">
        <v>1074</v>
      </c>
      <c r="F1387" s="28">
        <f>D1387+(E1387/100000)</f>
        <v>3.6107400000000003</v>
      </c>
    </row>
    <row r="1388" spans="1:6" x14ac:dyDescent="0.3">
      <c r="A1388" s="11" t="s">
        <v>12662</v>
      </c>
      <c r="B1388" s="39">
        <v>1387</v>
      </c>
      <c r="C1388" s="11" t="s">
        <v>14142</v>
      </c>
      <c r="D1388" s="23">
        <v>3.6</v>
      </c>
      <c r="E1388" s="12">
        <v>771</v>
      </c>
      <c r="F1388" s="28">
        <f>D1388+(E1388/100000)</f>
        <v>3.60771</v>
      </c>
    </row>
    <row r="1389" spans="1:6" x14ac:dyDescent="0.3">
      <c r="A1389" s="11" t="s">
        <v>1051</v>
      </c>
      <c r="B1389" s="39">
        <v>1388</v>
      </c>
      <c r="C1389" s="11" t="s">
        <v>14159</v>
      </c>
      <c r="D1389" s="23">
        <v>3.6</v>
      </c>
      <c r="E1389" s="12">
        <v>590</v>
      </c>
      <c r="F1389" s="28">
        <f>D1389+(E1389/100000)</f>
        <v>3.6059000000000001</v>
      </c>
    </row>
    <row r="1390" spans="1:6" x14ac:dyDescent="0.3">
      <c r="A1390" s="11" t="s">
        <v>12953</v>
      </c>
      <c r="B1390" s="39">
        <v>1389</v>
      </c>
      <c r="C1390" s="11" t="s">
        <v>14154</v>
      </c>
      <c r="D1390" s="23">
        <v>3.6</v>
      </c>
      <c r="E1390" s="12">
        <v>550</v>
      </c>
      <c r="F1390" s="28">
        <f>D1390+(E1390/100000)</f>
        <v>3.6055000000000001</v>
      </c>
    </row>
    <row r="1391" spans="1:6" x14ac:dyDescent="0.3">
      <c r="A1391" s="11" t="s">
        <v>460</v>
      </c>
      <c r="B1391" s="39">
        <v>1390</v>
      </c>
      <c r="C1391" s="11" t="s">
        <v>14171</v>
      </c>
      <c r="D1391" s="23">
        <v>3.6</v>
      </c>
      <c r="E1391" s="12">
        <v>493</v>
      </c>
      <c r="F1391" s="28">
        <f>D1391+(E1391/100000)</f>
        <v>3.60493</v>
      </c>
    </row>
    <row r="1392" spans="1:6" x14ac:dyDescent="0.3">
      <c r="A1392" s="11" t="s">
        <v>12993</v>
      </c>
      <c r="B1392" s="39">
        <v>1391</v>
      </c>
      <c r="C1392" s="11" t="s">
        <v>14250</v>
      </c>
      <c r="D1392" s="23">
        <v>3.6</v>
      </c>
      <c r="E1392" s="12">
        <v>468</v>
      </c>
      <c r="F1392" s="28">
        <f>D1392+(E1392/100000)</f>
        <v>3.6046800000000001</v>
      </c>
    </row>
    <row r="1393" spans="1:6" x14ac:dyDescent="0.3">
      <c r="A1393" s="11" t="s">
        <v>12853</v>
      </c>
      <c r="B1393" s="39">
        <v>1392</v>
      </c>
      <c r="C1393" s="11" t="s">
        <v>14164</v>
      </c>
      <c r="D1393" s="23">
        <v>3.6</v>
      </c>
      <c r="E1393" s="12">
        <v>451</v>
      </c>
      <c r="F1393" s="28">
        <f>D1393+(E1393/100000)</f>
        <v>3.6045099999999999</v>
      </c>
    </row>
    <row r="1394" spans="1:6" x14ac:dyDescent="0.3">
      <c r="A1394" s="11" t="s">
        <v>1843</v>
      </c>
      <c r="B1394" s="39">
        <v>1393</v>
      </c>
      <c r="C1394" s="11" t="s">
        <v>1844</v>
      </c>
      <c r="D1394" s="23">
        <v>3.6</v>
      </c>
      <c r="E1394" s="12">
        <v>339</v>
      </c>
      <c r="F1394" s="28">
        <f>D1394+(E1394/100000)</f>
        <v>3.6033900000000001</v>
      </c>
    </row>
    <row r="1395" spans="1:6" x14ac:dyDescent="0.3">
      <c r="A1395" s="11" t="s">
        <v>10940</v>
      </c>
      <c r="B1395" s="39">
        <v>1394</v>
      </c>
      <c r="C1395" s="11" t="s">
        <v>14314</v>
      </c>
      <c r="D1395" s="23">
        <v>3.6</v>
      </c>
      <c r="E1395" s="12">
        <v>328</v>
      </c>
      <c r="F1395" s="28">
        <f>D1395+(E1395/100000)</f>
        <v>3.6032800000000003</v>
      </c>
    </row>
    <row r="1396" spans="1:6" x14ac:dyDescent="0.3">
      <c r="A1396" s="11" t="s">
        <v>2211</v>
      </c>
      <c r="B1396" s="39">
        <v>1395</v>
      </c>
      <c r="C1396" s="11" t="s">
        <v>14168</v>
      </c>
      <c r="D1396" s="23">
        <v>3.6</v>
      </c>
      <c r="E1396" s="12">
        <v>323</v>
      </c>
      <c r="F1396" s="28">
        <f>D1396+(E1396/100000)</f>
        <v>3.6032299999999999</v>
      </c>
    </row>
    <row r="1397" spans="1:6" x14ac:dyDescent="0.3">
      <c r="A1397" s="11" t="s">
        <v>9080</v>
      </c>
      <c r="B1397" s="39">
        <v>1396</v>
      </c>
      <c r="C1397" s="11" t="s">
        <v>14372</v>
      </c>
      <c r="D1397" s="23">
        <v>3.6</v>
      </c>
      <c r="E1397" s="12">
        <v>291</v>
      </c>
      <c r="F1397" s="28">
        <f>D1397+(E1397/100000)</f>
        <v>3.6029100000000001</v>
      </c>
    </row>
    <row r="1398" spans="1:6" x14ac:dyDescent="0.3">
      <c r="A1398" s="11" t="s">
        <v>12823</v>
      </c>
      <c r="B1398" s="39">
        <v>1397</v>
      </c>
      <c r="C1398" s="11" t="s">
        <v>14166</v>
      </c>
      <c r="D1398" s="23">
        <v>3.6</v>
      </c>
      <c r="E1398" s="12">
        <v>212</v>
      </c>
      <c r="F1398" s="28">
        <f>D1398+(E1398/100000)</f>
        <v>3.6021200000000002</v>
      </c>
    </row>
    <row r="1399" spans="1:6" x14ac:dyDescent="0.3">
      <c r="A1399" s="11" t="s">
        <v>4358</v>
      </c>
      <c r="B1399" s="39">
        <v>1398</v>
      </c>
      <c r="C1399" s="11" t="s">
        <v>14160</v>
      </c>
      <c r="D1399" s="23">
        <v>3.6</v>
      </c>
      <c r="E1399" s="12">
        <v>104</v>
      </c>
      <c r="F1399" s="28">
        <f>D1399+(E1399/100000)</f>
        <v>3.6010400000000002</v>
      </c>
    </row>
    <row r="1400" spans="1:6" x14ac:dyDescent="0.3">
      <c r="A1400" s="11" t="s">
        <v>12451</v>
      </c>
      <c r="B1400" s="39">
        <v>1399</v>
      </c>
      <c r="C1400" s="11" t="s">
        <v>14411</v>
      </c>
      <c r="D1400" s="23">
        <v>3.6</v>
      </c>
      <c r="E1400" s="12">
        <v>101</v>
      </c>
      <c r="F1400" s="28">
        <f>D1400+(E1400/100000)</f>
        <v>3.60101</v>
      </c>
    </row>
    <row r="1401" spans="1:6" x14ac:dyDescent="0.3">
      <c r="A1401" s="11" t="s">
        <v>11555</v>
      </c>
      <c r="B1401" s="39">
        <v>1400</v>
      </c>
      <c r="C1401" s="11" t="s">
        <v>14143</v>
      </c>
      <c r="D1401" s="23">
        <v>3.6</v>
      </c>
      <c r="E1401" s="12">
        <v>91</v>
      </c>
      <c r="F1401" s="28">
        <f>D1401+(E1401/100000)</f>
        <v>3.6009100000000003</v>
      </c>
    </row>
    <row r="1402" spans="1:6" x14ac:dyDescent="0.3">
      <c r="A1402" s="11" t="s">
        <v>12150</v>
      </c>
      <c r="B1402" s="39">
        <v>1401</v>
      </c>
      <c r="C1402" s="11" t="s">
        <v>14151</v>
      </c>
      <c r="D1402" s="23">
        <v>3.6</v>
      </c>
      <c r="E1402" s="12">
        <v>63</v>
      </c>
      <c r="F1402" s="28">
        <f>D1402+(E1402/100000)</f>
        <v>3.6006300000000002</v>
      </c>
    </row>
    <row r="1403" spans="1:6" x14ac:dyDescent="0.3">
      <c r="A1403" s="11" t="s">
        <v>11446</v>
      </c>
      <c r="B1403" s="39">
        <v>1402</v>
      </c>
      <c r="C1403" s="11" t="s">
        <v>14423</v>
      </c>
      <c r="D1403" s="23">
        <v>3.6</v>
      </c>
      <c r="E1403" s="12">
        <v>37</v>
      </c>
      <c r="F1403" s="28">
        <f>D1403+(E1403/100000)</f>
        <v>3.6003700000000003</v>
      </c>
    </row>
    <row r="1404" spans="1:6" x14ac:dyDescent="0.3">
      <c r="A1404" s="11" t="s">
        <v>12220</v>
      </c>
      <c r="B1404" s="39">
        <v>1403</v>
      </c>
      <c r="C1404" s="11" t="s">
        <v>14425</v>
      </c>
      <c r="D1404" s="23">
        <v>3.6</v>
      </c>
      <c r="E1404" s="12">
        <v>4</v>
      </c>
      <c r="F1404" s="28">
        <f>D1404+(E1404/100000)</f>
        <v>3.6000399999999999</v>
      </c>
    </row>
    <row r="1405" spans="1:6" x14ac:dyDescent="0.3">
      <c r="A1405" s="11" t="s">
        <v>5472</v>
      </c>
      <c r="B1405" s="39">
        <v>1404</v>
      </c>
      <c r="C1405" s="11" t="s">
        <v>14178</v>
      </c>
      <c r="D1405" s="23">
        <v>3.5</v>
      </c>
      <c r="E1405" s="12">
        <v>9638</v>
      </c>
      <c r="F1405" s="28">
        <f>D1405+(E1405/100000)</f>
        <v>3.5963799999999999</v>
      </c>
    </row>
    <row r="1406" spans="1:6" x14ac:dyDescent="0.3">
      <c r="A1406" s="11" t="s">
        <v>7569</v>
      </c>
      <c r="B1406" s="39">
        <v>1405</v>
      </c>
      <c r="C1406" s="11" t="s">
        <v>14189</v>
      </c>
      <c r="D1406" s="23">
        <v>3.5</v>
      </c>
      <c r="E1406" s="12">
        <v>7222</v>
      </c>
      <c r="F1406" s="28">
        <f>D1406+(E1406/100000)</f>
        <v>3.5722200000000002</v>
      </c>
    </row>
    <row r="1407" spans="1:6" x14ac:dyDescent="0.3">
      <c r="A1407" s="11" t="s">
        <v>6994</v>
      </c>
      <c r="B1407" s="39">
        <v>1406</v>
      </c>
      <c r="C1407" s="11" t="s">
        <v>14186</v>
      </c>
      <c r="D1407" s="23">
        <v>3.5</v>
      </c>
      <c r="E1407" s="12">
        <v>2523</v>
      </c>
      <c r="F1407" s="28">
        <f>D1407+(E1407/100000)</f>
        <v>3.5252300000000001</v>
      </c>
    </row>
    <row r="1408" spans="1:6" x14ac:dyDescent="0.3">
      <c r="A1408" s="11" t="s">
        <v>12913</v>
      </c>
      <c r="B1408" s="39">
        <v>1407</v>
      </c>
      <c r="C1408" s="11" t="s">
        <v>14193</v>
      </c>
      <c r="D1408" s="23">
        <v>3.5</v>
      </c>
      <c r="E1408" s="12">
        <v>2283</v>
      </c>
      <c r="F1408" s="28">
        <f>D1408+(E1408/100000)</f>
        <v>3.5228299999999999</v>
      </c>
    </row>
    <row r="1409" spans="1:6" x14ac:dyDescent="0.3">
      <c r="A1409" s="11" t="s">
        <v>7701</v>
      </c>
      <c r="B1409" s="39">
        <v>1408</v>
      </c>
      <c r="C1409" s="11" t="s">
        <v>14207</v>
      </c>
      <c r="D1409" s="23">
        <v>3.4</v>
      </c>
      <c r="E1409" s="12">
        <v>12185</v>
      </c>
      <c r="F1409" s="28">
        <f>D1409+(E1409/100000)</f>
        <v>3.5218499999999997</v>
      </c>
    </row>
    <row r="1410" spans="1:6" x14ac:dyDescent="0.3">
      <c r="A1410" s="11" t="s">
        <v>7439</v>
      </c>
      <c r="B1410" s="39">
        <v>1409</v>
      </c>
      <c r="C1410" s="11" t="s">
        <v>14177</v>
      </c>
      <c r="D1410" s="23">
        <v>3.5</v>
      </c>
      <c r="E1410" s="12">
        <v>1913</v>
      </c>
      <c r="F1410" s="28">
        <f>D1410+(E1410/100000)</f>
        <v>3.5191300000000001</v>
      </c>
    </row>
    <row r="1411" spans="1:6" x14ac:dyDescent="0.3">
      <c r="A1411" s="11" t="s">
        <v>4461</v>
      </c>
      <c r="B1411" s="39">
        <v>1410</v>
      </c>
      <c r="C1411" s="11" t="s">
        <v>14181</v>
      </c>
      <c r="D1411" s="23">
        <v>3.5</v>
      </c>
      <c r="E1411" s="12">
        <v>1641</v>
      </c>
      <c r="F1411" s="28">
        <f>D1411+(E1411/100000)</f>
        <v>3.51641</v>
      </c>
    </row>
    <row r="1412" spans="1:6" x14ac:dyDescent="0.3">
      <c r="A1412" s="11" t="s">
        <v>12300</v>
      </c>
      <c r="B1412" s="39">
        <v>1411</v>
      </c>
      <c r="C1412" s="11" t="s">
        <v>14290</v>
      </c>
      <c r="D1412" s="23">
        <v>3.5</v>
      </c>
      <c r="E1412" s="12">
        <v>1367</v>
      </c>
      <c r="F1412" s="28">
        <f>D1412+(E1412/100000)</f>
        <v>3.5136699999999998</v>
      </c>
    </row>
    <row r="1413" spans="1:6" x14ac:dyDescent="0.3">
      <c r="A1413" s="11" t="s">
        <v>1061</v>
      </c>
      <c r="B1413" s="39">
        <v>1412</v>
      </c>
      <c r="C1413" s="11" t="s">
        <v>14188</v>
      </c>
      <c r="D1413" s="23">
        <v>3.5</v>
      </c>
      <c r="E1413" s="12">
        <v>1121</v>
      </c>
      <c r="F1413" s="28">
        <f>D1413+(E1413/100000)</f>
        <v>3.5112100000000002</v>
      </c>
    </row>
    <row r="1414" spans="1:6" x14ac:dyDescent="0.3">
      <c r="A1414" s="11" t="s">
        <v>4874</v>
      </c>
      <c r="B1414" s="39">
        <v>1413</v>
      </c>
      <c r="C1414" s="11" t="s">
        <v>14173</v>
      </c>
      <c r="D1414" s="23">
        <v>3.5</v>
      </c>
      <c r="E1414" s="12">
        <v>690</v>
      </c>
      <c r="F1414" s="28">
        <f>D1414+(E1414/100000)</f>
        <v>3.5068999999999999</v>
      </c>
    </row>
    <row r="1415" spans="1:6" x14ac:dyDescent="0.3">
      <c r="A1415" s="11" t="s">
        <v>2741</v>
      </c>
      <c r="B1415" s="39">
        <v>1414</v>
      </c>
      <c r="C1415" s="11" t="s">
        <v>14191</v>
      </c>
      <c r="D1415" s="23">
        <v>3.5</v>
      </c>
      <c r="E1415" s="12">
        <v>621</v>
      </c>
      <c r="F1415" s="28">
        <f>D1415+(E1415/100000)</f>
        <v>3.5062099999999998</v>
      </c>
    </row>
    <row r="1416" spans="1:6" x14ac:dyDescent="0.3">
      <c r="A1416" s="11" t="s">
        <v>2075</v>
      </c>
      <c r="B1416" s="39">
        <v>1415</v>
      </c>
      <c r="C1416" s="11" t="s">
        <v>14182</v>
      </c>
      <c r="D1416" s="23">
        <v>3.5</v>
      </c>
      <c r="E1416" s="12">
        <v>466</v>
      </c>
      <c r="F1416" s="28">
        <f>D1416+(E1416/100000)</f>
        <v>3.5046599999999999</v>
      </c>
    </row>
    <row r="1417" spans="1:6" x14ac:dyDescent="0.3">
      <c r="A1417" s="11" t="s">
        <v>11957</v>
      </c>
      <c r="B1417" s="39">
        <v>1416</v>
      </c>
      <c r="C1417" s="11" t="s">
        <v>14187</v>
      </c>
      <c r="D1417" s="23">
        <v>3.5</v>
      </c>
      <c r="E1417" s="12">
        <v>340</v>
      </c>
      <c r="F1417" s="28">
        <f>D1417+(E1417/100000)</f>
        <v>3.5034000000000001</v>
      </c>
    </row>
    <row r="1418" spans="1:6" x14ac:dyDescent="0.3">
      <c r="A1418" s="11" t="s">
        <v>1863</v>
      </c>
      <c r="B1418" s="39">
        <v>1417</v>
      </c>
      <c r="C1418" s="11" t="s">
        <v>14194</v>
      </c>
      <c r="D1418" s="23">
        <v>3.5</v>
      </c>
      <c r="E1418" s="12">
        <v>197</v>
      </c>
      <c r="F1418" s="28">
        <f>D1418+(E1418/100000)</f>
        <v>3.50197</v>
      </c>
    </row>
    <row r="1419" spans="1:6" x14ac:dyDescent="0.3">
      <c r="A1419" s="11" t="s">
        <v>11062</v>
      </c>
      <c r="B1419" s="39">
        <v>1418</v>
      </c>
      <c r="C1419" s="11" t="s">
        <v>14184</v>
      </c>
      <c r="D1419" s="23">
        <v>3.5</v>
      </c>
      <c r="E1419" s="12">
        <v>185</v>
      </c>
      <c r="F1419" s="28">
        <f>D1419+(E1419/100000)</f>
        <v>3.5018500000000001</v>
      </c>
    </row>
    <row r="1420" spans="1:6" x14ac:dyDescent="0.3">
      <c r="A1420" s="11" t="s">
        <v>9883</v>
      </c>
      <c r="B1420" s="39">
        <v>1419</v>
      </c>
      <c r="C1420" s="11" t="s">
        <v>14183</v>
      </c>
      <c r="D1420" s="23">
        <v>3.5</v>
      </c>
      <c r="E1420" s="12">
        <v>132</v>
      </c>
      <c r="F1420" s="28">
        <f>D1420+(E1420/100000)</f>
        <v>3.5013200000000002</v>
      </c>
    </row>
    <row r="1421" spans="1:6" x14ac:dyDescent="0.3">
      <c r="A1421" s="11" t="s">
        <v>2491</v>
      </c>
      <c r="B1421" s="39">
        <v>1420</v>
      </c>
      <c r="C1421" s="11" t="s">
        <v>2492</v>
      </c>
      <c r="D1421" s="23">
        <v>3.5</v>
      </c>
      <c r="E1421" s="12">
        <v>121</v>
      </c>
      <c r="F1421" s="28">
        <f>D1421+(E1421/100000)</f>
        <v>3.5012099999999999</v>
      </c>
    </row>
    <row r="1422" spans="1:6" x14ac:dyDescent="0.3">
      <c r="A1422" s="11" t="s">
        <v>11998</v>
      </c>
      <c r="B1422" s="39">
        <v>1421</v>
      </c>
      <c r="C1422" s="11" t="s">
        <v>14196</v>
      </c>
      <c r="D1422" s="23">
        <v>3.5</v>
      </c>
      <c r="E1422" s="12">
        <v>57</v>
      </c>
      <c r="F1422" s="28">
        <f>D1422+(E1422/100000)</f>
        <v>3.5005700000000002</v>
      </c>
    </row>
    <row r="1423" spans="1:6" x14ac:dyDescent="0.3">
      <c r="A1423" s="11" t="s">
        <v>4054</v>
      </c>
      <c r="B1423" s="39">
        <v>1422</v>
      </c>
      <c r="C1423" s="11" t="s">
        <v>14180</v>
      </c>
      <c r="D1423" s="23">
        <v>3.5</v>
      </c>
      <c r="E1423" s="12">
        <v>37</v>
      </c>
      <c r="F1423" s="28">
        <f>D1423+(E1423/100000)</f>
        <v>3.5003700000000002</v>
      </c>
    </row>
    <row r="1424" spans="1:6" x14ac:dyDescent="0.3">
      <c r="A1424" s="11" t="s">
        <v>12833</v>
      </c>
      <c r="B1424" s="39">
        <v>1423</v>
      </c>
      <c r="C1424" s="11" t="s">
        <v>14190</v>
      </c>
      <c r="D1424" s="23">
        <v>3.5</v>
      </c>
      <c r="E1424" s="12">
        <v>24</v>
      </c>
      <c r="F1424" s="28">
        <f>D1424+(E1424/100000)</f>
        <v>3.5002399999999998</v>
      </c>
    </row>
    <row r="1425" spans="1:6" x14ac:dyDescent="0.3">
      <c r="A1425" s="11" t="s">
        <v>6101</v>
      </c>
      <c r="B1425" s="39">
        <v>1424</v>
      </c>
      <c r="C1425" s="11" t="s">
        <v>14200</v>
      </c>
      <c r="D1425" s="23">
        <v>3.4</v>
      </c>
      <c r="E1425" s="12">
        <v>9385</v>
      </c>
      <c r="F1425" s="28">
        <f>D1425+(E1425/100000)</f>
        <v>3.4938500000000001</v>
      </c>
    </row>
    <row r="1426" spans="1:6" x14ac:dyDescent="0.3">
      <c r="A1426" s="11" t="s">
        <v>1377</v>
      </c>
      <c r="B1426" s="39">
        <v>1425</v>
      </c>
      <c r="C1426" s="11" t="s">
        <v>14203</v>
      </c>
      <c r="D1426" s="23">
        <v>3.4</v>
      </c>
      <c r="E1426" s="12">
        <v>4642</v>
      </c>
      <c r="F1426" s="28">
        <f>D1426+(E1426/100000)</f>
        <v>3.4464199999999998</v>
      </c>
    </row>
    <row r="1427" spans="1:6" x14ac:dyDescent="0.3">
      <c r="A1427" s="11" t="s">
        <v>6117</v>
      </c>
      <c r="B1427" s="39">
        <v>1426</v>
      </c>
      <c r="C1427" s="11" t="s">
        <v>14199</v>
      </c>
      <c r="D1427" s="23">
        <v>3.4</v>
      </c>
      <c r="E1427" s="12">
        <v>3454</v>
      </c>
      <c r="F1427" s="28">
        <f>D1427+(E1427/100000)</f>
        <v>3.4345399999999997</v>
      </c>
    </row>
    <row r="1428" spans="1:6" x14ac:dyDescent="0.3">
      <c r="A1428" s="11" t="s">
        <v>12018</v>
      </c>
      <c r="B1428" s="39">
        <v>1427</v>
      </c>
      <c r="C1428" s="11" t="s">
        <v>14202</v>
      </c>
      <c r="D1428" s="23">
        <v>3.4</v>
      </c>
      <c r="E1428" s="12">
        <v>1066</v>
      </c>
      <c r="F1428" s="28">
        <f>D1428+(E1428/100000)</f>
        <v>3.41066</v>
      </c>
    </row>
    <row r="1429" spans="1:6" x14ac:dyDescent="0.3">
      <c r="A1429" s="11" t="s">
        <v>768</v>
      </c>
      <c r="B1429" s="39">
        <v>1428</v>
      </c>
      <c r="C1429" s="11" t="s">
        <v>14198</v>
      </c>
      <c r="D1429" s="23">
        <v>3.4</v>
      </c>
      <c r="E1429" s="12">
        <v>902</v>
      </c>
      <c r="F1429" s="28">
        <f>D1429+(E1429/100000)</f>
        <v>3.4090199999999999</v>
      </c>
    </row>
    <row r="1430" spans="1:6" x14ac:dyDescent="0.3">
      <c r="A1430" s="11" t="s">
        <v>2098</v>
      </c>
      <c r="B1430" s="39">
        <v>1429</v>
      </c>
      <c r="C1430" s="11" t="s">
        <v>14205</v>
      </c>
      <c r="D1430" s="23">
        <v>3.4</v>
      </c>
      <c r="E1430" s="12">
        <v>431</v>
      </c>
      <c r="F1430" s="28">
        <f>D1430+(E1430/100000)</f>
        <v>3.4043099999999997</v>
      </c>
    </row>
    <row r="1431" spans="1:6" x14ac:dyDescent="0.3">
      <c r="A1431" s="11" t="s">
        <v>11825</v>
      </c>
      <c r="B1431" s="39">
        <v>1430</v>
      </c>
      <c r="C1431" s="11" t="s">
        <v>14201</v>
      </c>
      <c r="D1431" s="23">
        <v>3.4</v>
      </c>
      <c r="E1431" s="12">
        <v>422</v>
      </c>
      <c r="F1431" s="28">
        <f>D1431+(E1431/100000)</f>
        <v>3.40422</v>
      </c>
    </row>
    <row r="1432" spans="1:6" x14ac:dyDescent="0.3">
      <c r="A1432" s="11" t="s">
        <v>10670</v>
      </c>
      <c r="B1432" s="39">
        <v>1431</v>
      </c>
      <c r="C1432" s="11" t="s">
        <v>14289</v>
      </c>
      <c r="D1432" s="23">
        <v>3.4</v>
      </c>
      <c r="E1432" s="12">
        <v>252</v>
      </c>
      <c r="F1432" s="28">
        <f>D1432+(E1432/100000)</f>
        <v>3.40252</v>
      </c>
    </row>
    <row r="1433" spans="1:6" x14ac:dyDescent="0.3">
      <c r="A1433" s="11" t="s">
        <v>11284</v>
      </c>
      <c r="B1433" s="39">
        <v>1432</v>
      </c>
      <c r="C1433" s="11" t="s">
        <v>14206</v>
      </c>
      <c r="D1433" s="23">
        <v>3.4</v>
      </c>
      <c r="E1433" s="12">
        <v>15</v>
      </c>
      <c r="F1433" s="28">
        <f>D1433+(E1433/100000)</f>
        <v>3.40015</v>
      </c>
    </row>
    <row r="1434" spans="1:6" x14ac:dyDescent="0.3">
      <c r="A1434" s="11" t="s">
        <v>435</v>
      </c>
      <c r="B1434" s="39">
        <v>1433</v>
      </c>
      <c r="C1434" s="11" t="s">
        <v>14208</v>
      </c>
      <c r="D1434" s="23">
        <v>3.3</v>
      </c>
      <c r="E1434" s="12">
        <v>9792</v>
      </c>
      <c r="F1434" s="28">
        <f>D1434+(E1434/100000)</f>
        <v>3.3979199999999996</v>
      </c>
    </row>
    <row r="1435" spans="1:6" x14ac:dyDescent="0.3">
      <c r="A1435" s="11" t="s">
        <v>435</v>
      </c>
      <c r="B1435" s="39">
        <v>1434</v>
      </c>
      <c r="C1435" s="11" t="s">
        <v>14208</v>
      </c>
      <c r="D1435" s="23">
        <v>3.3</v>
      </c>
      <c r="E1435" s="12">
        <v>9792</v>
      </c>
      <c r="F1435" s="28">
        <f>D1435+(E1435/100000)</f>
        <v>3.3979199999999996</v>
      </c>
    </row>
    <row r="1436" spans="1:6" x14ac:dyDescent="0.3">
      <c r="A1436" s="11" t="s">
        <v>8686</v>
      </c>
      <c r="B1436" s="39">
        <v>1435</v>
      </c>
      <c r="C1436" s="11" t="s">
        <v>14212</v>
      </c>
      <c r="D1436" s="23">
        <v>3.3</v>
      </c>
      <c r="E1436" s="12">
        <v>8427</v>
      </c>
      <c r="F1436" s="28">
        <f>D1436+(E1436/100000)</f>
        <v>3.3842699999999999</v>
      </c>
    </row>
    <row r="1437" spans="1:6" x14ac:dyDescent="0.3">
      <c r="A1437" s="11" t="s">
        <v>7254</v>
      </c>
      <c r="B1437" s="39">
        <v>1436</v>
      </c>
      <c r="C1437" s="11" t="s">
        <v>14210</v>
      </c>
      <c r="D1437" s="23">
        <v>3.3</v>
      </c>
      <c r="E1437" s="12">
        <v>5692</v>
      </c>
      <c r="F1437" s="28">
        <f>D1437+(E1437/100000)</f>
        <v>3.3569199999999997</v>
      </c>
    </row>
    <row r="1438" spans="1:6" x14ac:dyDescent="0.3">
      <c r="A1438" s="11" t="s">
        <v>4097</v>
      </c>
      <c r="B1438" s="39">
        <v>1437</v>
      </c>
      <c r="C1438" s="11" t="s">
        <v>14410</v>
      </c>
      <c r="D1438" s="23">
        <v>3.3</v>
      </c>
      <c r="E1438" s="12">
        <v>4415</v>
      </c>
      <c r="F1438" s="28">
        <f>D1438+(E1438/100000)</f>
        <v>3.34415</v>
      </c>
    </row>
    <row r="1439" spans="1:6" x14ac:dyDescent="0.3">
      <c r="A1439" s="11" t="s">
        <v>3895</v>
      </c>
      <c r="B1439" s="39">
        <v>1438</v>
      </c>
      <c r="C1439" s="11" t="s">
        <v>14410</v>
      </c>
      <c r="D1439" s="23">
        <v>3.3</v>
      </c>
      <c r="E1439" s="12">
        <v>4415</v>
      </c>
      <c r="F1439" s="28">
        <f>D1439+(E1439/100000)</f>
        <v>3.34415</v>
      </c>
    </row>
    <row r="1440" spans="1:6" x14ac:dyDescent="0.3">
      <c r="A1440" s="11" t="s">
        <v>4198</v>
      </c>
      <c r="B1440" s="39">
        <v>1439</v>
      </c>
      <c r="C1440" s="11" t="s">
        <v>14410</v>
      </c>
      <c r="D1440" s="23">
        <v>3.3</v>
      </c>
      <c r="E1440" s="12">
        <v>4415</v>
      </c>
      <c r="F1440" s="28">
        <f>D1440+(E1440/100000)</f>
        <v>3.34415</v>
      </c>
    </row>
    <row r="1441" spans="1:6" x14ac:dyDescent="0.3">
      <c r="A1441" s="11" t="s">
        <v>6360</v>
      </c>
      <c r="B1441" s="39">
        <v>1440</v>
      </c>
      <c r="C1441" s="11" t="s">
        <v>14215</v>
      </c>
      <c r="D1441" s="23">
        <v>3.3</v>
      </c>
      <c r="E1441" s="12">
        <v>2804</v>
      </c>
      <c r="F1441" s="28">
        <f>D1441+(E1441/100000)</f>
        <v>3.3280399999999997</v>
      </c>
    </row>
    <row r="1442" spans="1:6" x14ac:dyDescent="0.3">
      <c r="A1442" s="11" t="s">
        <v>1586</v>
      </c>
      <c r="B1442" s="39">
        <v>1441</v>
      </c>
      <c r="C1442" s="11" t="s">
        <v>14218</v>
      </c>
      <c r="D1442" s="23">
        <v>3.3</v>
      </c>
      <c r="E1442" s="12">
        <v>576</v>
      </c>
      <c r="F1442" s="28">
        <f>D1442+(E1442/100000)</f>
        <v>3.3057599999999998</v>
      </c>
    </row>
    <row r="1443" spans="1:6" x14ac:dyDescent="0.3">
      <c r="A1443" s="11" t="s">
        <v>9518</v>
      </c>
      <c r="B1443" s="39">
        <v>1442</v>
      </c>
      <c r="C1443" s="11" t="s">
        <v>9519</v>
      </c>
      <c r="D1443" s="23">
        <v>3.3</v>
      </c>
      <c r="E1443" s="12">
        <v>478</v>
      </c>
      <c r="F1443" s="28">
        <f>D1443+(E1443/100000)</f>
        <v>3.3047799999999996</v>
      </c>
    </row>
    <row r="1444" spans="1:6" x14ac:dyDescent="0.3">
      <c r="A1444" s="11" t="s">
        <v>2801</v>
      </c>
      <c r="B1444" s="39">
        <v>1443</v>
      </c>
      <c r="C1444" s="11" t="s">
        <v>14379</v>
      </c>
      <c r="D1444" s="23">
        <v>3.3</v>
      </c>
      <c r="E1444" s="12">
        <v>227</v>
      </c>
      <c r="F1444" s="28">
        <f>D1444+(E1444/100000)</f>
        <v>3.30227</v>
      </c>
    </row>
    <row r="1445" spans="1:6" x14ac:dyDescent="0.3">
      <c r="A1445" s="11" t="s">
        <v>2541</v>
      </c>
      <c r="B1445" s="39">
        <v>1444</v>
      </c>
      <c r="C1445" s="11" t="s">
        <v>747</v>
      </c>
      <c r="D1445" s="23">
        <v>3.3</v>
      </c>
      <c r="E1445" s="12">
        <v>73</v>
      </c>
      <c r="F1445" s="28">
        <f>D1445+(E1445/100000)</f>
        <v>3.3007299999999997</v>
      </c>
    </row>
    <row r="1446" spans="1:6" x14ac:dyDescent="0.3">
      <c r="A1446" s="11" t="s">
        <v>10539</v>
      </c>
      <c r="B1446" s="39">
        <v>1445</v>
      </c>
      <c r="C1446" s="11" t="s">
        <v>14216</v>
      </c>
      <c r="D1446" s="23">
        <v>3.3</v>
      </c>
      <c r="E1446" s="12">
        <v>29</v>
      </c>
      <c r="F1446" s="28">
        <f>D1446+(E1446/100000)</f>
        <v>3.3002899999999999</v>
      </c>
    </row>
    <row r="1447" spans="1:6" x14ac:dyDescent="0.3">
      <c r="A1447" s="11" t="s">
        <v>2417</v>
      </c>
      <c r="B1447" s="39">
        <v>1446</v>
      </c>
      <c r="C1447" s="11" t="s">
        <v>14213</v>
      </c>
      <c r="D1447" s="23">
        <v>3.3</v>
      </c>
      <c r="E1447" s="12">
        <v>23</v>
      </c>
      <c r="F1447" s="28">
        <f>D1447+(E1447/100000)</f>
        <v>3.30023</v>
      </c>
    </row>
    <row r="1448" spans="1:6" x14ac:dyDescent="0.3">
      <c r="A1448" s="11" t="s">
        <v>9734</v>
      </c>
      <c r="B1448" s="39">
        <v>1447</v>
      </c>
      <c r="C1448" s="11" t="s">
        <v>14428</v>
      </c>
      <c r="D1448" s="23">
        <v>3.3</v>
      </c>
      <c r="E1448" s="12">
        <v>12</v>
      </c>
      <c r="F1448" s="28">
        <f>D1448+(E1448/100000)</f>
        <v>3.3001199999999997</v>
      </c>
    </row>
    <row r="1449" spans="1:6" x14ac:dyDescent="0.3">
      <c r="A1449" s="11" t="s">
        <v>12109</v>
      </c>
      <c r="B1449" s="39">
        <v>1448</v>
      </c>
      <c r="C1449" s="11" t="s">
        <v>14214</v>
      </c>
      <c r="D1449" s="23">
        <v>3.3</v>
      </c>
      <c r="E1449" s="12">
        <v>8</v>
      </c>
      <c r="F1449" s="28">
        <f>D1449+(E1449/100000)</f>
        <v>3.3000799999999999</v>
      </c>
    </row>
    <row r="1450" spans="1:6" x14ac:dyDescent="0.3">
      <c r="A1450" s="11" t="s">
        <v>1277</v>
      </c>
      <c r="B1450" s="39">
        <v>1449</v>
      </c>
      <c r="C1450" s="11" t="s">
        <v>14219</v>
      </c>
      <c r="D1450" s="23">
        <v>3.2</v>
      </c>
      <c r="E1450" s="12">
        <v>285</v>
      </c>
      <c r="F1450" s="28">
        <f>D1450+(E1450/100000)</f>
        <v>3.2028500000000002</v>
      </c>
    </row>
    <row r="1451" spans="1:6" x14ac:dyDescent="0.3">
      <c r="A1451" s="11" t="s">
        <v>12933</v>
      </c>
      <c r="B1451" s="39">
        <v>1450</v>
      </c>
      <c r="C1451" s="11" t="s">
        <v>14220</v>
      </c>
      <c r="D1451" s="23">
        <v>3.2</v>
      </c>
      <c r="E1451" s="12">
        <v>113</v>
      </c>
      <c r="F1451" s="28">
        <f>D1451+(E1451/100000)</f>
        <v>3.20113</v>
      </c>
    </row>
    <row r="1452" spans="1:6" x14ac:dyDescent="0.3">
      <c r="A1452" s="11" t="s">
        <v>11505</v>
      </c>
      <c r="B1452" s="39">
        <v>1451</v>
      </c>
      <c r="C1452" s="11" t="s">
        <v>14221</v>
      </c>
      <c r="D1452" s="23">
        <v>3.1</v>
      </c>
      <c r="E1452" s="12">
        <v>3527</v>
      </c>
      <c r="F1452" s="28">
        <f>D1452+(E1452/100000)</f>
        <v>3.1352700000000002</v>
      </c>
    </row>
    <row r="1453" spans="1:6" x14ac:dyDescent="0.3">
      <c r="A1453" s="11" t="s">
        <v>10870</v>
      </c>
      <c r="B1453" s="39">
        <v>1452</v>
      </c>
      <c r="C1453" s="11" t="s">
        <v>14223</v>
      </c>
      <c r="D1453" s="23">
        <v>3.1</v>
      </c>
      <c r="E1453" s="12">
        <v>2449</v>
      </c>
      <c r="F1453" s="28">
        <f>D1453+(E1453/100000)</f>
        <v>3.1244900000000002</v>
      </c>
    </row>
    <row r="1454" spans="1:6" x14ac:dyDescent="0.3">
      <c r="A1454" s="11" t="s">
        <v>9231</v>
      </c>
      <c r="B1454" s="39">
        <v>1453</v>
      </c>
      <c r="C1454" s="11" t="s">
        <v>14224</v>
      </c>
      <c r="D1454" s="23">
        <v>3.1</v>
      </c>
      <c r="E1454" s="12">
        <v>111</v>
      </c>
      <c r="F1454" s="28">
        <f>D1454+(E1454/100000)</f>
        <v>3.1011100000000003</v>
      </c>
    </row>
    <row r="1455" spans="1:6" x14ac:dyDescent="0.3">
      <c r="A1455" s="11" t="s">
        <v>12963</v>
      </c>
      <c r="B1455" s="39">
        <v>1454</v>
      </c>
      <c r="C1455" s="11" t="s">
        <v>14222</v>
      </c>
      <c r="D1455" s="23">
        <v>3.1</v>
      </c>
      <c r="E1455" s="12">
        <v>2</v>
      </c>
      <c r="F1455" s="28">
        <f>D1455+(E1455/100000)</f>
        <v>3.1000200000000002</v>
      </c>
    </row>
    <row r="1456" spans="1:6" x14ac:dyDescent="0.3">
      <c r="A1456" s="11" t="s">
        <v>4551</v>
      </c>
      <c r="B1456" s="39">
        <v>1455</v>
      </c>
      <c r="C1456" s="11" t="s">
        <v>14225</v>
      </c>
      <c r="D1456" s="23">
        <v>3</v>
      </c>
      <c r="E1456" s="12">
        <v>681</v>
      </c>
      <c r="F1456" s="28">
        <f>D1456+(E1456/100000)</f>
        <v>3.0068100000000002</v>
      </c>
    </row>
    <row r="1457" spans="1:6" x14ac:dyDescent="0.3">
      <c r="A1457" s="11" t="s">
        <v>11515</v>
      </c>
      <c r="B1457" s="39">
        <v>1456</v>
      </c>
      <c r="C1457" s="11" t="s">
        <v>14226</v>
      </c>
      <c r="D1457" s="23">
        <v>3</v>
      </c>
      <c r="E1457" s="12">
        <v>617</v>
      </c>
      <c r="F1457" s="28">
        <f>D1457+(E1457/100000)</f>
        <v>3.00617</v>
      </c>
    </row>
    <row r="1458" spans="1:6" x14ac:dyDescent="0.3">
      <c r="A1458" s="11" t="s">
        <v>2309</v>
      </c>
      <c r="B1458" s="39">
        <v>1457</v>
      </c>
      <c r="C1458" s="11" t="s">
        <v>14228</v>
      </c>
      <c r="D1458" s="23">
        <v>3</v>
      </c>
      <c r="E1458" s="12">
        <v>103</v>
      </c>
      <c r="F1458" s="28">
        <f>D1458+(E1458/100000)</f>
        <v>3.0010300000000001</v>
      </c>
    </row>
    <row r="1459" spans="1:6" x14ac:dyDescent="0.3">
      <c r="A1459" s="11" t="s">
        <v>2477</v>
      </c>
      <c r="B1459" s="39">
        <v>1458</v>
      </c>
      <c r="C1459" s="11" t="s">
        <v>14414</v>
      </c>
      <c r="D1459" s="23">
        <v>3</v>
      </c>
      <c r="F1459" s="28">
        <f>D1459+(E1459/100000)</f>
        <v>3</v>
      </c>
    </row>
    <row r="1460" spans="1:6" x14ac:dyDescent="0.3">
      <c r="A1460" s="11" t="s">
        <v>12863</v>
      </c>
      <c r="B1460" s="39">
        <v>1459</v>
      </c>
      <c r="C1460" s="11" t="s">
        <v>14229</v>
      </c>
      <c r="D1460" s="23">
        <v>2.9</v>
      </c>
      <c r="E1460" s="12">
        <v>159</v>
      </c>
      <c r="F1460" s="28">
        <f>D1460+(E1460/100000)</f>
        <v>2.9015900000000001</v>
      </c>
    </row>
    <row r="1461" spans="1:6" x14ac:dyDescent="0.3">
      <c r="A1461" s="11" t="s">
        <v>11224</v>
      </c>
      <c r="B1461" s="39">
        <v>1460</v>
      </c>
      <c r="C1461" s="11" t="s">
        <v>14231</v>
      </c>
      <c r="D1461" s="23">
        <v>2.8</v>
      </c>
      <c r="E1461" s="12">
        <v>109</v>
      </c>
      <c r="F1461" s="28">
        <f>D1461+(E1461/100000)</f>
        <v>2.8010899999999999</v>
      </c>
    </row>
    <row r="1462" spans="1:6" x14ac:dyDescent="0.3">
      <c r="A1462" s="11" t="s">
        <v>4501</v>
      </c>
      <c r="B1462" s="39">
        <v>1461</v>
      </c>
      <c r="C1462" s="11" t="s">
        <v>14416</v>
      </c>
      <c r="D1462" s="23">
        <v>2.8</v>
      </c>
      <c r="E1462" s="12">
        <v>87</v>
      </c>
      <c r="F1462" s="28">
        <f>D1462+(E1462/100000)</f>
        <v>2.8008699999999997</v>
      </c>
    </row>
    <row r="1463" spans="1:6" x14ac:dyDescent="0.3">
      <c r="A1463" s="11" t="s">
        <v>11926</v>
      </c>
      <c r="B1463" s="39">
        <v>1462</v>
      </c>
      <c r="C1463" s="11" t="s">
        <v>14232</v>
      </c>
      <c r="D1463" s="23">
        <v>2.6</v>
      </c>
      <c r="E1463" s="12">
        <v>24</v>
      </c>
      <c r="F1463" s="28">
        <f>D1463+(E1463/100000)</f>
        <v>2.6002399999999999</v>
      </c>
    </row>
    <row r="1464" spans="1:6" x14ac:dyDescent="0.3">
      <c r="A1464" s="11" t="s">
        <v>10789</v>
      </c>
      <c r="B1464" s="39">
        <v>1463</v>
      </c>
      <c r="C1464" s="11" t="s">
        <v>14233</v>
      </c>
      <c r="D1464" s="23">
        <v>2.2999999999999998</v>
      </c>
      <c r="E1464" s="12">
        <v>13</v>
      </c>
      <c r="F1464" s="28">
        <f>D1464+(E1464/100000)</f>
        <v>2.3001299999999998</v>
      </c>
    </row>
    <row r="1465" spans="1:6" x14ac:dyDescent="0.3">
      <c r="A1465" s="11" t="s">
        <v>11456</v>
      </c>
      <c r="B1465" s="39">
        <v>1464</v>
      </c>
      <c r="C1465" s="11" t="s">
        <v>11457</v>
      </c>
      <c r="D1465" s="23">
        <v>2</v>
      </c>
      <c r="E1465" s="12">
        <v>2</v>
      </c>
      <c r="F1465" s="28">
        <f>D1465+(E1465/100000)</f>
        <v>2.0000200000000001</v>
      </c>
    </row>
    <row r="1466" spans="1:6" x14ac:dyDescent="0.3">
      <c r="A1466" s="11" t="s">
        <v>11154</v>
      </c>
      <c r="B1466" s="39">
        <v>1465</v>
      </c>
      <c r="C1466" s="11" t="s">
        <v>14234</v>
      </c>
      <c r="D1466" s="23">
        <v>0</v>
      </c>
      <c r="E1466" s="12">
        <v>992</v>
      </c>
      <c r="F1466" s="28">
        <f>D1466+(E1466/100000)</f>
        <v>9.92E-3</v>
      </c>
    </row>
  </sheetData>
  <conditionalFormatting sqref="F1:F1048576">
    <cfRule type="top10" dxfId="4" priority="1" rank="5"/>
  </conditionalFormatting>
  <pageMargins left="0.75" right="0.75" top="1" bottom="1" header="0.5" footer="0.5"/>
  <tableParts count="1">
    <tablePart r:id="rId1"/>
  </tableParts>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2B62BF-C557-4E0F-8F88-4EAB03B8325A}">
  <dimension ref="A1:AK35"/>
  <sheetViews>
    <sheetView showGridLines="0" tabSelected="1" zoomScale="90" zoomScaleNormal="90" workbookViewId="0"/>
  </sheetViews>
  <sheetFormatPr defaultRowHeight="15.6" x14ac:dyDescent="0.3"/>
  <cols>
    <col min="1" max="2" width="0.796875" style="11" customWidth="1"/>
    <col min="3" max="3" width="5.69921875" style="11" customWidth="1"/>
    <col min="4" max="4" width="56.09765625" style="11" customWidth="1"/>
    <col min="5" max="5" width="9.5" style="11" customWidth="1"/>
    <col min="6" max="6" width="1.5" style="11" customWidth="1"/>
    <col min="7" max="7" width="2.5" style="11" customWidth="1"/>
    <col min="8" max="8" width="1.09765625" style="11" customWidth="1"/>
    <col min="9" max="9" width="6.09765625" style="11" customWidth="1"/>
    <col min="10" max="10" width="40.5" style="11" customWidth="1"/>
    <col min="11" max="11" width="6.69921875" style="11" customWidth="1"/>
    <col min="12" max="12" width="11" style="11" customWidth="1"/>
    <col min="13" max="13" width="16.69921875" style="11" customWidth="1"/>
    <col min="14" max="14" width="4" style="11" customWidth="1"/>
    <col min="15" max="35" width="8.796875" style="11"/>
    <col min="36" max="36" width="14.296875" style="11" customWidth="1"/>
    <col min="37" max="37" width="8.796875" style="11" customWidth="1"/>
    <col min="38" max="16384" width="8.796875" style="11"/>
  </cols>
  <sheetData>
    <row r="1" spans="1:21" ht="16.8" customHeight="1" x14ac:dyDescent="0.3">
      <c r="A1" s="38"/>
      <c r="B1" s="38"/>
      <c r="C1" s="38"/>
      <c r="D1" s="38"/>
      <c r="E1" s="38"/>
      <c r="F1" s="38"/>
      <c r="G1" s="38"/>
      <c r="H1" s="38"/>
      <c r="I1" s="38"/>
      <c r="J1" s="38"/>
      <c r="K1" s="38"/>
      <c r="L1" s="38"/>
      <c r="M1" s="38"/>
      <c r="N1" s="38"/>
      <c r="O1" s="38"/>
      <c r="P1" s="38"/>
      <c r="Q1" s="38"/>
      <c r="R1" s="38"/>
      <c r="S1" s="38"/>
      <c r="T1" s="38"/>
      <c r="U1" s="38"/>
    </row>
    <row r="2" spans="1:21" ht="16.8" customHeight="1" x14ac:dyDescent="0.3">
      <c r="A2" s="38"/>
      <c r="B2" s="38"/>
      <c r="C2" s="38"/>
      <c r="D2" s="38"/>
      <c r="E2" s="38"/>
      <c r="F2" s="38"/>
      <c r="G2" s="38"/>
      <c r="H2" s="38"/>
      <c r="I2" s="38"/>
      <c r="J2" s="38"/>
      <c r="K2" s="38"/>
      <c r="L2" s="38"/>
      <c r="M2" s="38"/>
      <c r="N2" s="38"/>
      <c r="O2" s="38"/>
      <c r="P2" s="38"/>
      <c r="Q2" s="38"/>
      <c r="R2" s="38"/>
      <c r="S2" s="38"/>
      <c r="T2" s="38"/>
      <c r="U2" s="38"/>
    </row>
    <row r="3" spans="1:21" ht="16.8" customHeight="1" x14ac:dyDescent="0.3">
      <c r="A3" s="38"/>
      <c r="B3" s="38"/>
      <c r="C3" s="38"/>
      <c r="D3" s="38"/>
      <c r="E3" s="38"/>
      <c r="F3" s="38"/>
      <c r="G3" s="38"/>
      <c r="H3" s="38"/>
      <c r="I3" s="38"/>
      <c r="J3" s="38"/>
      <c r="K3" s="38"/>
      <c r="L3" s="38"/>
      <c r="M3" s="38"/>
      <c r="N3" s="38"/>
      <c r="O3" s="38"/>
      <c r="P3" s="38"/>
      <c r="Q3" s="38"/>
      <c r="R3" s="38"/>
      <c r="S3" s="38"/>
      <c r="T3" s="38"/>
      <c r="U3" s="38"/>
    </row>
    <row r="4" spans="1:21" ht="16.8" customHeight="1" x14ac:dyDescent="0.3">
      <c r="A4" s="38"/>
      <c r="B4" s="38"/>
      <c r="C4" s="38"/>
      <c r="D4" s="38"/>
      <c r="E4" s="38"/>
      <c r="F4" s="38"/>
      <c r="G4" s="38"/>
      <c r="H4" s="38"/>
      <c r="I4" s="38"/>
      <c r="J4" s="38"/>
      <c r="K4" s="38"/>
      <c r="L4" s="38"/>
      <c r="M4" s="38"/>
      <c r="N4" s="38"/>
      <c r="O4" s="38"/>
      <c r="P4" s="38"/>
      <c r="Q4" s="38"/>
      <c r="R4" s="38"/>
      <c r="S4" s="38"/>
      <c r="T4" s="38"/>
      <c r="U4" s="38"/>
    </row>
    <row r="5" spans="1:21" ht="16.8" customHeight="1" x14ac:dyDescent="0.3">
      <c r="A5" s="38"/>
      <c r="B5" s="38"/>
      <c r="C5" s="38"/>
      <c r="D5" s="38"/>
      <c r="E5" s="38"/>
      <c r="F5" s="38"/>
      <c r="G5" s="38"/>
      <c r="H5" s="38"/>
      <c r="I5" s="38"/>
      <c r="J5" s="38"/>
      <c r="K5" s="38"/>
      <c r="L5" s="38"/>
      <c r="M5" s="38"/>
      <c r="N5" s="38"/>
      <c r="O5" s="38"/>
      <c r="P5" s="38"/>
      <c r="Q5" s="38"/>
      <c r="R5" s="38"/>
      <c r="S5" s="38"/>
      <c r="T5" s="38"/>
      <c r="U5" s="38"/>
    </row>
    <row r="6" spans="1:21" ht="16.8" customHeight="1" x14ac:dyDescent="0.3">
      <c r="A6" s="38"/>
      <c r="B6" s="38"/>
      <c r="C6" s="38"/>
      <c r="D6" s="38"/>
      <c r="E6" s="38"/>
      <c r="F6" s="38"/>
      <c r="G6" s="38"/>
      <c r="H6" s="38"/>
      <c r="I6" s="38"/>
      <c r="J6" s="38"/>
      <c r="K6" s="38"/>
      <c r="L6" s="38"/>
      <c r="M6" s="38"/>
      <c r="N6" s="38"/>
      <c r="O6" s="38"/>
      <c r="P6" s="38"/>
      <c r="Q6" s="38"/>
      <c r="R6" s="38"/>
      <c r="S6" s="38"/>
      <c r="T6" s="38"/>
      <c r="U6" s="38"/>
    </row>
    <row r="7" spans="1:21" ht="16.8" customHeight="1" x14ac:dyDescent="0.3">
      <c r="A7" s="38"/>
      <c r="B7" s="38"/>
      <c r="C7" s="38"/>
      <c r="D7" s="38"/>
      <c r="E7" s="38"/>
      <c r="F7" s="38"/>
      <c r="G7" s="38"/>
      <c r="H7" s="38"/>
      <c r="I7" s="38"/>
      <c r="J7" s="38"/>
      <c r="K7" s="38"/>
      <c r="L7" s="38"/>
      <c r="M7" s="38"/>
      <c r="N7" s="38"/>
      <c r="O7" s="38"/>
      <c r="P7" s="38"/>
      <c r="Q7" s="38"/>
      <c r="R7" s="38"/>
      <c r="S7" s="38"/>
      <c r="T7" s="38"/>
      <c r="U7" s="38"/>
    </row>
    <row r="8" spans="1:21" ht="16.8" customHeight="1" x14ac:dyDescent="0.3">
      <c r="A8" s="38"/>
      <c r="B8" s="38"/>
      <c r="C8" s="38"/>
      <c r="D8" s="38"/>
      <c r="E8" s="38"/>
      <c r="F8" s="38"/>
      <c r="G8" s="38"/>
      <c r="H8" s="38"/>
      <c r="I8" s="38"/>
      <c r="J8" s="38"/>
      <c r="K8" s="38"/>
      <c r="L8" s="38"/>
      <c r="M8" s="38"/>
      <c r="N8" s="38"/>
      <c r="O8" s="38"/>
      <c r="P8" s="38"/>
      <c r="Q8" s="38"/>
      <c r="R8" s="38"/>
      <c r="S8" s="38"/>
      <c r="T8" s="38"/>
      <c r="U8" s="38"/>
    </row>
    <row r="9" spans="1:21" ht="16.8" customHeight="1" x14ac:dyDescent="0.3">
      <c r="A9" s="38"/>
      <c r="B9" s="38"/>
      <c r="C9" s="38"/>
      <c r="D9" s="38"/>
      <c r="E9" s="38"/>
      <c r="F9" s="38"/>
      <c r="G9" s="38"/>
      <c r="H9" s="38"/>
      <c r="I9" s="38"/>
      <c r="J9" s="38"/>
      <c r="K9" s="38"/>
      <c r="L9" s="38"/>
      <c r="M9" s="38"/>
      <c r="N9" s="38"/>
      <c r="O9" s="38"/>
      <c r="P9" s="38"/>
      <c r="Q9" s="38"/>
      <c r="R9" s="38"/>
      <c r="S9" s="38"/>
      <c r="T9" s="38"/>
      <c r="U9" s="38"/>
    </row>
    <row r="10" spans="1:21" ht="16.8" customHeight="1" x14ac:dyDescent="0.3">
      <c r="A10" s="38"/>
      <c r="B10" s="38"/>
      <c r="C10" s="38"/>
      <c r="D10" s="38"/>
      <c r="E10" s="38"/>
      <c r="F10" s="38"/>
      <c r="G10" s="38"/>
      <c r="H10" s="38"/>
      <c r="I10" s="38"/>
      <c r="J10" s="38"/>
      <c r="K10" s="38"/>
      <c r="L10" s="38"/>
      <c r="M10" s="38"/>
      <c r="N10" s="38"/>
      <c r="O10" s="38"/>
      <c r="P10" s="38"/>
      <c r="Q10" s="38"/>
      <c r="R10" s="38"/>
      <c r="S10" s="38"/>
      <c r="T10" s="38"/>
      <c r="U10" s="38"/>
    </row>
    <row r="11" spans="1:21" ht="16.8" customHeight="1" x14ac:dyDescent="0.3">
      <c r="A11" s="38"/>
      <c r="B11" s="38"/>
      <c r="C11" s="38"/>
      <c r="D11" s="38"/>
      <c r="E11" s="38"/>
      <c r="F11" s="38"/>
      <c r="G11" s="38"/>
      <c r="H11" s="38"/>
      <c r="I11" s="38"/>
      <c r="J11" s="38"/>
      <c r="K11" s="38"/>
      <c r="L11" s="38"/>
      <c r="M11" s="38"/>
      <c r="N11" s="38"/>
      <c r="O11" s="38"/>
      <c r="P11" s="38"/>
      <c r="Q11" s="38"/>
      <c r="R11" s="38"/>
      <c r="S11" s="38"/>
      <c r="T11" s="38"/>
      <c r="U11" s="38"/>
    </row>
    <row r="12" spans="1:21" ht="16.8" customHeight="1" x14ac:dyDescent="0.3">
      <c r="A12" s="38"/>
      <c r="B12" s="38"/>
      <c r="C12" s="38"/>
      <c r="D12" s="38"/>
      <c r="E12" s="38"/>
      <c r="F12" s="38"/>
      <c r="G12" s="38"/>
      <c r="H12" s="38"/>
      <c r="I12" s="38"/>
      <c r="J12" s="38"/>
      <c r="K12" s="38"/>
      <c r="L12" s="38"/>
      <c r="M12" s="38"/>
      <c r="N12" s="38"/>
      <c r="O12" s="38"/>
      <c r="P12" s="38"/>
      <c r="Q12" s="38"/>
      <c r="R12" s="38"/>
      <c r="S12" s="38"/>
      <c r="T12" s="38"/>
      <c r="U12" s="38"/>
    </row>
    <row r="13" spans="1:21" ht="16.8" customHeight="1" x14ac:dyDescent="0.3">
      <c r="A13" s="38"/>
      <c r="B13" s="38"/>
      <c r="C13" s="38"/>
      <c r="D13" s="38"/>
      <c r="E13" s="38"/>
      <c r="F13" s="38"/>
      <c r="G13" s="38"/>
      <c r="H13" s="38"/>
      <c r="I13" s="38"/>
      <c r="J13" s="38"/>
      <c r="K13" s="38"/>
      <c r="L13" s="38"/>
      <c r="M13" s="38"/>
      <c r="N13" s="38"/>
      <c r="O13" s="38"/>
      <c r="P13" s="38"/>
      <c r="Q13" s="38"/>
      <c r="R13" s="38"/>
      <c r="S13" s="38"/>
      <c r="T13" s="38"/>
      <c r="U13" s="38"/>
    </row>
    <row r="14" spans="1:21" ht="16.8" customHeight="1" x14ac:dyDescent="0.3">
      <c r="A14" s="38"/>
      <c r="B14" s="38"/>
      <c r="C14" s="38"/>
      <c r="D14" s="38"/>
      <c r="E14" s="38"/>
      <c r="F14" s="38"/>
      <c r="G14" s="38"/>
      <c r="H14" s="38"/>
      <c r="I14" s="38"/>
      <c r="J14" s="38"/>
      <c r="K14" s="38"/>
      <c r="L14" s="38"/>
      <c r="M14" s="38"/>
      <c r="N14" s="38"/>
      <c r="O14" s="38"/>
      <c r="P14" s="38"/>
      <c r="Q14" s="38"/>
      <c r="R14" s="38"/>
      <c r="S14" s="38"/>
      <c r="T14" s="38"/>
      <c r="U14" s="38"/>
    </row>
    <row r="15" spans="1:21" ht="16.8" customHeight="1" x14ac:dyDescent="0.3">
      <c r="A15" s="38"/>
      <c r="B15" s="38"/>
      <c r="C15" s="38"/>
      <c r="D15" s="38"/>
      <c r="E15" s="38"/>
      <c r="F15" s="38"/>
      <c r="G15" s="38"/>
      <c r="H15" s="38"/>
      <c r="I15" s="38"/>
      <c r="J15" s="38"/>
      <c r="K15" s="38"/>
      <c r="L15" s="38"/>
      <c r="M15" s="38"/>
      <c r="N15" s="38"/>
      <c r="O15" s="38"/>
      <c r="P15" s="38"/>
      <c r="Q15" s="38"/>
      <c r="R15" s="38"/>
      <c r="S15" s="38"/>
      <c r="T15" s="38"/>
      <c r="U15" s="38"/>
    </row>
    <row r="16" spans="1:21" ht="16.8" customHeight="1" x14ac:dyDescent="0.3">
      <c r="A16" s="38"/>
      <c r="B16" s="38"/>
      <c r="C16" s="38"/>
      <c r="D16" s="38"/>
      <c r="E16" s="38"/>
      <c r="F16" s="38"/>
      <c r="G16" s="38"/>
      <c r="H16" s="38"/>
      <c r="I16" s="38"/>
      <c r="J16" s="38"/>
      <c r="K16" s="38"/>
      <c r="L16" s="38"/>
      <c r="M16" s="38"/>
      <c r="N16" s="38"/>
      <c r="O16" s="38"/>
      <c r="P16" s="38"/>
      <c r="Q16" s="38"/>
      <c r="R16" s="38"/>
      <c r="S16" s="38"/>
      <c r="T16" s="38"/>
      <c r="U16" s="38"/>
    </row>
    <row r="17" spans="1:37" ht="16.8" customHeight="1" x14ac:dyDescent="0.3">
      <c r="A17" s="38"/>
      <c r="B17" s="38"/>
      <c r="C17" s="38"/>
      <c r="D17" s="38"/>
      <c r="E17" s="38"/>
      <c r="F17" s="38"/>
      <c r="G17" s="38"/>
      <c r="H17" s="38"/>
      <c r="I17" s="38"/>
      <c r="J17" s="38"/>
      <c r="K17" s="38"/>
      <c r="L17" s="38"/>
      <c r="M17" s="38"/>
      <c r="N17" s="38"/>
      <c r="O17" s="38"/>
      <c r="P17" s="38"/>
      <c r="Q17" s="38"/>
      <c r="R17" s="38"/>
      <c r="S17" s="38"/>
      <c r="T17" s="38"/>
      <c r="U17" s="38"/>
    </row>
    <row r="18" spans="1:37" ht="16.8" customHeight="1" x14ac:dyDescent="0.3">
      <c r="A18" s="38"/>
      <c r="B18" s="38"/>
      <c r="C18" s="38"/>
      <c r="D18" s="38"/>
      <c r="E18" s="38"/>
      <c r="F18" s="38"/>
      <c r="G18" s="38"/>
      <c r="H18" s="38"/>
      <c r="I18" s="38"/>
      <c r="J18" s="38"/>
      <c r="K18" s="38"/>
      <c r="L18" s="38"/>
      <c r="M18" s="38"/>
      <c r="N18" s="38"/>
      <c r="O18" s="38"/>
      <c r="P18" s="38"/>
      <c r="Q18" s="38" t="s">
        <v>13088</v>
      </c>
      <c r="R18" s="38"/>
      <c r="S18" s="38"/>
      <c r="T18" s="38"/>
      <c r="U18" s="38"/>
    </row>
    <row r="19" spans="1:37" ht="16.8" customHeight="1" x14ac:dyDescent="0.3">
      <c r="A19" s="38"/>
      <c r="B19" s="38"/>
      <c r="C19" s="38"/>
      <c r="D19" s="38"/>
      <c r="E19" s="38"/>
      <c r="F19" s="38"/>
      <c r="G19" s="38"/>
      <c r="H19" s="38"/>
      <c r="I19" s="38"/>
      <c r="J19" s="38"/>
      <c r="K19" s="38"/>
      <c r="L19" s="38"/>
      <c r="M19" s="38"/>
      <c r="N19" s="38"/>
      <c r="O19" s="38"/>
      <c r="P19" s="38"/>
      <c r="Q19" s="38"/>
      <c r="R19" s="38"/>
      <c r="S19" s="38"/>
      <c r="T19" s="38"/>
      <c r="U19" s="38"/>
    </row>
    <row r="20" spans="1:37" ht="16.8" customHeight="1" x14ac:dyDescent="0.3">
      <c r="A20" s="38"/>
      <c r="B20" s="38"/>
      <c r="C20" s="38"/>
      <c r="D20" s="38"/>
      <c r="E20" s="38"/>
      <c r="F20" s="38"/>
      <c r="G20" s="38"/>
      <c r="H20" s="38"/>
      <c r="I20" s="38"/>
      <c r="J20" s="38"/>
      <c r="K20" s="38"/>
      <c r="L20" s="38"/>
      <c r="M20" s="38"/>
      <c r="N20" s="38"/>
      <c r="O20" s="38"/>
      <c r="P20" s="38"/>
      <c r="Q20" s="38"/>
      <c r="R20" s="38"/>
      <c r="S20" s="38"/>
      <c r="T20" s="38"/>
      <c r="U20" s="38"/>
    </row>
    <row r="21" spans="1:37" ht="23.4" customHeight="1" x14ac:dyDescent="0.3">
      <c r="A21" s="38"/>
      <c r="B21" s="38"/>
      <c r="C21" s="38"/>
      <c r="D21" s="38"/>
      <c r="E21" s="38"/>
      <c r="F21" s="38"/>
      <c r="G21" s="38"/>
      <c r="H21" s="38"/>
      <c r="I21" s="38"/>
      <c r="J21" s="38"/>
      <c r="K21" s="38"/>
      <c r="L21" s="38"/>
      <c r="M21" s="38"/>
      <c r="N21" s="38"/>
      <c r="O21" s="38"/>
      <c r="P21" s="38"/>
      <c r="Q21" s="38"/>
      <c r="R21" s="38"/>
      <c r="S21" s="38"/>
      <c r="T21" s="38"/>
      <c r="U21" s="38"/>
    </row>
    <row r="22" spans="1:37" ht="21" customHeight="1" x14ac:dyDescent="0.3">
      <c r="A22" s="38"/>
      <c r="B22" s="38"/>
      <c r="C22" s="38"/>
      <c r="D22" s="38"/>
      <c r="E22" s="38"/>
      <c r="F22" s="38"/>
      <c r="G22" s="38"/>
      <c r="H22" s="38"/>
      <c r="I22" s="38"/>
      <c r="J22" s="38"/>
      <c r="K22" s="38"/>
      <c r="L22" s="38"/>
      <c r="M22" s="38"/>
      <c r="N22" s="38"/>
      <c r="O22" s="38"/>
      <c r="P22" s="38"/>
      <c r="Q22" s="38"/>
      <c r="R22" s="38"/>
      <c r="S22" s="38"/>
      <c r="T22" s="38"/>
      <c r="U22" s="38"/>
    </row>
    <row r="23" spans="1:37" ht="19.8" customHeight="1" x14ac:dyDescent="0.3">
      <c r="A23" s="38"/>
      <c r="B23" s="38"/>
      <c r="C23" s="38"/>
      <c r="D23" s="38"/>
      <c r="E23" s="38"/>
      <c r="F23" s="38"/>
      <c r="G23" s="38"/>
      <c r="H23" s="38"/>
      <c r="I23" s="38"/>
      <c r="J23" s="38"/>
      <c r="K23" s="38"/>
      <c r="L23" s="38"/>
      <c r="M23" s="38"/>
      <c r="N23" s="38"/>
      <c r="O23" s="38"/>
      <c r="P23" s="38"/>
      <c r="Q23" s="38"/>
      <c r="R23" s="38"/>
      <c r="S23" s="38"/>
      <c r="T23" s="38"/>
      <c r="U23" s="38"/>
    </row>
    <row r="24" spans="1:37" ht="21" customHeight="1" x14ac:dyDescent="0.3">
      <c r="A24" s="38"/>
      <c r="B24" s="38"/>
      <c r="C24" s="38"/>
      <c r="D24" s="38"/>
      <c r="E24" s="38"/>
      <c r="F24" s="38"/>
      <c r="G24" s="38"/>
      <c r="H24" s="38"/>
      <c r="I24" s="38"/>
      <c r="J24" s="38"/>
      <c r="K24" s="38"/>
      <c r="L24" s="38"/>
      <c r="M24" s="38"/>
      <c r="N24" s="38"/>
      <c r="O24" s="38"/>
      <c r="P24" s="38"/>
      <c r="Q24" s="38"/>
      <c r="R24" s="38"/>
      <c r="S24" s="38"/>
      <c r="T24" s="38"/>
      <c r="U24" s="38"/>
    </row>
    <row r="25" spans="1:37" s="43" customFormat="1" ht="10.8" customHeight="1" x14ac:dyDescent="0.3">
      <c r="A25" s="40"/>
      <c r="B25" s="40"/>
      <c r="C25" s="49" t="s">
        <v>14248</v>
      </c>
      <c r="D25" s="49"/>
      <c r="E25" s="49"/>
      <c r="F25" s="41"/>
      <c r="G25" s="41"/>
      <c r="H25" s="40"/>
      <c r="I25" s="50" t="s">
        <v>14437</v>
      </c>
      <c r="J25" s="50"/>
      <c r="K25" s="50"/>
      <c r="L25" s="50"/>
      <c r="M25" s="50"/>
      <c r="N25" s="42"/>
      <c r="O25" s="40"/>
      <c r="P25" s="40"/>
      <c r="Q25" s="40"/>
      <c r="R25" s="40"/>
      <c r="S25" s="40"/>
      <c r="T25" s="40"/>
      <c r="U25" s="40"/>
    </row>
    <row r="26" spans="1:37" s="43" customFormat="1" ht="10.8" customHeight="1" x14ac:dyDescent="0.3">
      <c r="A26" s="40"/>
      <c r="B26" s="40"/>
      <c r="C26" s="44" t="s">
        <v>14249</v>
      </c>
      <c r="D26" s="45" t="s">
        <v>14246</v>
      </c>
      <c r="E26" s="45" t="s">
        <v>14247</v>
      </c>
      <c r="F26" s="46"/>
      <c r="G26" s="46"/>
      <c r="H26" s="40"/>
      <c r="I26" s="44" t="s">
        <v>14249</v>
      </c>
      <c r="J26" s="44" t="s">
        <v>14246</v>
      </c>
      <c r="K26" s="44" t="s">
        <v>14244</v>
      </c>
      <c r="L26" s="44" t="s">
        <v>14433</v>
      </c>
      <c r="M26" s="44" t="s">
        <v>14434</v>
      </c>
      <c r="N26" s="40"/>
      <c r="O26" s="40"/>
      <c r="P26" s="40"/>
      <c r="Q26" s="40"/>
      <c r="R26" s="40"/>
      <c r="S26" s="40"/>
      <c r="T26" s="40"/>
      <c r="U26" s="40"/>
    </row>
    <row r="27" spans="1:37" s="43" customFormat="1" ht="10.8" customHeight="1" x14ac:dyDescent="0.3">
      <c r="A27" s="40"/>
      <c r="B27" s="40"/>
      <c r="C27" s="47" cm="1">
        <f t="array" ref="C27">INDEX('4'!D$2:D$1304,Dashboard!$AK$27 + ROW(A1)-1)</f>
        <v>1</v>
      </c>
      <c r="D27" s="47" t="str" cm="1">
        <f t="array" ref="D27">INDEX('4'!E$2:E$1304,Dashboard!$AK$27 + ROW(A1)-1)</f>
        <v>Syncwire LTG to USB Cable for Fast Charging Compatible with Phone</v>
      </c>
      <c r="E27" s="47" cm="1">
        <f t="array" ref="E27">INDEX('4'!F$2:F$1304,Dashboard!$AK$27 + ROW(B1)-1)</f>
        <v>5</v>
      </c>
      <c r="F27" s="46"/>
      <c r="G27" s="46"/>
      <c r="H27" s="40"/>
      <c r="I27" s="47" cm="1">
        <f t="array" ref="I27">INDEX('14'!B$2:B$1466,Dashboard!$AK$29 + ROW(A1)-1)</f>
        <v>1</v>
      </c>
      <c r="J27" s="47" t="str" cm="1">
        <f t="array" ref="J27">INDEX('14'!C$2:C$1466,Dashboard!$AK$29 + ROW(B1)-1)</f>
        <v xml:space="preserve">Amazon Basics High-Speed HDMI Cable, 6 Feet - Supports Ethernet, </v>
      </c>
      <c r="K27" s="47" cm="1">
        <f t="array" ref="K27">INDEX('14'!D$2:D$1466,Dashboard!$AK$29 + ROW(C1)-1)</f>
        <v>4.4000000000000004</v>
      </c>
      <c r="L27" s="47" cm="1">
        <f t="array" ref="L27">INDEX('14'!E$2:E$1466,Dashboard!$AK$29 + ROW(D1)-1)</f>
        <v>426973</v>
      </c>
      <c r="M27" s="48" cm="1">
        <f t="array" ref="M27">INDEX('14'!F$2:F$1466,Dashboard!$AK$29 + ROW(E1)-1)</f>
        <v>8.6697300000000013</v>
      </c>
      <c r="N27" s="40"/>
      <c r="O27" s="40"/>
      <c r="P27" s="40"/>
      <c r="Q27" s="40"/>
      <c r="R27" s="40"/>
      <c r="S27" s="40"/>
      <c r="T27" s="40"/>
      <c r="U27" s="40"/>
      <c r="AJ27" s="43" t="s">
        <v>14435</v>
      </c>
      <c r="AK27" s="43">
        <v>1</v>
      </c>
    </row>
    <row r="28" spans="1:37" s="43" customFormat="1" ht="10.8" customHeight="1" x14ac:dyDescent="0.3">
      <c r="A28" s="40"/>
      <c r="B28" s="40"/>
      <c r="C28" s="47" cm="1">
        <f t="array" ref="C28">INDEX('4'!D$2:D$1304,Dashboard!$AK$27 + ROW(A2)-1)</f>
        <v>2</v>
      </c>
      <c r="D28" s="47" t="str" cm="1">
        <f t="array" ref="D28">INDEX('4'!E$2:E$1304,Dashboard!$AK$27 + ROW(A2)-1)</f>
        <v>REDTECH USB-C to Lightning Cable 3.3FT, [Apple MFi Certified] Lig</v>
      </c>
      <c r="E28" s="47" cm="1">
        <f t="array" ref="E28">INDEX('4'!F$2:F$1304,Dashboard!$AK$27 + ROW(B2)-1)</f>
        <v>5</v>
      </c>
      <c r="F28" s="46"/>
      <c r="G28" s="46"/>
      <c r="H28" s="40"/>
      <c r="I28" s="47" cm="1">
        <f t="array" ref="I28">INDEX('14'!B$2:B$1466,Dashboard!$AK$29 + ROW(A2)-1)</f>
        <v>2</v>
      </c>
      <c r="J28" s="47" t="str" cm="1">
        <f t="array" ref="J28">INDEX('14'!C$2:C$1466,Dashboard!$AK$29 + ROW(B2)-1)</f>
        <v>Amazon Basics High-Speed HDMI Cable, 6 Feet (2-Pack),Black</v>
      </c>
      <c r="K28" s="47" cm="1">
        <f t="array" ref="K28">INDEX('14'!D$2:D$1466,Dashboard!$AK$29 + ROW(C2)-1)</f>
        <v>4.4000000000000004</v>
      </c>
      <c r="L28" s="47" cm="1">
        <f t="array" ref="L28">INDEX('14'!E$2:E$1466,Dashboard!$AK$29 + ROW(D2)-1)</f>
        <v>426973</v>
      </c>
      <c r="M28" s="48" cm="1">
        <f t="array" ref="M28">INDEX('14'!F$2:F$1466,Dashboard!$AK$29 + ROW(E2)-1)</f>
        <v>8.6697300000000013</v>
      </c>
      <c r="N28" s="40"/>
      <c r="O28" s="40"/>
      <c r="P28" s="40"/>
      <c r="Q28" s="40"/>
      <c r="R28" s="40"/>
      <c r="S28" s="40"/>
      <c r="T28" s="40"/>
      <c r="U28" s="40"/>
    </row>
    <row r="29" spans="1:37" s="43" customFormat="1" ht="10.8" customHeight="1" x14ac:dyDescent="0.3">
      <c r="A29" s="40"/>
      <c r="B29" s="40"/>
      <c r="C29" s="47" cm="1">
        <f t="array" ref="C29">INDEX('4'!D$2:D$1304,Dashboard!$AK$27 + ROW(A3)-1)</f>
        <v>3</v>
      </c>
      <c r="D29" s="47" t="str" cm="1">
        <f t="array" ref="D29">INDEX('4'!E$2:E$1304,Dashboard!$AK$27 + ROW(A3)-1)</f>
        <v>Amazon Basics Wireless Mouse | 2.4 GHz Connection, 1600 DPI | Typ</v>
      </c>
      <c r="E29" s="47" cm="1">
        <f t="array" ref="E29">INDEX('4'!F$2:F$1304,Dashboard!$AK$27 + ROW(B3)-1)</f>
        <v>5</v>
      </c>
      <c r="F29" s="46"/>
      <c r="G29" s="46"/>
      <c r="H29" s="40"/>
      <c r="I29" s="47" cm="1">
        <f t="array" ref="I29">INDEX('14'!B$2:B$1466,Dashboard!$AK$29 + ROW(A3)-1)</f>
        <v>3</v>
      </c>
      <c r="J29" s="47" t="str" cm="1">
        <f t="array" ref="J29">INDEX('14'!C$2:C$1466,Dashboard!$AK$29 + ROW(B3)-1)</f>
        <v>AmazonBasics Flexible Premium HDMI Cable (Black, 4K@60Hz, 18Gbps)</v>
      </c>
      <c r="K29" s="47" cm="1">
        <f t="array" ref="K29">INDEX('14'!D$2:D$1466,Dashboard!$AK$29 + ROW(C3)-1)</f>
        <v>4.4000000000000004</v>
      </c>
      <c r="L29" s="47" cm="1">
        <f t="array" ref="L29">INDEX('14'!E$2:E$1466,Dashboard!$AK$29 + ROW(D3)-1)</f>
        <v>426973</v>
      </c>
      <c r="M29" s="48" cm="1">
        <f t="array" ref="M29">INDEX('14'!F$2:F$1466,Dashboard!$AK$29 + ROW(E3)-1)</f>
        <v>8.6697300000000013</v>
      </c>
      <c r="N29" s="40"/>
      <c r="O29" s="40"/>
      <c r="P29" s="40"/>
      <c r="Q29" s="40"/>
      <c r="R29" s="40"/>
      <c r="S29" s="40"/>
      <c r="T29" s="40"/>
      <c r="U29" s="40"/>
      <c r="AJ29" s="43" t="s">
        <v>14436</v>
      </c>
      <c r="AK29" s="43">
        <v>1</v>
      </c>
    </row>
    <row r="30" spans="1:37" s="43" customFormat="1" ht="10.8" customHeight="1" x14ac:dyDescent="0.3">
      <c r="A30" s="40"/>
      <c r="B30" s="40"/>
      <c r="C30" s="47" cm="1">
        <f t="array" ref="C30">INDEX('4'!D$2:D$1304,Dashboard!$AK$27 + ROW(A4)-1)</f>
        <v>4</v>
      </c>
      <c r="D30" s="47" t="str" cm="1">
        <f t="array" ref="D30">INDEX('4'!E$2:E$1304,Dashboard!$AK$27 + ROW(A4)-1)</f>
        <v>Swiffer Instant Electric Water Heater Faucet Tap Home-Kitchen Ins</v>
      </c>
      <c r="E30" s="47" cm="1">
        <f t="array" ref="E30">INDEX('4'!F$2:F$1304,Dashboard!$AK$27 + ROW(B4)-1)</f>
        <v>4.8</v>
      </c>
      <c r="F30" s="46"/>
      <c r="G30" s="46"/>
      <c r="H30" s="40"/>
      <c r="I30" s="47" cm="1">
        <f t="array" ref="I30">INDEX('14'!B$2:B$1466,Dashboard!$AK$29 + ROW(A4)-1)</f>
        <v>4</v>
      </c>
      <c r="J30" s="47" t="str" cm="1">
        <f t="array" ref="J30">INDEX('14'!C$2:C$1466,Dashboard!$AK$29 + ROW(B4)-1)</f>
        <v>AmazonBasics Flexible Premium HDMI Cable (Black, 4K@60Hz, 18Gbps)</v>
      </c>
      <c r="K30" s="47" cm="1">
        <f t="array" ref="K30">INDEX('14'!D$2:D$1466,Dashboard!$AK$29 + ROW(C4)-1)</f>
        <v>4.4000000000000004</v>
      </c>
      <c r="L30" s="47" cm="1">
        <f t="array" ref="L30">INDEX('14'!E$2:E$1466,Dashboard!$AK$29 + ROW(D4)-1)</f>
        <v>426972</v>
      </c>
      <c r="M30" s="48" cm="1">
        <f t="array" ref="M30">INDEX('14'!F$2:F$1466,Dashboard!$AK$29 + ROW(E4)-1)</f>
        <v>8.6697200000000016</v>
      </c>
      <c r="N30" s="40"/>
      <c r="O30" s="40"/>
      <c r="P30" s="40"/>
      <c r="Q30" s="40"/>
      <c r="R30" s="40"/>
      <c r="S30" s="40"/>
      <c r="T30" s="40"/>
      <c r="U30" s="40"/>
    </row>
    <row r="31" spans="1:37" s="43" customFormat="1" ht="10.8" customHeight="1" x14ac:dyDescent="0.3">
      <c r="A31" s="40"/>
      <c r="B31" s="40"/>
      <c r="C31" s="47" cm="1">
        <f t="array" ref="C31">INDEX('4'!D$2:D$1304,Dashboard!$AK$27 + ROW(A5)-1)</f>
        <v>5</v>
      </c>
      <c r="D31" s="47" t="str" cm="1">
        <f t="array" ref="D31">INDEX('4'!E$2:E$1304,Dashboard!$AK$27 + ROW(A5)-1)</f>
        <v>Oratech Coffee Frother electric, milk frother electric, coffee be</v>
      </c>
      <c r="E31" s="47" cm="1">
        <f t="array" ref="E31">INDEX('4'!F$2:F$1304,Dashboard!$AK$27 + ROW(B5)-1)</f>
        <v>4.8</v>
      </c>
      <c r="F31" s="46"/>
      <c r="G31" s="46"/>
      <c r="H31" s="40"/>
      <c r="I31" s="47" cm="1">
        <f t="array" ref="I31">INDEX('14'!B$2:B$1466,Dashboard!$AK$29 + ROW(A5)-1)</f>
        <v>5</v>
      </c>
      <c r="J31" s="47" t="str" cm="1">
        <f t="array" ref="J31">INDEX('14'!C$2:C$1466,Dashboard!$AK$29 + ROW(B5)-1)</f>
        <v>boAt Bassheads 100 in Ear Wired Earphones with Mic(Taffy Pink)</v>
      </c>
      <c r="K31" s="47" cm="1">
        <f t="array" ref="K31">INDEX('14'!D$2:D$1466,Dashboard!$AK$29 + ROW(C5)-1)</f>
        <v>4.0999999999999996</v>
      </c>
      <c r="L31" s="47" cm="1">
        <f t="array" ref="L31">INDEX('14'!E$2:E$1466,Dashboard!$AK$29 + ROW(D5)-1)</f>
        <v>363713</v>
      </c>
      <c r="M31" s="48" cm="1">
        <f t="array" ref="M31">INDEX('14'!F$2:F$1466,Dashboard!$AK$29 + ROW(E5)-1)</f>
        <v>7.7371299999999996</v>
      </c>
      <c r="N31" s="40"/>
      <c r="O31" s="40"/>
      <c r="P31" s="40"/>
      <c r="Q31" s="40"/>
      <c r="R31" s="40"/>
      <c r="S31" s="40"/>
      <c r="T31" s="40"/>
      <c r="U31" s="40"/>
    </row>
    <row r="32" spans="1:37" s="43" customFormat="1" ht="10.8" customHeight="1" x14ac:dyDescent="0.3">
      <c r="A32" s="40"/>
      <c r="B32" s="40"/>
      <c r="C32" s="47" cm="1">
        <f t="array" ref="C32">INDEX('4'!D$2:D$1304,Dashboard!$AK$27 + ROW(A6)-1)</f>
        <v>6</v>
      </c>
      <c r="D32" s="47" t="str" cm="1">
        <f t="array" ref="D32">INDEX('4'!E$2:E$1304,Dashboard!$AK$27 + ROW(A6)-1)</f>
        <v>Instant Pot Air Fryer, Vortex 2QT, Touch Control Panel, 360¬∞ Eve</v>
      </c>
      <c r="E32" s="47" cm="1">
        <f t="array" ref="E32">INDEX('4'!F$2:F$1304,Dashboard!$AK$27 + ROW(B6)-1)</f>
        <v>4.8</v>
      </c>
      <c r="F32" s="46"/>
      <c r="G32" s="46"/>
      <c r="H32" s="40"/>
      <c r="I32" s="47" cm="1">
        <f t="array" ref="I32">INDEX('14'!B$2:B$1466,Dashboard!$AK$29 + ROW(A6)-1)</f>
        <v>6</v>
      </c>
      <c r="J32" s="47" t="str" cm="1">
        <f t="array" ref="J32">INDEX('14'!C$2:C$1466,Dashboard!$AK$29 + ROW(B6)-1)</f>
        <v>boAt Bassheads 100 in Ear Wired Earphones with Mic(Furious Red)</v>
      </c>
      <c r="K32" s="47" cm="1">
        <f t="array" ref="K32">INDEX('14'!D$2:D$1466,Dashboard!$AK$29 + ROW(C6)-1)</f>
        <v>4.0999999999999996</v>
      </c>
      <c r="L32" s="47" cm="1">
        <f t="array" ref="L32">INDEX('14'!E$2:E$1466,Dashboard!$AK$29 + ROW(D6)-1)</f>
        <v>363713</v>
      </c>
      <c r="M32" s="48" cm="1">
        <f t="array" ref="M32">INDEX('14'!F$2:F$1466,Dashboard!$AK$29 + ROW(E6)-1)</f>
        <v>7.7371299999999996</v>
      </c>
      <c r="N32" s="40"/>
      <c r="O32" s="40"/>
      <c r="P32" s="40"/>
      <c r="Q32" s="40"/>
      <c r="R32" s="40"/>
      <c r="S32" s="40"/>
      <c r="T32" s="40"/>
      <c r="U32" s="40"/>
    </row>
    <row r="33" spans="1:21" s="43" customFormat="1" ht="10.8" customHeight="1" x14ac:dyDescent="0.3">
      <c r="A33" s="40"/>
      <c r="B33" s="40"/>
      <c r="C33" s="47" cm="1">
        <f t="array" ref="C33">INDEX('4'!D$2:D$1304,Dashboard!$AK$27 + ROW(A7)-1)</f>
        <v>7</v>
      </c>
      <c r="D33" s="47" t="str" cm="1">
        <f t="array" ref="D33">INDEX('4'!E$2:E$1304,Dashboard!$AK$27 + ROW(A7)-1)</f>
        <v>Zuvexa USB Rechargeable Electric Foam Maker - Handheld Milk Wand</v>
      </c>
      <c r="E33" s="47" cm="1">
        <f t="array" ref="E33">INDEX('4'!F$2:F$1304,Dashboard!$AK$27 + ROW(B7)-1)</f>
        <v>4.7</v>
      </c>
      <c r="F33" s="46"/>
      <c r="G33" s="46"/>
      <c r="H33" s="40"/>
      <c r="I33" s="47" cm="1">
        <f t="array" ref="I33">INDEX('14'!B$2:B$1466,Dashboard!$AK$29 + ROW(A7)-1)</f>
        <v>7</v>
      </c>
      <c r="J33" s="47" t="str" cm="1">
        <f t="array" ref="J33">INDEX('14'!C$2:C$1466,Dashboard!$AK$29 + ROW(B7)-1)</f>
        <v>boAt BassHeads 100 in-Ear Wired Headphones with Mic (Black)</v>
      </c>
      <c r="K33" s="47" cm="1">
        <f t="array" ref="K33">INDEX('14'!D$2:D$1466,Dashboard!$AK$29 + ROW(C7)-1)</f>
        <v>4.0999999999999996</v>
      </c>
      <c r="L33" s="47" cm="1">
        <f t="array" ref="L33">INDEX('14'!E$2:E$1466,Dashboard!$AK$29 + ROW(D7)-1)</f>
        <v>363711</v>
      </c>
      <c r="M33" s="48" cm="1">
        <f t="array" ref="M33">INDEX('14'!F$2:F$1466,Dashboard!$AK$29 + ROW(E7)-1)</f>
        <v>7.7371099999999995</v>
      </c>
      <c r="N33" s="40"/>
      <c r="O33" s="40"/>
      <c r="P33" s="40"/>
      <c r="Q33" s="40"/>
      <c r="R33" s="40"/>
      <c r="S33" s="40"/>
      <c r="T33" s="40"/>
      <c r="U33" s="40"/>
    </row>
    <row r="34" spans="1:21" x14ac:dyDescent="0.3">
      <c r="A34" s="38"/>
      <c r="B34" s="38"/>
      <c r="C34" s="38"/>
      <c r="D34" s="38"/>
      <c r="E34" s="38"/>
      <c r="F34" s="38"/>
      <c r="G34" s="38"/>
      <c r="H34" s="38"/>
      <c r="I34" s="38"/>
      <c r="J34" s="38"/>
      <c r="K34" s="38"/>
      <c r="L34" s="38"/>
      <c r="M34" s="38"/>
      <c r="N34" s="38"/>
      <c r="O34" s="38"/>
      <c r="P34" s="38"/>
      <c r="Q34" s="38"/>
      <c r="R34" s="38"/>
      <c r="S34" s="38"/>
      <c r="T34" s="38"/>
      <c r="U34" s="38"/>
    </row>
    <row r="35" spans="1:21" x14ac:dyDescent="0.3">
      <c r="A35" s="38"/>
      <c r="B35" s="38"/>
      <c r="C35" s="38"/>
      <c r="D35" s="38"/>
      <c r="E35" s="38"/>
      <c r="F35" s="38"/>
      <c r="G35" s="38"/>
      <c r="H35" s="38"/>
      <c r="I35" s="38"/>
      <c r="J35" s="38"/>
      <c r="K35" s="38"/>
      <c r="L35" s="38"/>
      <c r="M35" s="38"/>
      <c r="N35" s="38"/>
      <c r="O35" s="38"/>
      <c r="P35" s="38"/>
      <c r="Q35" s="38"/>
      <c r="R35" s="38"/>
      <c r="S35" s="38"/>
      <c r="T35" s="38"/>
      <c r="U35" s="38"/>
    </row>
  </sheetData>
  <mergeCells count="2">
    <mergeCell ref="C25:E25"/>
    <mergeCell ref="I25:M25"/>
  </mergeCells>
  <phoneticPr fontId="19" type="noConversion"/>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21509" r:id="rId3" name="Scroll Bar 5">
              <controlPr defaultSize="0" autoPict="0">
                <anchor moveWithCells="1">
                  <from>
                    <xdr:col>5</xdr:col>
                    <xdr:colOff>22860</xdr:colOff>
                    <xdr:row>25</xdr:row>
                    <xdr:rowOff>0</xdr:rowOff>
                  </from>
                  <to>
                    <xdr:col>6</xdr:col>
                    <xdr:colOff>175260</xdr:colOff>
                    <xdr:row>33</xdr:row>
                    <xdr:rowOff>15240</xdr:rowOff>
                  </to>
                </anchor>
              </controlPr>
            </control>
          </mc:Choice>
        </mc:AlternateContent>
        <mc:AlternateContent xmlns:mc="http://schemas.openxmlformats.org/markup-compatibility/2006">
          <mc:Choice Requires="x14">
            <control shapeId="21512" r:id="rId4" name="Scroll Bar 8">
              <controlPr defaultSize="0" autoPict="0">
                <anchor moveWithCells="1">
                  <from>
                    <xdr:col>13</xdr:col>
                    <xdr:colOff>15240</xdr:colOff>
                    <xdr:row>25</xdr:row>
                    <xdr:rowOff>0</xdr:rowOff>
                  </from>
                  <to>
                    <xdr:col>13</xdr:col>
                    <xdr:colOff>297180</xdr:colOff>
                    <xdr:row>33</xdr:row>
                    <xdr:rowOff>15240</xdr:rowOff>
                  </to>
                </anchor>
              </controlPr>
            </control>
          </mc:Choice>
        </mc:AlternateContent>
      </controls>
    </mc:Choice>
  </mc:AlternateConten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2BEBEC-1732-4DAF-A9B0-BC610661CBCB}">
  <dimension ref="B2"/>
  <sheetViews>
    <sheetView topLeftCell="A2" workbookViewId="0">
      <selection activeCell="J21" activeCellId="1" sqref="G20 J21"/>
    </sheetView>
  </sheetViews>
  <sheetFormatPr defaultRowHeight="15.6" x14ac:dyDescent="0.3"/>
  <cols>
    <col min="2" max="2" width="21.3984375" customWidth="1"/>
    <col min="9" max="9" width="8.796875" customWidth="1"/>
  </cols>
  <sheetData>
    <row r="2" spans="2:2" x14ac:dyDescent="0.3">
      <c r="B2" s="30"/>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dimension ref="A1:X1466"/>
  <sheetViews>
    <sheetView topLeftCell="A1440" workbookViewId="0">
      <selection activeCell="C1" sqref="C1:C1466"/>
    </sheetView>
  </sheetViews>
  <sheetFormatPr defaultColWidth="11.59765625" defaultRowHeight="15.6" x14ac:dyDescent="0.3"/>
  <cols>
    <col min="1" max="1" width="14.69921875" style="11" customWidth="1"/>
    <col min="2" max="2" width="13.3984375" style="11" customWidth="1"/>
    <col min="3" max="3" width="17" style="11" customWidth="1"/>
    <col min="4" max="4" width="12.59765625" style="11" customWidth="1"/>
    <col min="5" max="5" width="15.3984375" style="11" customWidth="1"/>
    <col min="6" max="6" width="16.59765625" style="11" customWidth="1"/>
    <col min="7" max="8" width="14.296875" style="11" customWidth="1"/>
    <col min="9" max="9" width="20.3984375" style="11" customWidth="1"/>
    <col min="10" max="10" width="21.09765625" style="18" customWidth="1"/>
    <col min="11" max="11" width="19" style="23" customWidth="1"/>
    <col min="12" max="12" width="11.59765625" style="23"/>
    <col min="13" max="13" width="11.3984375" style="12" bestFit="1" customWidth="1"/>
    <col min="14" max="15" width="21.8984375" style="12" customWidth="1"/>
    <col min="16" max="16" width="22.796875" style="11" customWidth="1"/>
    <col min="17" max="18" width="11.59765625" style="11"/>
    <col min="19" max="19" width="17" style="11" customWidth="1"/>
    <col min="20" max="20" width="12" style="11" customWidth="1"/>
    <col min="21" max="21" width="19.3984375" style="11" customWidth="1"/>
    <col min="22" max="22" width="19.3984375" style="21" customWidth="1"/>
    <col min="23" max="24" width="17.3984375" style="11" customWidth="1"/>
    <col min="25" max="16384" width="11.59765625" style="11"/>
  </cols>
  <sheetData>
    <row r="1" spans="1:24" customFormat="1" x14ac:dyDescent="0.3">
      <c r="A1" s="5" t="s">
        <v>0</v>
      </c>
      <c r="B1" s="5" t="s">
        <v>1</v>
      </c>
      <c r="C1" s="5" t="s">
        <v>13109</v>
      </c>
      <c r="D1" s="5" t="s">
        <v>2</v>
      </c>
      <c r="E1" s="5" t="s">
        <v>13099</v>
      </c>
      <c r="F1" s="5" t="s">
        <v>3</v>
      </c>
      <c r="G1" s="5" t="s">
        <v>4</v>
      </c>
      <c r="H1" s="5" t="s">
        <v>13084</v>
      </c>
      <c r="I1" s="5" t="s">
        <v>5</v>
      </c>
      <c r="J1" s="17" t="s">
        <v>13076</v>
      </c>
      <c r="K1" s="22" t="s">
        <v>13090</v>
      </c>
      <c r="L1" s="22" t="s">
        <v>6</v>
      </c>
      <c r="M1" s="6" t="s">
        <v>7</v>
      </c>
      <c r="N1" s="6" t="s">
        <v>13082</v>
      </c>
      <c r="O1" s="6" t="s">
        <v>13097</v>
      </c>
      <c r="P1" s="5" t="s">
        <v>8</v>
      </c>
      <c r="Q1" s="10" t="s">
        <v>9</v>
      </c>
      <c r="R1" s="10" t="s">
        <v>10</v>
      </c>
      <c r="S1" s="10" t="s">
        <v>11</v>
      </c>
      <c r="T1" s="10" t="s">
        <v>14239</v>
      </c>
      <c r="U1" s="10" t="s">
        <v>12</v>
      </c>
      <c r="V1" s="20" t="s">
        <v>13</v>
      </c>
      <c r="W1" s="10" t="s">
        <v>14</v>
      </c>
      <c r="X1" s="10" t="s">
        <v>15</v>
      </c>
    </row>
    <row r="2" spans="1:24" customFormat="1" x14ac:dyDescent="0.3">
      <c r="A2" s="5" t="s">
        <v>445</v>
      </c>
      <c r="B2" s="5" t="s">
        <v>446</v>
      </c>
      <c r="C2" s="5" t="str">
        <f>LEFT(B2, 65)</f>
        <v>D-Link DWA-131 300 Mbps Wireless Nano USB Adapter (Black)</v>
      </c>
      <c r="D2" s="5" t="s">
        <v>98</v>
      </c>
      <c r="E2" s="5" t="str">
        <f>LEFT(D2, FIND("|", D2) - 1)</f>
        <v>Computers&amp;Accessories</v>
      </c>
      <c r="F2" s="5">
        <v>507</v>
      </c>
      <c r="G2" s="7">
        <v>1208</v>
      </c>
      <c r="H2" s="5" t="str" cm="1">
        <f t="array" ref="H2">_xlfn.IFS(G2&lt;200,"Less than 200", AND(G2&gt;=200, G2&lt;=500), "200 to 500", G2&gt;500, "Greater than 500")</f>
        <v>Greater than 500</v>
      </c>
      <c r="I2" s="8">
        <v>0.57999999999999996</v>
      </c>
      <c r="J2" s="17">
        <f>I2</f>
        <v>0.57999999999999996</v>
      </c>
      <c r="K2" s="22" t="str" cm="1">
        <f t="array" ref="K2">_xlfn.IFS(AND(I2&gt;=0%, I2&lt;=20%),"0% to 20%", AND(I2&gt;=21%, I2&lt;=40%), "21% to 40%", AND(I2&gt;=41%, I2&lt;=60%), "41% to 60%", AND(I2&gt;=61%, I2&lt;=80%), "61% to 80%", AND(I2&gt;=81%, I2&lt;=100%), "81% to 100%")</f>
        <v>41% to 60%</v>
      </c>
      <c r="L2" s="22">
        <v>4.0999999999999996</v>
      </c>
      <c r="M2" s="6">
        <v>8131</v>
      </c>
      <c r="N2" s="6">
        <f>G2*M2</f>
        <v>9822248</v>
      </c>
      <c r="O2" s="6">
        <f>L2+(M2/100000)</f>
        <v>4.1813099999999999</v>
      </c>
      <c r="P2" s="5" t="s">
        <v>447</v>
      </c>
      <c r="Q2" s="10" t="s">
        <v>448</v>
      </c>
      <c r="R2" s="10" t="s">
        <v>449</v>
      </c>
      <c r="S2" s="10" t="s">
        <v>450</v>
      </c>
      <c r="T2" s="10">
        <f>LEN(S2) - LEN(SUBSTITUTE(S2, ",", "")) + 1</f>
        <v>8</v>
      </c>
      <c r="U2" s="10" t="s">
        <v>451</v>
      </c>
      <c r="V2" s="20" t="s">
        <v>452</v>
      </c>
      <c r="W2" s="10" t="s">
        <v>453</v>
      </c>
      <c r="X2" s="10" t="s">
        <v>454</v>
      </c>
    </row>
    <row r="3" spans="1:24" customFormat="1" x14ac:dyDescent="0.3">
      <c r="A3" s="5" t="s">
        <v>445</v>
      </c>
      <c r="B3" s="5" t="s">
        <v>446</v>
      </c>
      <c r="C3" s="5" t="str">
        <f>LEFT(B3, 65)</f>
        <v>D-Link DWA-131 300 Mbps Wireless Nano USB Adapter (Black)</v>
      </c>
      <c r="D3" s="5" t="s">
        <v>98</v>
      </c>
      <c r="E3" s="5" t="str">
        <f>LEFT(D3, FIND("|", D3) - 1)</f>
        <v>Computers&amp;Accessories</v>
      </c>
      <c r="F3" s="5">
        <v>507</v>
      </c>
      <c r="G3" s="7">
        <v>1208</v>
      </c>
      <c r="H3" s="5" t="str" cm="1">
        <f t="array" ref="H3">_xlfn.IFS(G3&lt;200,"Less than 200", AND(G3&gt;=200, G3&lt;=500), "200 to 500", G3&gt;500, "Greater than 500")</f>
        <v>Greater than 500</v>
      </c>
      <c r="I3" s="8">
        <v>0.57999999999999996</v>
      </c>
      <c r="J3" s="17">
        <f>I3</f>
        <v>0.57999999999999996</v>
      </c>
      <c r="K3" s="22" t="str" cm="1">
        <f t="array" ref="K3">_xlfn.IFS(AND(I3&gt;=0%, I3&lt;=20%),"0% to 20%", AND(I3&gt;=21%, I3&lt;=40%), "21% to 40%", AND(I3&gt;=41%, I3&lt;=60%), "41% to 60%", AND(I3&gt;=61%, I3&lt;=80%), "61% to 80%", AND(I3&gt;=81%, I3&lt;=100%), "81% to 100%")</f>
        <v>41% to 60%</v>
      </c>
      <c r="L3" s="22">
        <v>4.0999999999999996</v>
      </c>
      <c r="M3" s="6">
        <v>8131</v>
      </c>
      <c r="N3" s="6">
        <f>G3*M3</f>
        <v>9822248</v>
      </c>
      <c r="O3" s="6">
        <f>L3+(M3/100000)</f>
        <v>4.1813099999999999</v>
      </c>
      <c r="P3" s="5" t="s">
        <v>447</v>
      </c>
      <c r="Q3" s="10" t="s">
        <v>448</v>
      </c>
      <c r="R3" s="10" t="s">
        <v>449</v>
      </c>
      <c r="S3" s="10" t="s">
        <v>450</v>
      </c>
      <c r="T3" s="10">
        <f>LEN(S3) - LEN(SUBSTITUTE(S3, ",", "")) + 1</f>
        <v>8</v>
      </c>
      <c r="U3" s="10" t="s">
        <v>451</v>
      </c>
      <c r="V3" s="20" t="s">
        <v>452</v>
      </c>
      <c r="W3" s="10" t="s">
        <v>7365</v>
      </c>
      <c r="X3" s="10" t="s">
        <v>7366</v>
      </c>
    </row>
    <row r="4" spans="1:24" customFormat="1" x14ac:dyDescent="0.3">
      <c r="A4" s="5" t="s">
        <v>1287</v>
      </c>
      <c r="B4" s="5" t="s">
        <v>1288</v>
      </c>
      <c r="C4" s="5" t="str">
        <f>LEFT(B4, 65)</f>
        <v>TP-Link Nano USB WiFi Dongle 150Mbps High Gain Wireless Network W</v>
      </c>
      <c r="D4" s="5" t="s">
        <v>98</v>
      </c>
      <c r="E4" s="5" t="str">
        <f>LEFT(D4, FIND("|", D4) - 1)</f>
        <v>Computers&amp;Accessories</v>
      </c>
      <c r="F4" s="5">
        <v>749</v>
      </c>
      <c r="G4" s="7">
        <v>1339</v>
      </c>
      <c r="H4" s="5" t="str" cm="1">
        <f t="array" ref="H4">_xlfn.IFS(G4&lt;200,"Less than 200", AND(G4&gt;=200, G4&lt;=500), "200 to 500", G4&gt;500, "Greater than 500")</f>
        <v>Greater than 500</v>
      </c>
      <c r="I4" s="8">
        <v>0.44</v>
      </c>
      <c r="J4" s="17">
        <f>I4</f>
        <v>0.44</v>
      </c>
      <c r="K4" s="22" t="str" cm="1">
        <f t="array" ref="K4">_xlfn.IFS(AND(I4&gt;=0%, I4&lt;=20%),"0% to 20%", AND(I4&gt;=21%, I4&lt;=40%), "21% to 40%", AND(I4&gt;=41%, I4&lt;=60%), "41% to 60%", AND(I4&gt;=61%, I4&lt;=80%), "61% to 80%", AND(I4&gt;=81%, I4&lt;=100%), "81% to 100%")</f>
        <v>41% to 60%</v>
      </c>
      <c r="L4" s="22">
        <v>4.2</v>
      </c>
      <c r="M4" s="6">
        <v>179692</v>
      </c>
      <c r="N4" s="6">
        <f>G4*M4</f>
        <v>240607588</v>
      </c>
      <c r="O4" s="6">
        <f>L4+(M4/100000)</f>
        <v>5.9969200000000003</v>
      </c>
      <c r="P4" s="5" t="s">
        <v>1289</v>
      </c>
      <c r="Q4" s="10" t="s">
        <v>100</v>
      </c>
      <c r="R4" s="10" t="s">
        <v>101</v>
      </c>
      <c r="S4" s="10" t="s">
        <v>102</v>
      </c>
      <c r="T4" s="10">
        <f>LEN(S4) - LEN(SUBSTITUTE(S4, ",", "")) + 1</f>
        <v>8</v>
      </c>
      <c r="U4" s="10" t="s">
        <v>103</v>
      </c>
      <c r="V4" s="20" t="s">
        <v>104</v>
      </c>
      <c r="W4" s="10" t="s">
        <v>1290</v>
      </c>
      <c r="X4" s="10" t="s">
        <v>1291</v>
      </c>
    </row>
    <row r="5" spans="1:24" customFormat="1" x14ac:dyDescent="0.3">
      <c r="A5" s="5" t="s">
        <v>5923</v>
      </c>
      <c r="B5" s="5" t="s">
        <v>5924</v>
      </c>
      <c r="C5" s="5" t="str">
        <f>LEFT(B5, 65)</f>
        <v>Duracell Plus AAA Rechargeable Batteries (750 mAh) Pack of 4</v>
      </c>
      <c r="D5" s="5" t="s">
        <v>5647</v>
      </c>
      <c r="E5" s="5" t="str">
        <f>LEFT(D5, FIND("|", D5) - 1)</f>
        <v>Electronics</v>
      </c>
      <c r="F5" s="5">
        <v>399</v>
      </c>
      <c r="G5" s="5">
        <v>499</v>
      </c>
      <c r="H5" s="5" t="str" cm="1">
        <f t="array" ref="H5">_xlfn.IFS(G5&lt;200,"Less than 200", AND(G5&gt;=200, G5&lt;=500), "200 to 500", G5&gt;500, "Greater than 500")</f>
        <v>200 to 500</v>
      </c>
      <c r="I5" s="8">
        <v>0.2</v>
      </c>
      <c r="J5" s="17">
        <f>I5</f>
        <v>0.2</v>
      </c>
      <c r="K5" s="22" t="str" cm="1">
        <f t="array" ref="K5">_xlfn.IFS(AND(I5&gt;=0%, I5&lt;=20%),"0% to 20%", AND(I5&gt;=21%, I5&lt;=40%), "21% to 40%", AND(I5&gt;=41%, I5&lt;=60%), "41% to 60%", AND(I5&gt;=61%, I5&lt;=80%), "61% to 80%", AND(I5&gt;=81%, I5&lt;=100%), "81% to 100%")</f>
        <v>0% to 20%</v>
      </c>
      <c r="L5" s="22">
        <v>4.3</v>
      </c>
      <c r="M5" s="6">
        <v>27201</v>
      </c>
      <c r="N5" s="6">
        <f>G5*M5</f>
        <v>13573299</v>
      </c>
      <c r="O5" s="6">
        <f>L5+(M5/100000)</f>
        <v>4.5720099999999997</v>
      </c>
      <c r="P5" s="5" t="s">
        <v>5925</v>
      </c>
      <c r="Q5" s="10" t="s">
        <v>5926</v>
      </c>
      <c r="R5" s="10" t="s">
        <v>5927</v>
      </c>
      <c r="S5" s="10" t="s">
        <v>5928</v>
      </c>
      <c r="T5" s="10">
        <f>LEN(S5) - LEN(SUBSTITUTE(S5, ",", "")) + 1</f>
        <v>8</v>
      </c>
      <c r="U5" s="10" t="s">
        <v>5929</v>
      </c>
      <c r="V5" s="20" t="s">
        <v>5930</v>
      </c>
      <c r="W5" s="10" t="s">
        <v>5931</v>
      </c>
      <c r="X5" s="10" t="s">
        <v>5932</v>
      </c>
    </row>
    <row r="6" spans="1:24" customFormat="1" x14ac:dyDescent="0.3">
      <c r="A6" s="5" t="s">
        <v>5937</v>
      </c>
      <c r="B6" s="5" t="s">
        <v>5938</v>
      </c>
      <c r="C6" s="5" t="str">
        <f>LEFT(B6, 65)</f>
        <v>Logitech B100 Wired USB Mouse, 3 yr Warranty, 800 DPI Optical Tra</v>
      </c>
      <c r="D6" s="5" t="s">
        <v>4845</v>
      </c>
      <c r="E6" s="5" t="str">
        <f>LEFT(D6, FIND("|", D6) - 1)</f>
        <v>Computers&amp;Accessories</v>
      </c>
      <c r="F6" s="5">
        <v>279</v>
      </c>
      <c r="G6" s="5">
        <v>375</v>
      </c>
      <c r="H6" s="5" t="str" cm="1">
        <f t="array" ref="H6">_xlfn.IFS(G6&lt;200,"Less than 200", AND(G6&gt;=200, G6&lt;=500), "200 to 500", G6&gt;500, "Greater than 500")</f>
        <v>200 to 500</v>
      </c>
      <c r="I6" s="8">
        <v>0.26</v>
      </c>
      <c r="J6" s="17">
        <f>I6</f>
        <v>0.26</v>
      </c>
      <c r="K6" s="22" t="str" cm="1">
        <f t="array" ref="K6">_xlfn.IFS(AND(I6&gt;=0%, I6&lt;=20%),"0% to 20%", AND(I6&gt;=21%, I6&lt;=40%), "21% to 40%", AND(I6&gt;=41%, I6&lt;=60%), "41% to 60%", AND(I6&gt;=61%, I6&lt;=80%), "61% to 80%", AND(I6&gt;=81%, I6&lt;=100%), "81% to 100%")</f>
        <v>21% to 40%</v>
      </c>
      <c r="L6" s="22">
        <v>4.3</v>
      </c>
      <c r="M6" s="6">
        <v>31534</v>
      </c>
      <c r="N6" s="6">
        <f>G6*M6</f>
        <v>11825250</v>
      </c>
      <c r="O6" s="6">
        <f>L6+(M6/100000)</f>
        <v>4.6153399999999998</v>
      </c>
      <c r="P6" s="5" t="s">
        <v>5939</v>
      </c>
      <c r="Q6" s="10" t="s">
        <v>5940</v>
      </c>
      <c r="R6" s="10" t="s">
        <v>5941</v>
      </c>
      <c r="S6" s="10" t="s">
        <v>5942</v>
      </c>
      <c r="T6" s="10">
        <f>LEN(S6) - LEN(SUBSTITUTE(S6, ",", "")) + 1</f>
        <v>8</v>
      </c>
      <c r="U6" s="10" t="s">
        <v>5943</v>
      </c>
      <c r="V6" s="20" t="s">
        <v>5944</v>
      </c>
      <c r="W6" s="10" t="s">
        <v>5945</v>
      </c>
      <c r="X6" s="10" t="s">
        <v>5946</v>
      </c>
    </row>
    <row r="7" spans="1:24" customFormat="1" x14ac:dyDescent="0.3">
      <c r="A7" s="5" t="s">
        <v>6016</v>
      </c>
      <c r="B7" s="5" t="s">
        <v>6017</v>
      </c>
      <c r="C7" s="5" t="str">
        <f>LEFT(B7, 65)</f>
        <v>Logitech M235 Wireless Mouse, 1000 DPI Optical Tracking, 12 Month</v>
      </c>
      <c r="D7" s="5" t="s">
        <v>4845</v>
      </c>
      <c r="E7" s="5" t="str">
        <f>LEFT(D7, FIND("|", D7) - 1)</f>
        <v>Computers&amp;Accessories</v>
      </c>
      <c r="F7" s="5">
        <v>699</v>
      </c>
      <c r="G7" s="5">
        <v>995</v>
      </c>
      <c r="H7" s="5" t="str" cm="1">
        <f t="array" ref="H7">_xlfn.IFS(G7&lt;200,"Less than 200", AND(G7&gt;=200, G7&lt;=500), "200 to 500", G7&gt;500, "Greater than 500")</f>
        <v>Greater than 500</v>
      </c>
      <c r="I7" s="8">
        <v>0.3</v>
      </c>
      <c r="J7" s="17">
        <f>I7</f>
        <v>0.3</v>
      </c>
      <c r="K7" s="22" t="str" cm="1">
        <f t="array" ref="K7">_xlfn.IFS(AND(I7&gt;=0%, I7&lt;=20%),"0% to 20%", AND(I7&gt;=21%, I7&lt;=40%), "21% to 40%", AND(I7&gt;=41%, I7&lt;=60%), "41% to 60%", AND(I7&gt;=61%, I7&lt;=80%), "61% to 80%", AND(I7&gt;=81%, I7&lt;=100%), "81% to 100%")</f>
        <v>21% to 40%</v>
      </c>
      <c r="L7" s="22">
        <v>4.5</v>
      </c>
      <c r="M7" s="6">
        <v>54405</v>
      </c>
      <c r="N7" s="6">
        <f>G7*M7</f>
        <v>54132975</v>
      </c>
      <c r="O7" s="6">
        <f>L7+(M7/100000)</f>
        <v>5.0440500000000004</v>
      </c>
      <c r="P7" s="5" t="s">
        <v>6018</v>
      </c>
      <c r="Q7" s="10" t="s">
        <v>6019</v>
      </c>
      <c r="R7" s="10" t="s">
        <v>6020</v>
      </c>
      <c r="S7" s="10" t="s">
        <v>6021</v>
      </c>
      <c r="T7" s="10">
        <f>LEN(S7) - LEN(SUBSTITUTE(S7, ",", "")) + 1</f>
        <v>8</v>
      </c>
      <c r="U7" s="10" t="s">
        <v>6022</v>
      </c>
      <c r="V7" s="20" t="s">
        <v>6023</v>
      </c>
      <c r="W7" s="10" t="s">
        <v>6024</v>
      </c>
      <c r="X7" s="10" t="s">
        <v>6025</v>
      </c>
    </row>
    <row r="8" spans="1:24" customFormat="1" x14ac:dyDescent="0.3">
      <c r="A8" s="5" t="s">
        <v>4832</v>
      </c>
      <c r="B8" s="5" t="s">
        <v>4833</v>
      </c>
      <c r="C8" s="5" t="str">
        <f>LEFT(B8, 65)</f>
        <v>SanDisk Cruzer Blade 32GB USB Flash Drive</v>
      </c>
      <c r="D8" s="5" t="s">
        <v>4834</v>
      </c>
      <c r="E8" s="5" t="str">
        <f>LEFT(D8, FIND("|", D8) - 1)</f>
        <v>Computers&amp;Accessories</v>
      </c>
      <c r="F8" s="5">
        <v>289</v>
      </c>
      <c r="G8" s="5">
        <v>650</v>
      </c>
      <c r="H8" s="5" t="str" cm="1">
        <f t="array" ref="H8">_xlfn.IFS(G8&lt;200,"Less than 200", AND(G8&gt;=200, G8&lt;=500), "200 to 500", G8&gt;500, "Greater than 500")</f>
        <v>Greater than 500</v>
      </c>
      <c r="I8" s="8">
        <v>0.56000000000000005</v>
      </c>
      <c r="J8" s="17">
        <f>I8</f>
        <v>0.56000000000000005</v>
      </c>
      <c r="K8" s="22" t="str" cm="1">
        <f t="array" ref="K8">_xlfn.IFS(AND(I8&gt;=0%, I8&lt;=20%),"0% to 20%", AND(I8&gt;=21%, I8&lt;=40%), "21% to 40%", AND(I8&gt;=41%, I8&lt;=60%), "41% to 60%", AND(I8&gt;=61%, I8&lt;=80%), "61% to 80%", AND(I8&gt;=81%, I8&lt;=100%), "81% to 100%")</f>
        <v>41% to 60%</v>
      </c>
      <c r="L8" s="22">
        <v>4.3</v>
      </c>
      <c r="M8" s="6">
        <v>253105</v>
      </c>
      <c r="N8" s="6">
        <f>G8*M8</f>
        <v>164518250</v>
      </c>
      <c r="O8" s="6">
        <f>L8+(M8/100000)</f>
        <v>6.8310499999999994</v>
      </c>
      <c r="P8" s="5" t="s">
        <v>4835</v>
      </c>
      <c r="Q8" s="10" t="s">
        <v>4836</v>
      </c>
      <c r="R8" s="10" t="s">
        <v>4837</v>
      </c>
      <c r="S8" s="10" t="s">
        <v>4838</v>
      </c>
      <c r="T8" s="10">
        <f>LEN(S8) - LEN(SUBSTITUTE(S8, ",", "")) + 1</f>
        <v>8</v>
      </c>
      <c r="U8" s="10" t="s">
        <v>4839</v>
      </c>
      <c r="V8" s="20" t="s">
        <v>4840</v>
      </c>
      <c r="W8" s="10" t="s">
        <v>4841</v>
      </c>
      <c r="X8" s="10" t="s">
        <v>4842</v>
      </c>
    </row>
    <row r="9" spans="1:24" customFormat="1" x14ac:dyDescent="0.3">
      <c r="A9" s="5" t="s">
        <v>1331</v>
      </c>
      <c r="B9" s="5" t="s">
        <v>1332</v>
      </c>
      <c r="C9" s="5" t="str">
        <f>LEFT(B9, 65)</f>
        <v>BlueRigger Digital Optical Audio Toslink Cable (3.3 Feet / 1 Mete</v>
      </c>
      <c r="D9" s="5" t="s">
        <v>1333</v>
      </c>
      <c r="E9" s="5" t="str">
        <f>LEFT(D9, FIND("|", D9) - 1)</f>
        <v>Electronics</v>
      </c>
      <c r="F9" s="5">
        <v>416</v>
      </c>
      <c r="G9" s="5">
        <v>599</v>
      </c>
      <c r="H9" s="5" t="str" cm="1">
        <f t="array" ref="H9">_xlfn.IFS(G9&lt;200,"Less than 200", AND(G9&gt;=200, G9&lt;=500), "200 to 500", G9&gt;500, "Greater than 500")</f>
        <v>Greater than 500</v>
      </c>
      <c r="I9" s="8">
        <v>0.31</v>
      </c>
      <c r="J9" s="17">
        <f>I9</f>
        <v>0.31</v>
      </c>
      <c r="K9" s="22" t="str" cm="1">
        <f t="array" ref="K9">_xlfn.IFS(AND(I9&gt;=0%, I9&lt;=20%),"0% to 20%", AND(I9&gt;=21%, I9&lt;=40%), "21% to 40%", AND(I9&gt;=41%, I9&lt;=60%), "41% to 60%", AND(I9&gt;=61%, I9&lt;=80%), "61% to 80%", AND(I9&gt;=81%, I9&lt;=100%), "81% to 100%")</f>
        <v>21% to 40%</v>
      </c>
      <c r="L9" s="22">
        <v>4.2</v>
      </c>
      <c r="M9" s="6">
        <v>30023</v>
      </c>
      <c r="N9" s="6">
        <f>G9*M9</f>
        <v>17983777</v>
      </c>
      <c r="O9" s="6">
        <f>L9+(M9/100000)</f>
        <v>4.5002300000000002</v>
      </c>
      <c r="P9" s="5" t="s">
        <v>1334</v>
      </c>
      <c r="Q9" s="10" t="s">
        <v>1335</v>
      </c>
      <c r="R9" s="10" t="s">
        <v>1336</v>
      </c>
      <c r="S9" s="10" t="s">
        <v>1337</v>
      </c>
      <c r="T9" s="10">
        <f>LEN(S9) - LEN(SUBSTITUTE(S9, ",", "")) + 1</f>
        <v>8</v>
      </c>
      <c r="U9" s="10" t="s">
        <v>1338</v>
      </c>
      <c r="V9" s="20" t="s">
        <v>1339</v>
      </c>
      <c r="W9" s="10" t="s">
        <v>1340</v>
      </c>
      <c r="X9" s="10" t="s">
        <v>1341</v>
      </c>
    </row>
    <row r="10" spans="1:24" customFormat="1" x14ac:dyDescent="0.3">
      <c r="A10" s="5" t="s">
        <v>1671</v>
      </c>
      <c r="B10" s="5" t="s">
        <v>1672</v>
      </c>
      <c r="C10" s="5" t="str">
        <f>LEFT(B10, 65)</f>
        <v>BlueRigger Digital Optical Audio Toslink Cable (6 Feet / 1.8 Mete</v>
      </c>
      <c r="D10" s="5" t="s">
        <v>1333</v>
      </c>
      <c r="E10" s="5" t="str">
        <f>LEFT(D10, FIND("|", D10) - 1)</f>
        <v>Electronics</v>
      </c>
      <c r="F10" s="5">
        <v>486</v>
      </c>
      <c r="G10" s="7">
        <v>1999</v>
      </c>
      <c r="H10" s="5" t="str" cm="1">
        <f t="array" ref="H10">_xlfn.IFS(G10&lt;200,"Less than 200", AND(G10&gt;=200, G10&lt;=500), "200 to 500", G10&gt;500, "Greater than 500")</f>
        <v>Greater than 500</v>
      </c>
      <c r="I10" s="8">
        <v>0.76</v>
      </c>
      <c r="J10" s="17">
        <f>I10</f>
        <v>0.76</v>
      </c>
      <c r="K10" s="22" t="str" cm="1">
        <f t="array" ref="K10">_xlfn.IFS(AND(I10&gt;=0%, I10&lt;=20%),"0% to 20%", AND(I10&gt;=21%, I10&lt;=40%), "21% to 40%", AND(I10&gt;=41%, I10&lt;=60%), "41% to 60%", AND(I10&gt;=61%, I10&lt;=80%), "61% to 80%", AND(I10&gt;=81%, I10&lt;=100%), "81% to 100%")</f>
        <v>61% to 80%</v>
      </c>
      <c r="L10" s="22">
        <v>4.2</v>
      </c>
      <c r="M10" s="6">
        <v>30023</v>
      </c>
      <c r="N10" s="6">
        <f>G10*M10</f>
        <v>60015977</v>
      </c>
      <c r="O10" s="6">
        <f>L10+(M10/100000)</f>
        <v>4.5002300000000002</v>
      </c>
      <c r="P10" s="5" t="s">
        <v>1673</v>
      </c>
      <c r="Q10" s="10" t="s">
        <v>1335</v>
      </c>
      <c r="R10" s="10" t="s">
        <v>1336</v>
      </c>
      <c r="S10" s="10" t="s">
        <v>1337</v>
      </c>
      <c r="T10" s="10">
        <f>LEN(S10) - LEN(SUBSTITUTE(S10, ",", "")) + 1</f>
        <v>8</v>
      </c>
      <c r="U10" s="10" t="s">
        <v>1338</v>
      </c>
      <c r="V10" s="20" t="s">
        <v>1339</v>
      </c>
      <c r="W10" s="10" t="s">
        <v>1674</v>
      </c>
      <c r="X10" s="10" t="s">
        <v>1675</v>
      </c>
    </row>
    <row r="11" spans="1:24" customFormat="1" x14ac:dyDescent="0.3">
      <c r="A11" s="5" t="s">
        <v>2128</v>
      </c>
      <c r="B11" s="5" t="s">
        <v>2129</v>
      </c>
      <c r="C11" s="5" t="str">
        <f>LEFT(B11, 65)</f>
        <v>Amazon Basics 16-Gauge Speaker Wire - 50 Feet</v>
      </c>
      <c r="D11" s="5" t="s">
        <v>2130</v>
      </c>
      <c r="E11" s="5" t="str">
        <f>LEFT(D11, FIND("|", D11) - 1)</f>
        <v>Electronics</v>
      </c>
      <c r="F11" s="5">
        <v>399</v>
      </c>
      <c r="G11" s="5">
        <v>795</v>
      </c>
      <c r="H11" s="5" t="str" cm="1">
        <f t="array" ref="H11">_xlfn.IFS(G11&lt;200,"Less than 200", AND(G11&gt;=200, G11&lt;=500), "200 to 500", G11&gt;500, "Greater than 500")</f>
        <v>Greater than 500</v>
      </c>
      <c r="I11" s="8">
        <v>0.5</v>
      </c>
      <c r="J11" s="17">
        <f>I11</f>
        <v>0.5</v>
      </c>
      <c r="K11" s="22" t="str" cm="1">
        <f t="array" ref="K11">_xlfn.IFS(AND(I11&gt;=0%, I11&lt;=20%),"0% to 20%", AND(I11&gt;=21%, I11&lt;=40%), "21% to 40%", AND(I11&gt;=41%, I11&lt;=60%), "41% to 60%", AND(I11&gt;=61%, I11&lt;=80%), "61% to 80%", AND(I11&gt;=81%, I11&lt;=100%), "81% to 100%")</f>
        <v>41% to 60%</v>
      </c>
      <c r="L11" s="22">
        <v>4.4000000000000004</v>
      </c>
      <c r="M11" s="6">
        <v>12091</v>
      </c>
      <c r="N11" s="6">
        <f>G11*M11</f>
        <v>9612345</v>
      </c>
      <c r="O11" s="6">
        <f>L11+(M11/100000)</f>
        <v>4.5209100000000007</v>
      </c>
      <c r="P11" s="5" t="s">
        <v>2131</v>
      </c>
      <c r="Q11" s="10" t="s">
        <v>2132</v>
      </c>
      <c r="R11" s="10" t="s">
        <v>2133</v>
      </c>
      <c r="S11" s="10" t="s">
        <v>2134</v>
      </c>
      <c r="T11" s="10">
        <f>LEN(S11) - LEN(SUBSTITUTE(S11, ",", "")) + 1</f>
        <v>8</v>
      </c>
      <c r="U11" s="10" t="s">
        <v>2135</v>
      </c>
      <c r="V11" s="20" t="s">
        <v>2136</v>
      </c>
      <c r="W11" s="10" t="s">
        <v>2137</v>
      </c>
      <c r="X11" s="10" t="s">
        <v>2138</v>
      </c>
    </row>
    <row r="12" spans="1:24" customFormat="1" x14ac:dyDescent="0.3">
      <c r="A12" s="5" t="s">
        <v>10164</v>
      </c>
      <c r="B12" s="5" t="s">
        <v>10165</v>
      </c>
      <c r="C12" s="5" t="str">
        <f>LEFT(B12, 65)</f>
        <v>Bajaj ATX 4 750-Watt Pop-up Toaster (White)</v>
      </c>
      <c r="D12" s="5" t="s">
        <v>9458</v>
      </c>
      <c r="E12" s="5" t="str">
        <f>LEFT(D12, FIND("|", D12) - 1)</f>
        <v>Home&amp;Kitchen</v>
      </c>
      <c r="F12" s="7">
        <v>1499</v>
      </c>
      <c r="G12" s="7">
        <v>1499</v>
      </c>
      <c r="H12" s="5" t="str" cm="1">
        <f t="array" ref="H12">_xlfn.IFS(G12&lt;200,"Less than 200", AND(G12&gt;=200, G12&lt;=500), "200 to 500", G12&gt;500, "Greater than 500")</f>
        <v>Greater than 500</v>
      </c>
      <c r="I12" s="8">
        <v>0</v>
      </c>
      <c r="J12" s="17">
        <f>I12</f>
        <v>0</v>
      </c>
      <c r="K12" s="22" t="str" cm="1">
        <f t="array" ref="K12">_xlfn.IFS(AND(I12&gt;=0%, I12&lt;=20%),"0% to 20%", AND(I12&gt;=21%, I12&lt;=40%), "21% to 40%", AND(I12&gt;=41%, I12&lt;=60%), "41% to 60%", AND(I12&gt;=61%, I12&lt;=80%), "61% to 80%", AND(I12&gt;=81%, I12&lt;=100%), "81% to 100%")</f>
        <v>0% to 20%</v>
      </c>
      <c r="L12" s="22">
        <v>4.3</v>
      </c>
      <c r="M12" s="6">
        <v>9331</v>
      </c>
      <c r="N12" s="6">
        <f>G12*M12</f>
        <v>13987169</v>
      </c>
      <c r="O12" s="6">
        <f>L12+(M12/100000)</f>
        <v>4.3933099999999996</v>
      </c>
      <c r="P12" s="5" t="s">
        <v>10166</v>
      </c>
      <c r="Q12" s="10" t="s">
        <v>10167</v>
      </c>
      <c r="R12" s="10" t="s">
        <v>10168</v>
      </c>
      <c r="S12" s="10" t="s">
        <v>10169</v>
      </c>
      <c r="T12" s="10">
        <f>LEN(S12) - LEN(SUBSTITUTE(S12, ",", "")) + 1</f>
        <v>8</v>
      </c>
      <c r="U12" s="10" t="s">
        <v>10170</v>
      </c>
      <c r="V12" s="20" t="s">
        <v>10171</v>
      </c>
      <c r="W12" s="10" t="s">
        <v>10172</v>
      </c>
      <c r="X12" s="10" t="s">
        <v>10173</v>
      </c>
    </row>
    <row r="13" spans="1:24" customFormat="1" x14ac:dyDescent="0.3">
      <c r="A13" s="5" t="s">
        <v>8111</v>
      </c>
      <c r="B13" s="5" t="s">
        <v>8112</v>
      </c>
      <c r="C13" s="5" t="str">
        <f>LEFT(B13, 65)</f>
        <v>Belkin Essential Series 4-Socket Surge Protector Universal Socket</v>
      </c>
      <c r="D13" s="5" t="s">
        <v>8113</v>
      </c>
      <c r="E13" s="5" t="str">
        <f>LEFT(D13, FIND("|", D13) - 1)</f>
        <v>Electronics</v>
      </c>
      <c r="F13" s="7">
        <v>1289</v>
      </c>
      <c r="G13" s="7">
        <v>1499</v>
      </c>
      <c r="H13" s="5" t="str" cm="1">
        <f t="array" ref="H13">_xlfn.IFS(G13&lt;200,"Less than 200", AND(G13&gt;=200, G13&lt;=500), "200 to 500", G13&gt;500, "Greater than 500")</f>
        <v>Greater than 500</v>
      </c>
      <c r="I13" s="8">
        <v>0.14000000000000001</v>
      </c>
      <c r="J13" s="17">
        <f>I13</f>
        <v>0.14000000000000001</v>
      </c>
      <c r="K13" s="22" t="str" cm="1">
        <f t="array" ref="K13">_xlfn.IFS(AND(I13&gt;=0%, I13&lt;=20%),"0% to 20%", AND(I13&gt;=21%, I13&lt;=40%), "21% to 40%", AND(I13&gt;=41%, I13&lt;=60%), "41% to 60%", AND(I13&gt;=61%, I13&lt;=80%), "61% to 80%", AND(I13&gt;=81%, I13&lt;=100%), "81% to 100%")</f>
        <v>0% to 20%</v>
      </c>
      <c r="L13" s="22">
        <v>4.5</v>
      </c>
      <c r="M13" s="6">
        <v>20668</v>
      </c>
      <c r="N13" s="6">
        <f>G13*M13</f>
        <v>30981332</v>
      </c>
      <c r="O13" s="6">
        <f>L13+(M13/100000)</f>
        <v>4.7066800000000004</v>
      </c>
      <c r="P13" s="5" t="s">
        <v>8114</v>
      </c>
      <c r="Q13" s="10" t="s">
        <v>8115</v>
      </c>
      <c r="R13" s="10" t="s">
        <v>8116</v>
      </c>
      <c r="S13" s="10" t="s">
        <v>8117</v>
      </c>
      <c r="T13" s="10">
        <f>LEN(S13) - LEN(SUBSTITUTE(S13, ",", "")) + 1</f>
        <v>8</v>
      </c>
      <c r="U13" s="10" t="s">
        <v>8118</v>
      </c>
      <c r="V13" s="20" t="s">
        <v>8119</v>
      </c>
      <c r="W13" s="10" t="s">
        <v>8120</v>
      </c>
      <c r="X13" s="10" t="s">
        <v>8121</v>
      </c>
    </row>
    <row r="14" spans="1:24" customFormat="1" x14ac:dyDescent="0.3">
      <c r="A14" s="5" t="s">
        <v>7295</v>
      </c>
      <c r="B14" s="5" t="s">
        <v>7296</v>
      </c>
      <c r="C14" s="5" t="str">
        <f>LEFT(B14, 65)</f>
        <v>D-Link DIR-615 Wi-fi Ethernet-N300 Single_band 300Mbps Router, Mo</v>
      </c>
      <c r="D14" s="5" t="s">
        <v>5443</v>
      </c>
      <c r="E14" s="5" t="str">
        <f>LEFT(D14, FIND("|", D14) - 1)</f>
        <v>Computers&amp;Accessories</v>
      </c>
      <c r="F14" s="5">
        <v>899</v>
      </c>
      <c r="G14" s="7">
        <v>1800</v>
      </c>
      <c r="H14" s="5" t="str" cm="1">
        <f t="array" ref="H14">_xlfn.IFS(G14&lt;200,"Less than 200", AND(G14&gt;=200, G14&lt;=500), "200 to 500", G14&gt;500, "Greater than 500")</f>
        <v>Greater than 500</v>
      </c>
      <c r="I14" s="8">
        <v>0.5</v>
      </c>
      <c r="J14" s="17">
        <f>I14</f>
        <v>0.5</v>
      </c>
      <c r="K14" s="22" t="str" cm="1">
        <f t="array" ref="K14">_xlfn.IFS(AND(I14&gt;=0%, I14&lt;=20%),"0% to 20%", AND(I14&gt;=21%, I14&lt;=40%), "21% to 40%", AND(I14&gt;=41%, I14&lt;=60%), "41% to 60%", AND(I14&gt;=61%, I14&lt;=80%), "61% to 80%", AND(I14&gt;=81%, I14&lt;=100%), "81% to 100%")</f>
        <v>41% to 60%</v>
      </c>
      <c r="L14" s="22">
        <v>4.0999999999999996</v>
      </c>
      <c r="M14" s="6">
        <v>22375</v>
      </c>
      <c r="N14" s="6">
        <f>G14*M14</f>
        <v>40275000</v>
      </c>
      <c r="O14" s="6">
        <f>L14+(M14/100000)</f>
        <v>4.3237499999999995</v>
      </c>
      <c r="P14" s="5" t="s">
        <v>7297</v>
      </c>
      <c r="Q14" s="10" t="s">
        <v>7298</v>
      </c>
      <c r="R14" s="10" t="s">
        <v>7299</v>
      </c>
      <c r="S14" s="10" t="s">
        <v>7300</v>
      </c>
      <c r="T14" s="10">
        <f>LEN(S14) - LEN(SUBSTITUTE(S14, ",", "")) + 1</f>
        <v>8</v>
      </c>
      <c r="U14" s="10" t="s">
        <v>7301</v>
      </c>
      <c r="V14" s="20" t="s">
        <v>7302</v>
      </c>
      <c r="W14" s="10" t="s">
        <v>7303</v>
      </c>
      <c r="X14" s="10" t="s">
        <v>7304</v>
      </c>
    </row>
    <row r="15" spans="1:24" customFormat="1" x14ac:dyDescent="0.3">
      <c r="A15" s="5" t="s">
        <v>11695</v>
      </c>
      <c r="B15" s="5" t="s">
        <v>11696</v>
      </c>
      <c r="C15" s="5" t="str">
        <f>LEFT(B15, 65)</f>
        <v>Orpat HHB-100E 250-Watt Hand Blender (White)</v>
      </c>
      <c r="D15" s="5" t="s">
        <v>8688</v>
      </c>
      <c r="E15" s="5" t="str">
        <f>LEFT(D15, FIND("|", D15) - 1)</f>
        <v>Home&amp;Kitchen</v>
      </c>
      <c r="F15" s="5">
        <v>765</v>
      </c>
      <c r="G15" s="5">
        <v>970</v>
      </c>
      <c r="H15" s="5" t="str" cm="1">
        <f t="array" ref="H15">_xlfn.IFS(G15&lt;200,"Less than 200", AND(G15&gt;=200, G15&lt;=500), "200 to 500", G15&gt;500, "Greater than 500")</f>
        <v>Greater than 500</v>
      </c>
      <c r="I15" s="8">
        <v>0.21</v>
      </c>
      <c r="J15" s="17">
        <f>I15</f>
        <v>0.21</v>
      </c>
      <c r="K15" s="22" t="str" cm="1">
        <f t="array" ref="K15">_xlfn.IFS(AND(I15&gt;=0%, I15&lt;=20%),"0% to 20%", AND(I15&gt;=21%, I15&lt;=40%), "21% to 40%", AND(I15&gt;=41%, I15&lt;=60%), "41% to 60%", AND(I15&gt;=61%, I15&lt;=80%), "61% to 80%", AND(I15&gt;=81%, I15&lt;=100%), "81% to 100%")</f>
        <v>21% to 40%</v>
      </c>
      <c r="L15" s="22">
        <v>4.2</v>
      </c>
      <c r="M15" s="6">
        <v>6055</v>
      </c>
      <c r="N15" s="6">
        <f>G15*M15</f>
        <v>5873350</v>
      </c>
      <c r="O15" s="6">
        <f>L15+(M15/100000)</f>
        <v>4.2605500000000003</v>
      </c>
      <c r="P15" s="5" t="s">
        <v>11697</v>
      </c>
      <c r="Q15" s="10" t="s">
        <v>11698</v>
      </c>
      <c r="R15" s="10" t="s">
        <v>11699</v>
      </c>
      <c r="S15" s="10" t="s">
        <v>11700</v>
      </c>
      <c r="T15" s="10">
        <f>LEN(S15) - LEN(SUBSTITUTE(S15, ",", "")) + 1</f>
        <v>8</v>
      </c>
      <c r="U15" s="10" t="s">
        <v>11701</v>
      </c>
      <c r="V15" s="20" t="s">
        <v>11702</v>
      </c>
      <c r="W15" s="10" t="s">
        <v>11703</v>
      </c>
      <c r="X15" s="10" t="s">
        <v>11704</v>
      </c>
    </row>
    <row r="16" spans="1:24" customFormat="1" x14ac:dyDescent="0.3">
      <c r="A16" s="5" t="s">
        <v>536</v>
      </c>
      <c r="B16" s="5" t="s">
        <v>537</v>
      </c>
      <c r="C16" s="5" t="str">
        <f>LEFT(B16, 65)</f>
        <v>TP-LINK WiFi Dongle 300 Mbps Mini Wireless Network USB Wi-Fi Adap</v>
      </c>
      <c r="D16" s="5" t="s">
        <v>98</v>
      </c>
      <c r="E16" s="5" t="str">
        <f>LEFT(D16, FIND("|", D16) - 1)</f>
        <v>Computers&amp;Accessories</v>
      </c>
      <c r="F16" s="5">
        <v>649</v>
      </c>
      <c r="G16" s="7">
        <v>1399</v>
      </c>
      <c r="H16" s="5" t="str" cm="1">
        <f t="array" ref="H16">_xlfn.IFS(G16&lt;200,"Less than 200", AND(G16&gt;=200, G16&lt;=500), "200 to 500", G16&gt;500, "Greater than 500")</f>
        <v>Greater than 500</v>
      </c>
      <c r="I16" s="8">
        <v>0.54</v>
      </c>
      <c r="J16" s="17">
        <f>I16</f>
        <v>0.54</v>
      </c>
      <c r="K16" s="22" t="str" cm="1">
        <f t="array" ref="K16">_xlfn.IFS(AND(I16&gt;=0%, I16&lt;=20%),"0% to 20%", AND(I16&gt;=21%, I16&lt;=40%), "21% to 40%", AND(I16&gt;=41%, I16&lt;=60%), "41% to 60%", AND(I16&gt;=61%, I16&lt;=80%), "61% to 80%", AND(I16&gt;=81%, I16&lt;=100%), "81% to 100%")</f>
        <v>41% to 60%</v>
      </c>
      <c r="L16" s="22">
        <v>4.2</v>
      </c>
      <c r="M16" s="6">
        <v>179691</v>
      </c>
      <c r="N16" s="6">
        <f>G16*M16</f>
        <v>251387709</v>
      </c>
      <c r="O16" s="6">
        <f>L16+(M16/100000)</f>
        <v>5.9969099999999997</v>
      </c>
      <c r="P16" s="5" t="s">
        <v>538</v>
      </c>
      <c r="Q16" s="10" t="s">
        <v>100</v>
      </c>
      <c r="R16" s="10" t="s">
        <v>101</v>
      </c>
      <c r="S16" s="10" t="s">
        <v>102</v>
      </c>
      <c r="T16" s="10">
        <f>LEN(S16) - LEN(SUBSTITUTE(S16, ",", "")) + 1</f>
        <v>8</v>
      </c>
      <c r="U16" s="10" t="s">
        <v>103</v>
      </c>
      <c r="V16" s="20" t="s">
        <v>104</v>
      </c>
      <c r="W16" s="10" t="s">
        <v>539</v>
      </c>
      <c r="X16" s="10" t="s">
        <v>540</v>
      </c>
    </row>
    <row r="17" spans="1:24" customFormat="1" x14ac:dyDescent="0.3">
      <c r="A17" s="5" t="s">
        <v>330</v>
      </c>
      <c r="B17" s="5" t="s">
        <v>331</v>
      </c>
      <c r="C17" s="5" t="str">
        <f>LEFT(B17, 65)</f>
        <v>Samsung Original Type C to C Cable - 3.28 Feet (1 Meter), White</v>
      </c>
      <c r="D17" s="5" t="s">
        <v>18</v>
      </c>
      <c r="E17" s="5" t="str">
        <f>LEFT(D17, FIND("|", D17) - 1)</f>
        <v>Computers&amp;Accessories</v>
      </c>
      <c r="F17" s="5">
        <v>599</v>
      </c>
      <c r="G17" s="5">
        <v>599</v>
      </c>
      <c r="H17" s="5" t="str" cm="1">
        <f t="array" ref="H17">_xlfn.IFS(G17&lt;200,"Less than 200", AND(G17&gt;=200, G17&lt;=500), "200 to 500", G17&gt;500, "Greater than 500")</f>
        <v>Greater than 500</v>
      </c>
      <c r="I17" s="8">
        <v>0</v>
      </c>
      <c r="J17" s="17">
        <f>I17</f>
        <v>0</v>
      </c>
      <c r="K17" s="22" t="str" cm="1">
        <f t="array" ref="K17">_xlfn.IFS(AND(I17&gt;=0%, I17&lt;=20%),"0% to 20%", AND(I17&gt;=21%, I17&lt;=40%), "21% to 40%", AND(I17&gt;=41%, I17&lt;=60%), "41% to 60%", AND(I17&gt;=61%, I17&lt;=80%), "61% to 80%", AND(I17&gt;=81%, I17&lt;=100%), "81% to 100%")</f>
        <v>0% to 20%</v>
      </c>
      <c r="L17" s="22">
        <v>4.3</v>
      </c>
      <c r="M17" s="6">
        <v>355</v>
      </c>
      <c r="N17" s="6">
        <f>G17*M17</f>
        <v>212645</v>
      </c>
      <c r="O17" s="6">
        <f>L17+(M17/100000)</f>
        <v>4.3035499999999995</v>
      </c>
      <c r="P17" s="5" t="s">
        <v>332</v>
      </c>
      <c r="Q17" s="10" t="s">
        <v>333</v>
      </c>
      <c r="R17" s="10" t="s">
        <v>334</v>
      </c>
      <c r="S17" s="10" t="s">
        <v>335</v>
      </c>
      <c r="T17" s="10">
        <f>LEN(S17) - LEN(SUBSTITUTE(S17, ",", "")) + 1</f>
        <v>8</v>
      </c>
      <c r="U17" s="10" t="s">
        <v>336</v>
      </c>
      <c r="V17" s="20" t="s">
        <v>337</v>
      </c>
      <c r="W17" s="10" t="s">
        <v>338</v>
      </c>
      <c r="X17" s="10" t="s">
        <v>339</v>
      </c>
    </row>
    <row r="18" spans="1:24" customFormat="1" x14ac:dyDescent="0.3">
      <c r="A18" s="5" t="s">
        <v>330</v>
      </c>
      <c r="B18" s="5" t="s">
        <v>331</v>
      </c>
      <c r="C18" s="5" t="str">
        <f>LEFT(B18, 65)</f>
        <v>Samsung Original Type C to C Cable - 3.28 Feet (1 Meter), White</v>
      </c>
      <c r="D18" s="5" t="s">
        <v>18</v>
      </c>
      <c r="E18" s="5" t="str">
        <f>LEFT(D18, FIND("|", D18) - 1)</f>
        <v>Computers&amp;Accessories</v>
      </c>
      <c r="F18" s="5">
        <v>599</v>
      </c>
      <c r="G18" s="5">
        <v>599</v>
      </c>
      <c r="H18" s="5" t="str" cm="1">
        <f t="array" ref="H18">_xlfn.IFS(G18&lt;200,"Less than 200", AND(G18&gt;=200, G18&lt;=500), "200 to 500", G18&gt;500, "Greater than 500")</f>
        <v>Greater than 500</v>
      </c>
      <c r="I18" s="8">
        <v>0</v>
      </c>
      <c r="J18" s="17">
        <f>I18</f>
        <v>0</v>
      </c>
      <c r="K18" s="22" t="str" cm="1">
        <f t="array" ref="K18">_xlfn.IFS(AND(I18&gt;=0%, I18&lt;=20%),"0% to 20%", AND(I18&gt;=21%, I18&lt;=40%), "21% to 40%", AND(I18&gt;=41%, I18&lt;=60%), "41% to 60%", AND(I18&gt;=61%, I18&lt;=80%), "61% to 80%", AND(I18&gt;=81%, I18&lt;=100%), "81% to 100%")</f>
        <v>0% to 20%</v>
      </c>
      <c r="L18" s="22">
        <v>4.3</v>
      </c>
      <c r="M18" s="6">
        <v>355</v>
      </c>
      <c r="N18" s="6">
        <f>G18*M18</f>
        <v>212645</v>
      </c>
      <c r="O18" s="6">
        <f>L18+(M18/100000)</f>
        <v>4.3035499999999995</v>
      </c>
      <c r="P18" s="5" t="s">
        <v>332</v>
      </c>
      <c r="Q18" s="10" t="s">
        <v>333</v>
      </c>
      <c r="R18" s="10" t="s">
        <v>334</v>
      </c>
      <c r="S18" s="10" t="s">
        <v>335</v>
      </c>
      <c r="T18" s="10">
        <f>LEN(S18) - LEN(SUBSTITUTE(S18, ",", "")) + 1</f>
        <v>8</v>
      </c>
      <c r="U18" s="10" t="s">
        <v>336</v>
      </c>
      <c r="V18" s="20" t="s">
        <v>6947</v>
      </c>
      <c r="W18" s="10" t="s">
        <v>6948</v>
      </c>
      <c r="X18" s="10" t="s">
        <v>6949</v>
      </c>
    </row>
    <row r="19" spans="1:24" customFormat="1" x14ac:dyDescent="0.3">
      <c r="A19" s="5" t="s">
        <v>96</v>
      </c>
      <c r="B19" s="5" t="s">
        <v>97</v>
      </c>
      <c r="C19" s="5" t="str">
        <f>LEFT(B19, 65)</f>
        <v>TP-Link USB WiFi Adapter for PC(TL-WN725N), N150 Wireless Network</v>
      </c>
      <c r="D19" s="5" t="s">
        <v>98</v>
      </c>
      <c r="E19" s="5" t="str">
        <f>LEFT(D19, FIND("|", D19) - 1)</f>
        <v>Computers&amp;Accessories</v>
      </c>
      <c r="F19" s="5">
        <v>499</v>
      </c>
      <c r="G19" s="5">
        <v>999</v>
      </c>
      <c r="H19" s="5" t="str" cm="1">
        <f t="array" ref="H19">_xlfn.IFS(G19&lt;200,"Less than 200", AND(G19&gt;=200, G19&lt;=500), "200 to 500", G19&gt;500, "Greater than 500")</f>
        <v>Greater than 500</v>
      </c>
      <c r="I19" s="8">
        <v>0.5</v>
      </c>
      <c r="J19" s="17">
        <f>I19</f>
        <v>0.5</v>
      </c>
      <c r="K19" s="22" t="str" cm="1">
        <f t="array" ref="K19">_xlfn.IFS(AND(I19&gt;=0%, I19&lt;=20%),"0% to 20%", AND(I19&gt;=21%, I19&lt;=40%), "21% to 40%", AND(I19&gt;=41%, I19&lt;=60%), "41% to 60%", AND(I19&gt;=61%, I19&lt;=80%), "61% to 80%", AND(I19&gt;=81%, I19&lt;=100%), "81% to 100%")</f>
        <v>41% to 60%</v>
      </c>
      <c r="L19" s="22">
        <v>4.2</v>
      </c>
      <c r="M19" s="6">
        <v>179691</v>
      </c>
      <c r="N19" s="6">
        <f>G19*M19</f>
        <v>179511309</v>
      </c>
      <c r="O19" s="6">
        <f>L19+(M19/100000)</f>
        <v>5.9969099999999997</v>
      </c>
      <c r="P19" s="5" t="s">
        <v>99</v>
      </c>
      <c r="Q19" s="10" t="s">
        <v>100</v>
      </c>
      <c r="R19" s="10" t="s">
        <v>101</v>
      </c>
      <c r="S19" s="10" t="s">
        <v>102</v>
      </c>
      <c r="T19" s="10">
        <f>LEN(S19) - LEN(SUBSTITUTE(S19, ",", "")) + 1</f>
        <v>8</v>
      </c>
      <c r="U19" s="10" t="s">
        <v>103</v>
      </c>
      <c r="V19" s="20" t="s">
        <v>104</v>
      </c>
      <c r="W19" s="10" t="s">
        <v>105</v>
      </c>
      <c r="X19" s="10" t="s">
        <v>106</v>
      </c>
    </row>
    <row r="20" spans="1:24" customFormat="1" x14ac:dyDescent="0.3">
      <c r="A20" s="5" t="s">
        <v>10429</v>
      </c>
      <c r="B20" s="5" t="s">
        <v>10430</v>
      </c>
      <c r="C20" s="5" t="str">
        <f>LEFT(B20, 65)</f>
        <v>Philips GC1920/28 1440-Watt Non-Stick Soleplate Steam Iron</v>
      </c>
      <c r="D20" s="5" t="s">
        <v>8897</v>
      </c>
      <c r="E20" s="5" t="str">
        <f>LEFT(D20, FIND("|", D20) - 1)</f>
        <v>Home&amp;Kitchen</v>
      </c>
      <c r="F20" s="7">
        <v>1849</v>
      </c>
      <c r="G20" s="7">
        <v>2095</v>
      </c>
      <c r="H20" s="5" t="str" cm="1">
        <f t="array" ref="H20">_xlfn.IFS(G20&lt;200,"Less than 200", AND(G20&gt;=200, G20&lt;=500), "200 to 500", G20&gt;500, "Greater than 500")</f>
        <v>Greater than 500</v>
      </c>
      <c r="I20" s="8">
        <v>0.12</v>
      </c>
      <c r="J20" s="17">
        <f>I20</f>
        <v>0.12</v>
      </c>
      <c r="K20" s="22" t="str" cm="1">
        <f t="array" ref="K20">_xlfn.IFS(AND(I20&gt;=0%, I20&lt;=20%),"0% to 20%", AND(I20&gt;=21%, I20&lt;=40%), "21% to 40%", AND(I20&gt;=41%, I20&lt;=60%), "41% to 60%", AND(I20&gt;=61%, I20&lt;=80%), "61% to 80%", AND(I20&gt;=81%, I20&lt;=100%), "81% to 100%")</f>
        <v>0% to 20%</v>
      </c>
      <c r="L20" s="22">
        <v>4.3</v>
      </c>
      <c r="M20" s="6">
        <v>7681</v>
      </c>
      <c r="N20" s="6">
        <f>G20*M20</f>
        <v>16091695</v>
      </c>
      <c r="O20" s="6">
        <f>L20+(M20/100000)</f>
        <v>4.3768099999999999</v>
      </c>
      <c r="P20" s="5" t="s">
        <v>10431</v>
      </c>
      <c r="Q20" s="10" t="s">
        <v>10432</v>
      </c>
      <c r="R20" s="10" t="s">
        <v>10433</v>
      </c>
      <c r="S20" s="10" t="s">
        <v>10434</v>
      </c>
      <c r="T20" s="10">
        <f>LEN(S20) - LEN(SUBSTITUTE(S20, ",", "")) + 1</f>
        <v>8</v>
      </c>
      <c r="U20" s="10" t="s">
        <v>10435</v>
      </c>
      <c r="V20" s="20" t="s">
        <v>10436</v>
      </c>
      <c r="W20" s="10" t="s">
        <v>10437</v>
      </c>
      <c r="X20" s="10" t="s">
        <v>10438</v>
      </c>
    </row>
    <row r="21" spans="1:24" customFormat="1" x14ac:dyDescent="0.3">
      <c r="A21" s="5" t="s">
        <v>10960</v>
      </c>
      <c r="B21" s="5" t="s">
        <v>10961</v>
      </c>
      <c r="C21" s="5" t="str">
        <f>LEFT(B21, 65)</f>
        <v>Morphy Richards New Europa 800-Watt Espresso and Cappuccino 4-Cup</v>
      </c>
      <c r="D21" s="5" t="s">
        <v>10962</v>
      </c>
      <c r="E21" s="5" t="str">
        <f>LEFT(D21, FIND("|", D21) - 1)</f>
        <v>Home&amp;Kitchen</v>
      </c>
      <c r="F21" s="7">
        <v>4799</v>
      </c>
      <c r="G21" s="7">
        <v>5795</v>
      </c>
      <c r="H21" s="5" t="str" cm="1">
        <f t="array" ref="H21">_xlfn.IFS(G21&lt;200,"Less than 200", AND(G21&gt;=200, G21&lt;=500), "200 to 500", G21&gt;500, "Greater than 500")</f>
        <v>Greater than 500</v>
      </c>
      <c r="I21" s="8">
        <v>0.17</v>
      </c>
      <c r="J21" s="17">
        <f>I21</f>
        <v>0.17</v>
      </c>
      <c r="K21" s="22" t="str" cm="1">
        <f t="array" ref="K21">_xlfn.IFS(AND(I21&gt;=0%, I21&lt;=20%),"0% to 20%", AND(I21&gt;=21%, I21&lt;=40%), "21% to 40%", AND(I21&gt;=41%, I21&lt;=60%), "41% to 60%", AND(I21&gt;=61%, I21&lt;=80%), "61% to 80%", AND(I21&gt;=81%, I21&lt;=100%), "81% to 100%")</f>
        <v>0% to 20%</v>
      </c>
      <c r="L21" s="22">
        <v>3.9</v>
      </c>
      <c r="M21" s="6">
        <v>3815</v>
      </c>
      <c r="N21" s="6">
        <f>G21*M21</f>
        <v>22107925</v>
      </c>
      <c r="O21" s="6">
        <f>L21+(M21/100000)</f>
        <v>3.9381499999999998</v>
      </c>
      <c r="P21" s="5" t="s">
        <v>10963</v>
      </c>
      <c r="Q21" s="10" t="s">
        <v>10964</v>
      </c>
      <c r="R21" s="10" t="s">
        <v>10965</v>
      </c>
      <c r="S21" s="10" t="s">
        <v>10966</v>
      </c>
      <c r="T21" s="10">
        <f>LEN(S21) - LEN(SUBSTITUTE(S21, ",", "")) + 1</f>
        <v>8</v>
      </c>
      <c r="U21" s="10" t="s">
        <v>10967</v>
      </c>
      <c r="V21" s="20" t="s">
        <v>10968</v>
      </c>
      <c r="W21" s="10" t="s">
        <v>10969</v>
      </c>
      <c r="X21" s="10" t="s">
        <v>10970</v>
      </c>
    </row>
    <row r="22" spans="1:24" customFormat="1" x14ac:dyDescent="0.3">
      <c r="A22" s="5" t="s">
        <v>6575</v>
      </c>
      <c r="B22" s="5" t="s">
        <v>6576</v>
      </c>
      <c r="C22" s="5" t="str">
        <f>LEFT(B22, 65)</f>
        <v>Logitech C270 Digital HD Webcam with Widescreen HD Video Calling,</v>
      </c>
      <c r="D22" s="5" t="s">
        <v>6577</v>
      </c>
      <c r="E22" s="5" t="str">
        <f>LEFT(D22, FIND("|", D22) - 1)</f>
        <v>Computers&amp;Accessories</v>
      </c>
      <c r="F22" s="7">
        <v>1990</v>
      </c>
      <c r="G22" s="7">
        <v>2595</v>
      </c>
      <c r="H22" s="5" t="str" cm="1">
        <f t="array" ref="H22">_xlfn.IFS(G22&lt;200,"Less than 200", AND(G22&gt;=200, G22&lt;=500), "200 to 500", G22&gt;500, "Greater than 500")</f>
        <v>Greater than 500</v>
      </c>
      <c r="I22" s="8">
        <v>0.23</v>
      </c>
      <c r="J22" s="17">
        <f>I22</f>
        <v>0.23</v>
      </c>
      <c r="K22" s="22" t="str" cm="1">
        <f t="array" ref="K22">_xlfn.IFS(AND(I22&gt;=0%, I22&lt;=20%),"0% to 20%", AND(I22&gt;=21%, I22&lt;=40%), "21% to 40%", AND(I22&gt;=41%, I22&lt;=60%), "41% to 60%", AND(I22&gt;=61%, I22&lt;=80%), "61% to 80%", AND(I22&gt;=81%, I22&lt;=100%), "81% to 100%")</f>
        <v>21% to 40%</v>
      </c>
      <c r="L22" s="22">
        <v>4.3</v>
      </c>
      <c r="M22" s="6">
        <v>20398</v>
      </c>
      <c r="N22" s="6">
        <f>G22*M22</f>
        <v>52932810</v>
      </c>
      <c r="O22" s="6">
        <f>L22+(M22/100000)</f>
        <v>4.5039799999999994</v>
      </c>
      <c r="P22" s="5" t="s">
        <v>6578</v>
      </c>
      <c r="Q22" s="10" t="s">
        <v>6579</v>
      </c>
      <c r="R22" s="10" t="s">
        <v>6580</v>
      </c>
      <c r="S22" s="10" t="s">
        <v>6581</v>
      </c>
      <c r="T22" s="10">
        <f>LEN(S22) - LEN(SUBSTITUTE(S22, ",", "")) + 1</f>
        <v>8</v>
      </c>
      <c r="U22" s="10" t="s">
        <v>6582</v>
      </c>
      <c r="V22" s="20" t="s">
        <v>13052</v>
      </c>
      <c r="W22" s="10" t="s">
        <v>6583</v>
      </c>
      <c r="X22" s="10" t="s">
        <v>6584</v>
      </c>
    </row>
    <row r="23" spans="1:24" customFormat="1" x14ac:dyDescent="0.3">
      <c r="A23" s="5" t="s">
        <v>8895</v>
      </c>
      <c r="B23" s="5" t="s">
        <v>8896</v>
      </c>
      <c r="C23" s="5" t="str">
        <f>LEFT(B23, 65)</f>
        <v>Philips GC1905 1440-Watt Steam Iron with Spray (Blue)</v>
      </c>
      <c r="D23" s="5" t="s">
        <v>8897</v>
      </c>
      <c r="E23" s="5" t="str">
        <f>LEFT(D23, FIND("|", D23) - 1)</f>
        <v>Home&amp;Kitchen</v>
      </c>
      <c r="F23" s="7">
        <v>1614</v>
      </c>
      <c r="G23" s="7">
        <v>1745</v>
      </c>
      <c r="H23" s="5" t="str" cm="1">
        <f t="array" ref="H23">_xlfn.IFS(G23&lt;200,"Less than 200", AND(G23&gt;=200, G23&lt;=500), "200 to 500", G23&gt;500, "Greater than 500")</f>
        <v>Greater than 500</v>
      </c>
      <c r="I23" s="8">
        <v>0.08</v>
      </c>
      <c r="J23" s="17">
        <f>I23</f>
        <v>0.08</v>
      </c>
      <c r="K23" s="22" t="str" cm="1">
        <f t="array" ref="K23">_xlfn.IFS(AND(I23&gt;=0%, I23&lt;=20%),"0% to 20%", AND(I23&gt;=21%, I23&lt;=40%), "21% to 40%", AND(I23&gt;=41%, I23&lt;=60%), "41% to 60%", AND(I23&gt;=61%, I23&lt;=80%), "61% to 80%", AND(I23&gt;=81%, I23&lt;=100%), "81% to 100%")</f>
        <v>0% to 20%</v>
      </c>
      <c r="L23" s="22">
        <v>4.3</v>
      </c>
      <c r="M23" s="6">
        <v>37974</v>
      </c>
      <c r="N23" s="6">
        <f>G23*M23</f>
        <v>66264630</v>
      </c>
      <c r="O23" s="6">
        <f>L23+(M23/100000)</f>
        <v>4.6797399999999998</v>
      </c>
      <c r="P23" s="5" t="s">
        <v>8898</v>
      </c>
      <c r="Q23" s="10" t="s">
        <v>8899</v>
      </c>
      <c r="R23" s="10" t="s">
        <v>8900</v>
      </c>
      <c r="S23" s="10" t="s">
        <v>8901</v>
      </c>
      <c r="T23" s="10">
        <f>LEN(S23) - LEN(SUBSTITUTE(S23, ",", "")) + 1</f>
        <v>8</v>
      </c>
      <c r="U23" s="10" t="s">
        <v>8902</v>
      </c>
      <c r="V23" s="20" t="s">
        <v>8903</v>
      </c>
      <c r="W23" s="10" t="s">
        <v>8904</v>
      </c>
      <c r="X23" s="10" t="s">
        <v>8905</v>
      </c>
    </row>
    <row r="24" spans="1:24" customFormat="1" x14ac:dyDescent="0.3">
      <c r="A24" s="5" t="s">
        <v>9714</v>
      </c>
      <c r="B24" s="5" t="s">
        <v>9715</v>
      </c>
      <c r="C24" s="5" t="str">
        <f>LEFT(B24, 65)</f>
        <v>USHA EI 1602 1000 W Lightweight Dry Iron with Non-Stick Soleplate</v>
      </c>
      <c r="D24" s="5" t="s">
        <v>8699</v>
      </c>
      <c r="E24" s="5" t="str">
        <f>LEFT(D24, FIND("|", D24) - 1)</f>
        <v>Home&amp;Kitchen</v>
      </c>
      <c r="F24" s="5">
        <v>616</v>
      </c>
      <c r="G24" s="7">
        <v>1190</v>
      </c>
      <c r="H24" s="5" t="str" cm="1">
        <f t="array" ref="H24">_xlfn.IFS(G24&lt;200,"Less than 200", AND(G24&gt;=200, G24&lt;=500), "200 to 500", G24&gt;500, "Greater than 500")</f>
        <v>Greater than 500</v>
      </c>
      <c r="I24" s="8">
        <v>0.48</v>
      </c>
      <c r="J24" s="17">
        <f>I24</f>
        <v>0.48</v>
      </c>
      <c r="K24" s="22" t="str" cm="1">
        <f t="array" ref="K24">_xlfn.IFS(AND(I24&gt;=0%, I24&lt;=20%),"0% to 20%", AND(I24&gt;=21%, I24&lt;=40%), "21% to 40%", AND(I24&gt;=41%, I24&lt;=60%), "41% to 60%", AND(I24&gt;=61%, I24&lt;=80%), "61% to 80%", AND(I24&gt;=81%, I24&lt;=100%), "81% to 100%")</f>
        <v>41% to 60%</v>
      </c>
      <c r="L24" s="22">
        <v>4.0999999999999996</v>
      </c>
      <c r="M24" s="6">
        <v>37126</v>
      </c>
      <c r="N24" s="6">
        <f>G24*M24</f>
        <v>44179940</v>
      </c>
      <c r="O24" s="6">
        <f>L24+(M24/100000)</f>
        <v>4.47126</v>
      </c>
      <c r="P24" s="5" t="s">
        <v>9716</v>
      </c>
      <c r="Q24" s="10" t="s">
        <v>9717</v>
      </c>
      <c r="R24" s="10" t="s">
        <v>9718</v>
      </c>
      <c r="S24" s="10" t="s">
        <v>9719</v>
      </c>
      <c r="T24" s="10">
        <f>LEN(S24) - LEN(SUBSTITUTE(S24, ",", "")) + 1</f>
        <v>8</v>
      </c>
      <c r="U24" s="10" t="s">
        <v>9720</v>
      </c>
      <c r="V24" s="20" t="s">
        <v>9721</v>
      </c>
      <c r="W24" s="10" t="s">
        <v>9722</v>
      </c>
      <c r="X24" s="10" t="s">
        <v>9723</v>
      </c>
    </row>
    <row r="25" spans="1:24" customFormat="1" x14ac:dyDescent="0.3">
      <c r="A25" s="5" t="s">
        <v>9110</v>
      </c>
      <c r="B25" s="5" t="s">
        <v>9111</v>
      </c>
      <c r="C25" s="5" t="str">
        <f>LEFT(B25, 65)</f>
        <v>Bajaj DX-7 1000W Dry Iron with Advance Soleplate and Anti-bacteri</v>
      </c>
      <c r="D25" s="5" t="s">
        <v>8699</v>
      </c>
      <c r="E25" s="5" t="str">
        <f>LEFT(D25, FIND("|", D25) - 1)</f>
        <v>Home&amp;Kitchen</v>
      </c>
      <c r="F25" s="5">
        <v>775</v>
      </c>
      <c r="G25" s="5">
        <v>875</v>
      </c>
      <c r="H25" s="5" t="str" cm="1">
        <f t="array" ref="H25">_xlfn.IFS(G25&lt;200,"Less than 200", AND(G25&gt;=200, G25&lt;=500), "200 to 500", G25&gt;500, "Greater than 500")</f>
        <v>Greater than 500</v>
      </c>
      <c r="I25" s="8">
        <v>0.11</v>
      </c>
      <c r="J25" s="17">
        <f>I25</f>
        <v>0.11</v>
      </c>
      <c r="K25" s="22" t="str" cm="1">
        <f t="array" ref="K25">_xlfn.IFS(AND(I25&gt;=0%, I25&lt;=20%),"0% to 20%", AND(I25&gt;=21%, I25&lt;=40%), "21% to 40%", AND(I25&gt;=41%, I25&lt;=60%), "41% to 60%", AND(I25&gt;=61%, I25&lt;=80%), "61% to 80%", AND(I25&gt;=81%, I25&lt;=100%), "81% to 100%")</f>
        <v>0% to 20%</v>
      </c>
      <c r="L25" s="22">
        <v>4.2</v>
      </c>
      <c r="M25" s="6">
        <v>46647</v>
      </c>
      <c r="N25" s="6">
        <f>G25*M25</f>
        <v>40816125</v>
      </c>
      <c r="O25" s="6">
        <f>L25+(M25/100000)</f>
        <v>4.6664700000000003</v>
      </c>
      <c r="P25" s="5" t="s">
        <v>9112</v>
      </c>
      <c r="Q25" s="10" t="s">
        <v>9113</v>
      </c>
      <c r="R25" s="10" t="s">
        <v>9114</v>
      </c>
      <c r="S25" s="10" t="s">
        <v>9115</v>
      </c>
      <c r="T25" s="10">
        <f>LEN(S25) - LEN(SUBSTITUTE(S25, ",", "")) + 1</f>
        <v>8</v>
      </c>
      <c r="U25" s="10" t="s">
        <v>9116</v>
      </c>
      <c r="V25" s="20" t="s">
        <v>9117</v>
      </c>
      <c r="W25" s="10" t="s">
        <v>9118</v>
      </c>
      <c r="X25" s="10" t="s">
        <v>9119</v>
      </c>
    </row>
    <row r="26" spans="1:24" customFormat="1" x14ac:dyDescent="0.3">
      <c r="A26" s="5" t="s">
        <v>9794</v>
      </c>
      <c r="B26" s="5" t="s">
        <v>9795</v>
      </c>
      <c r="C26" s="5" t="str">
        <f>LEFT(B26, 65)</f>
        <v>Prestige PRWO 1.8-2 700-Watts Delight Electric Rice Cooker with 2</v>
      </c>
      <c r="D26" s="5" t="s">
        <v>9695</v>
      </c>
      <c r="E26" s="5" t="str">
        <f>LEFT(D26, FIND("|", D26) - 1)</f>
        <v>Home&amp;Kitchen</v>
      </c>
      <c r="F26" s="7">
        <v>2719</v>
      </c>
      <c r="G26" s="7">
        <v>3945</v>
      </c>
      <c r="H26" s="5" t="str" cm="1">
        <f t="array" ref="H26">_xlfn.IFS(G26&lt;200,"Less than 200", AND(G26&gt;=200, G26&lt;=500), "200 to 500", G26&gt;500, "Greater than 500")</f>
        <v>Greater than 500</v>
      </c>
      <c r="I26" s="8">
        <v>0.31</v>
      </c>
      <c r="J26" s="17">
        <f>I26</f>
        <v>0.31</v>
      </c>
      <c r="K26" s="22" t="str" cm="1">
        <f t="array" ref="K26">_xlfn.IFS(AND(I26&gt;=0%, I26&lt;=20%),"0% to 20%", AND(I26&gt;=21%, I26&lt;=40%), "21% to 40%", AND(I26&gt;=41%, I26&lt;=60%), "41% to 60%", AND(I26&gt;=61%, I26&lt;=80%), "61% to 80%", AND(I26&gt;=81%, I26&lt;=100%), "81% to 100%")</f>
        <v>21% to 40%</v>
      </c>
      <c r="L26" s="22">
        <v>3.7</v>
      </c>
      <c r="M26" s="6">
        <v>13406</v>
      </c>
      <c r="N26" s="6">
        <f>G26*M26</f>
        <v>52886670</v>
      </c>
      <c r="O26" s="6">
        <f>L26+(M26/100000)</f>
        <v>3.83406</v>
      </c>
      <c r="P26" s="5" t="s">
        <v>9796</v>
      </c>
      <c r="Q26" s="10" t="s">
        <v>9797</v>
      </c>
      <c r="R26" s="10" t="s">
        <v>9798</v>
      </c>
      <c r="S26" s="10" t="s">
        <v>9799</v>
      </c>
      <c r="T26" s="10">
        <f>LEN(S26) - LEN(SUBSTITUTE(S26, ",", "")) + 1</f>
        <v>8</v>
      </c>
      <c r="U26" s="10" t="s">
        <v>9800</v>
      </c>
      <c r="V26" s="20" t="s">
        <v>9801</v>
      </c>
      <c r="W26" s="10" t="s">
        <v>9802</v>
      </c>
      <c r="X26" s="10" t="s">
        <v>9803</v>
      </c>
    </row>
    <row r="27" spans="1:24" customFormat="1" x14ac:dyDescent="0.3">
      <c r="A27" s="5" t="s">
        <v>12391</v>
      </c>
      <c r="B27" s="5" t="s">
        <v>12392</v>
      </c>
      <c r="C27" s="5" t="str">
        <f>LEFT(B27, 65)</f>
        <v>Prestige PSMFB 800 Watt Sandwich Toaster with Fixed Plates, Black</v>
      </c>
      <c r="D27" s="5" t="s">
        <v>9061</v>
      </c>
      <c r="E27" s="5" t="str">
        <f>LEFT(D27, FIND("|", D27) - 1)</f>
        <v>Home&amp;Kitchen</v>
      </c>
      <c r="F27" s="7">
        <v>1199</v>
      </c>
      <c r="G27" s="7">
        <v>1795</v>
      </c>
      <c r="H27" s="5" t="str" cm="1">
        <f t="array" ref="H27">_xlfn.IFS(G27&lt;200,"Less than 200", AND(G27&gt;=200, G27&lt;=500), "200 to 500", G27&gt;500, "Greater than 500")</f>
        <v>Greater than 500</v>
      </c>
      <c r="I27" s="8">
        <v>0.33</v>
      </c>
      <c r="J27" s="17">
        <f>I27</f>
        <v>0.33</v>
      </c>
      <c r="K27" s="22" t="str" cm="1">
        <f t="array" ref="K27">_xlfn.IFS(AND(I27&gt;=0%, I27&lt;=20%),"0% to 20%", AND(I27&gt;=21%, I27&lt;=40%), "21% to 40%", AND(I27&gt;=41%, I27&lt;=60%), "41% to 60%", AND(I27&gt;=61%, I27&lt;=80%), "61% to 80%", AND(I27&gt;=81%, I27&lt;=100%), "81% to 100%")</f>
        <v>21% to 40%</v>
      </c>
      <c r="L27" s="22">
        <v>4.2</v>
      </c>
      <c r="M27" s="6">
        <v>5967</v>
      </c>
      <c r="N27" s="6">
        <f>G27*M27</f>
        <v>10710765</v>
      </c>
      <c r="O27" s="6">
        <f>L27+(M27/100000)</f>
        <v>4.2596699999999998</v>
      </c>
      <c r="P27" s="5" t="s">
        <v>12393</v>
      </c>
      <c r="Q27" s="10" t="s">
        <v>12394</v>
      </c>
      <c r="R27" s="10" t="s">
        <v>12395</v>
      </c>
      <c r="S27" s="10" t="s">
        <v>12396</v>
      </c>
      <c r="T27" s="10">
        <f>LEN(S27) - LEN(SUBSTITUTE(S27, ",", "")) + 1</f>
        <v>8</v>
      </c>
      <c r="U27" s="10" t="s">
        <v>12397</v>
      </c>
      <c r="V27" s="20" t="s">
        <v>12398</v>
      </c>
      <c r="W27" s="10" t="s">
        <v>12399</v>
      </c>
      <c r="X27" s="10" t="s">
        <v>12400</v>
      </c>
    </row>
    <row r="28" spans="1:24" customFormat="1" x14ac:dyDescent="0.3">
      <c r="A28" s="5" t="s">
        <v>10184</v>
      </c>
      <c r="B28" s="5" t="s">
        <v>10185</v>
      </c>
      <c r="C28" s="5" t="str">
        <f>LEFT(B28, 65)</f>
        <v>KENT Gold Optima Gravity Water Purifier (11016) | UF Technology B</v>
      </c>
      <c r="D28" s="5" t="s">
        <v>10094</v>
      </c>
      <c r="E28" s="5" t="str">
        <f>LEFT(D28, FIND("|", D28) - 1)</f>
        <v>Home&amp;Kitchen</v>
      </c>
      <c r="F28" s="7">
        <v>1699</v>
      </c>
      <c r="G28" s="7">
        <v>1900</v>
      </c>
      <c r="H28" s="5" t="str" cm="1">
        <f t="array" ref="H28">_xlfn.IFS(G28&lt;200,"Less than 200", AND(G28&gt;=200, G28&lt;=500), "200 to 500", G28&gt;500, "Greater than 500")</f>
        <v>Greater than 500</v>
      </c>
      <c r="I28" s="8">
        <v>0.11</v>
      </c>
      <c r="J28" s="17">
        <f>I28</f>
        <v>0.11</v>
      </c>
      <c r="K28" s="22" t="str" cm="1">
        <f t="array" ref="K28">_xlfn.IFS(AND(I28&gt;=0%, I28&lt;=20%),"0% to 20%", AND(I28&gt;=21%, I28&lt;=40%), "21% to 40%", AND(I28&gt;=41%, I28&lt;=60%), "41% to 60%", AND(I28&gt;=61%, I28&lt;=80%), "61% to 80%", AND(I28&gt;=81%, I28&lt;=100%), "81% to 100%")</f>
        <v>0% to 20%</v>
      </c>
      <c r="L28" s="22">
        <v>3.6</v>
      </c>
      <c r="M28" s="6">
        <v>11456</v>
      </c>
      <c r="N28" s="6">
        <f>G28*M28</f>
        <v>21766400</v>
      </c>
      <c r="O28" s="6">
        <f>L28+(M28/100000)</f>
        <v>3.7145600000000001</v>
      </c>
      <c r="P28" s="5" t="s">
        <v>10186</v>
      </c>
      <c r="Q28" s="10" t="s">
        <v>10187</v>
      </c>
      <c r="R28" s="10" t="s">
        <v>10188</v>
      </c>
      <c r="S28" s="10" t="s">
        <v>10189</v>
      </c>
      <c r="T28" s="10">
        <f>LEN(S28) - LEN(SUBSTITUTE(S28, ",", "")) + 1</f>
        <v>8</v>
      </c>
      <c r="U28" s="10" t="s">
        <v>10190</v>
      </c>
      <c r="V28" s="20" t="s">
        <v>10191</v>
      </c>
      <c r="W28" s="10" t="s">
        <v>10192</v>
      </c>
      <c r="X28" s="10" t="s">
        <v>10193</v>
      </c>
    </row>
    <row r="29" spans="1:24" customFormat="1" x14ac:dyDescent="0.3">
      <c r="A29" s="5" t="s">
        <v>7569</v>
      </c>
      <c r="B29" s="5" t="s">
        <v>7570</v>
      </c>
      <c r="C29" s="5" t="str">
        <f>LEFT(B29, 65)</f>
        <v>Hp Wired On Ear Headphones With Mic With 3.5 Mm Drivers, In-Built</v>
      </c>
      <c r="D29" s="5" t="s">
        <v>7571</v>
      </c>
      <c r="E29" s="5" t="str">
        <f>LEFT(D29, FIND("|", D29) - 1)</f>
        <v>Computers&amp;Accessories</v>
      </c>
      <c r="F29" s="5">
        <v>649</v>
      </c>
      <c r="G29" s="5">
        <v>999</v>
      </c>
      <c r="H29" s="5" t="str" cm="1">
        <f t="array" ref="H29">_xlfn.IFS(G29&lt;200,"Less than 200", AND(G29&gt;=200, G29&lt;=500), "200 to 500", G29&gt;500, "Greater than 500")</f>
        <v>Greater than 500</v>
      </c>
      <c r="I29" s="8">
        <v>0.35</v>
      </c>
      <c r="J29" s="17">
        <f>I29</f>
        <v>0.35</v>
      </c>
      <c r="K29" s="22" t="str" cm="1">
        <f t="array" ref="K29">_xlfn.IFS(AND(I29&gt;=0%, I29&lt;=20%),"0% to 20%", AND(I29&gt;=21%, I29&lt;=40%), "21% to 40%", AND(I29&gt;=41%, I29&lt;=60%), "41% to 60%", AND(I29&gt;=61%, I29&lt;=80%), "61% to 80%", AND(I29&gt;=81%, I29&lt;=100%), "81% to 100%")</f>
        <v>21% to 40%</v>
      </c>
      <c r="L29" s="22">
        <v>3.5</v>
      </c>
      <c r="M29" s="6">
        <v>7222</v>
      </c>
      <c r="N29" s="6">
        <f>G29*M29</f>
        <v>7214778</v>
      </c>
      <c r="O29" s="6">
        <f>L29+(M29/100000)</f>
        <v>3.5722200000000002</v>
      </c>
      <c r="P29" s="5" t="s">
        <v>7572</v>
      </c>
      <c r="Q29" s="10" t="s">
        <v>7573</v>
      </c>
      <c r="R29" s="10" t="s">
        <v>7574</v>
      </c>
      <c r="S29" s="10" t="s">
        <v>7575</v>
      </c>
      <c r="T29" s="10">
        <f>LEN(S29) - LEN(SUBSTITUTE(S29, ",", "")) + 1</f>
        <v>8</v>
      </c>
      <c r="U29" s="10" t="s">
        <v>7576</v>
      </c>
      <c r="V29" s="20" t="s">
        <v>7577</v>
      </c>
      <c r="W29" s="10" t="s">
        <v>7578</v>
      </c>
      <c r="X29" s="10" t="s">
        <v>7579</v>
      </c>
    </row>
    <row r="30" spans="1:24" customFormat="1" x14ac:dyDescent="0.3">
      <c r="A30" s="5" t="s">
        <v>10449</v>
      </c>
      <c r="B30" s="5" t="s">
        <v>10450</v>
      </c>
      <c r="C30" s="5" t="str">
        <f>LEFT(B30, 65)</f>
        <v>Bajaj DHX-9 1000W Heavy Weight Dry Iron with Advance Soleplate an</v>
      </c>
      <c r="D30" s="5" t="s">
        <v>8699</v>
      </c>
      <c r="E30" s="5" t="str">
        <f>LEFT(D30, FIND("|", D30) - 1)</f>
        <v>Home&amp;Kitchen</v>
      </c>
      <c r="F30" s="7">
        <v>1099</v>
      </c>
      <c r="G30" s="7">
        <v>1920</v>
      </c>
      <c r="H30" s="5" t="str" cm="1">
        <f t="array" ref="H30">_xlfn.IFS(G30&lt;200,"Less than 200", AND(G30&gt;=200, G30&lt;=500), "200 to 500", G30&gt;500, "Greater than 500")</f>
        <v>Greater than 500</v>
      </c>
      <c r="I30" s="8">
        <v>0.43</v>
      </c>
      <c r="J30" s="17">
        <f>I30</f>
        <v>0.43</v>
      </c>
      <c r="K30" s="22" t="str" cm="1">
        <f t="array" ref="K30">_xlfn.IFS(AND(I30&gt;=0%, I30&lt;=20%),"0% to 20%", AND(I30&gt;=21%, I30&lt;=40%), "21% to 40%", AND(I30&gt;=41%, I30&lt;=60%), "41% to 60%", AND(I30&gt;=61%, I30&lt;=80%), "61% to 80%", AND(I30&gt;=81%, I30&lt;=100%), "81% to 100%")</f>
        <v>41% to 60%</v>
      </c>
      <c r="L30" s="22">
        <v>4.2</v>
      </c>
      <c r="M30" s="6">
        <v>9772</v>
      </c>
      <c r="N30" s="6">
        <f>G30*M30</f>
        <v>18762240</v>
      </c>
      <c r="O30" s="6">
        <f>L30+(M30/100000)</f>
        <v>4.29772</v>
      </c>
      <c r="P30" s="5" t="s">
        <v>10451</v>
      </c>
      <c r="Q30" s="10" t="s">
        <v>10452</v>
      </c>
      <c r="R30" s="10" t="s">
        <v>10453</v>
      </c>
      <c r="S30" s="10" t="s">
        <v>10454</v>
      </c>
      <c r="T30" s="10">
        <f>LEN(S30) - LEN(SUBSTITUTE(S30, ",", "")) + 1</f>
        <v>8</v>
      </c>
      <c r="U30" s="10" t="s">
        <v>10455</v>
      </c>
      <c r="V30" s="20" t="s">
        <v>10456</v>
      </c>
      <c r="W30" s="10" t="s">
        <v>10457</v>
      </c>
      <c r="X30" s="10" t="s">
        <v>10458</v>
      </c>
    </row>
    <row r="31" spans="1:24" customFormat="1" x14ac:dyDescent="0.3">
      <c r="A31" s="5" t="s">
        <v>12993</v>
      </c>
      <c r="B31" s="5" t="s">
        <v>12994</v>
      </c>
      <c r="C31" s="5" t="str">
        <f>LEFT(B31, 65)</f>
        <v xml:space="preserve">Bajaj Majesty RX10 2000 Watts Heat Convector Room Heater (White, </v>
      </c>
      <c r="D31" s="5" t="s">
        <v>9479</v>
      </c>
      <c r="E31" s="5" t="str">
        <f>LEFT(D31, FIND("|", D31) - 1)</f>
        <v>Home&amp;Kitchen</v>
      </c>
      <c r="F31" s="7">
        <v>2219</v>
      </c>
      <c r="G31" s="7">
        <v>3080</v>
      </c>
      <c r="H31" s="5" t="str" cm="1">
        <f t="array" ref="H31">_xlfn.IFS(G31&lt;200,"Less than 200", AND(G31&gt;=200, G31&lt;=500), "200 to 500", G31&gt;500, "Greater than 500")</f>
        <v>Greater than 500</v>
      </c>
      <c r="I31" s="8">
        <v>0.28000000000000003</v>
      </c>
      <c r="J31" s="17">
        <f>I31</f>
        <v>0.28000000000000003</v>
      </c>
      <c r="K31" s="22" t="str" cm="1">
        <f t="array" ref="K31">_xlfn.IFS(AND(I31&gt;=0%, I31&lt;=20%),"0% to 20%", AND(I31&gt;=21%, I31&lt;=40%), "21% to 40%", AND(I31&gt;=41%, I31&lt;=60%), "41% to 60%", AND(I31&gt;=61%, I31&lt;=80%), "61% to 80%", AND(I31&gt;=81%, I31&lt;=100%), "81% to 100%")</f>
        <v>21% to 40%</v>
      </c>
      <c r="L31" s="22">
        <v>3.6</v>
      </c>
      <c r="M31" s="6">
        <v>468</v>
      </c>
      <c r="N31" s="6">
        <f>G31*M31</f>
        <v>1441440</v>
      </c>
      <c r="O31" s="6">
        <f>L31+(M31/100000)</f>
        <v>3.6046800000000001</v>
      </c>
      <c r="P31" s="5" t="s">
        <v>12995</v>
      </c>
      <c r="Q31" s="10" t="s">
        <v>12996</v>
      </c>
      <c r="R31" s="10" t="s">
        <v>12997</v>
      </c>
      <c r="S31" s="10" t="s">
        <v>12998</v>
      </c>
      <c r="T31" s="10">
        <f>LEN(S31) - LEN(SUBSTITUTE(S31, ",", "")) + 1</f>
        <v>8</v>
      </c>
      <c r="U31" s="10" t="s">
        <v>12999</v>
      </c>
      <c r="V31" s="20" t="s">
        <v>13000</v>
      </c>
      <c r="W31" s="10" t="s">
        <v>13001</v>
      </c>
      <c r="X31" s="10" t="s">
        <v>13002</v>
      </c>
    </row>
    <row r="32" spans="1:24" customFormat="1" x14ac:dyDescent="0.3">
      <c r="A32" s="5" t="s">
        <v>9314</v>
      </c>
      <c r="B32" s="5" t="s">
        <v>9315</v>
      </c>
      <c r="C32" s="5" t="str">
        <f>LEFT(B32, 65)</f>
        <v xml:space="preserve">Bajaj Majesty RX11 2000 Watts Heat Convector Room Heater (White, </v>
      </c>
      <c r="D32" s="5" t="s">
        <v>8552</v>
      </c>
      <c r="E32" s="5" t="str">
        <f>LEFT(D32, FIND("|", D32) - 1)</f>
        <v>Home&amp;Kitchen</v>
      </c>
      <c r="F32" s="7">
        <v>2169</v>
      </c>
      <c r="G32" s="7">
        <v>3279</v>
      </c>
      <c r="H32" s="5" t="str" cm="1">
        <f t="array" ref="H32">_xlfn.IFS(G32&lt;200,"Less than 200", AND(G32&gt;=200, G32&lt;=500), "200 to 500", G32&gt;500, "Greater than 500")</f>
        <v>Greater than 500</v>
      </c>
      <c r="I32" s="8">
        <v>0.34</v>
      </c>
      <c r="J32" s="17">
        <f>I32</f>
        <v>0.34</v>
      </c>
      <c r="K32" s="22" t="str" cm="1">
        <f t="array" ref="K32">_xlfn.IFS(AND(I32&gt;=0%, I32&lt;=20%),"0% to 20%", AND(I32&gt;=21%, I32&lt;=40%), "21% to 40%", AND(I32&gt;=41%, I32&lt;=60%), "41% to 60%", AND(I32&gt;=61%, I32&lt;=80%), "61% to 80%", AND(I32&gt;=81%, I32&lt;=100%), "81% to 100%")</f>
        <v>21% to 40%</v>
      </c>
      <c r="L32" s="22">
        <v>4.0999999999999996</v>
      </c>
      <c r="M32" s="6">
        <v>1716</v>
      </c>
      <c r="N32" s="6">
        <f>G32*M32</f>
        <v>5626764</v>
      </c>
      <c r="O32" s="6">
        <f>L32+(M32/100000)</f>
        <v>4.1171599999999993</v>
      </c>
      <c r="P32" s="5" t="s">
        <v>9316</v>
      </c>
      <c r="Q32" s="10" t="s">
        <v>9317</v>
      </c>
      <c r="R32" s="10" t="s">
        <v>9318</v>
      </c>
      <c r="S32" s="10" t="s">
        <v>9319</v>
      </c>
      <c r="T32" s="10">
        <f>LEN(S32) - LEN(SUBSTITUTE(S32, ",", "")) + 1</f>
        <v>8</v>
      </c>
      <c r="U32" s="10" t="s">
        <v>9320</v>
      </c>
      <c r="V32" s="20" t="s">
        <v>9321</v>
      </c>
      <c r="W32" s="10" t="s">
        <v>9322</v>
      </c>
      <c r="X32" s="10" t="s">
        <v>9323</v>
      </c>
    </row>
    <row r="33" spans="1:24" customFormat="1" x14ac:dyDescent="0.3">
      <c r="A33" s="5" t="s">
        <v>9008</v>
      </c>
      <c r="B33" s="5" t="s">
        <v>9009</v>
      </c>
      <c r="C33" s="5" t="str">
        <f>LEFT(B33, 65)</f>
        <v>Bajaj Minor 1000 Watts Radiant Room Heater (Steel, ISI Approved)</v>
      </c>
      <c r="D33" s="5" t="s">
        <v>8552</v>
      </c>
      <c r="E33" s="5" t="str">
        <f>LEFT(D33, FIND("|", D33) - 1)</f>
        <v>Home&amp;Kitchen</v>
      </c>
      <c r="F33" s="5">
        <v>749</v>
      </c>
      <c r="G33" s="7">
        <v>1129</v>
      </c>
      <c r="H33" s="5" t="str" cm="1">
        <f t="array" ref="H33">_xlfn.IFS(G33&lt;200,"Less than 200", AND(G33&gt;=200, G33&lt;=500), "200 to 500", G33&gt;500, "Greater than 500")</f>
        <v>Greater than 500</v>
      </c>
      <c r="I33" s="8">
        <v>0.34</v>
      </c>
      <c r="J33" s="17">
        <f>I33</f>
        <v>0.34</v>
      </c>
      <c r="K33" s="22" t="str" cm="1">
        <f t="array" ref="K33">_xlfn.IFS(AND(I33&gt;=0%, I33&lt;=20%),"0% to 20%", AND(I33&gt;=21%, I33&lt;=40%), "21% to 40%", AND(I33&gt;=41%, I33&lt;=60%), "41% to 60%", AND(I33&gt;=61%, I33&lt;=80%), "61% to 80%", AND(I33&gt;=81%, I33&lt;=100%), "81% to 100%")</f>
        <v>21% to 40%</v>
      </c>
      <c r="L33" s="22">
        <v>4</v>
      </c>
      <c r="M33" s="6">
        <v>2446</v>
      </c>
      <c r="N33" s="6">
        <f>G33*M33</f>
        <v>2761534</v>
      </c>
      <c r="O33" s="6">
        <f>L33+(M33/100000)</f>
        <v>4.0244600000000004</v>
      </c>
      <c r="P33" s="5" t="s">
        <v>9010</v>
      </c>
      <c r="Q33" s="10" t="s">
        <v>9011</v>
      </c>
      <c r="R33" s="10" t="s">
        <v>9012</v>
      </c>
      <c r="S33" s="10" t="s">
        <v>9013</v>
      </c>
      <c r="T33" s="10">
        <f>LEN(S33) - LEN(SUBSTITUTE(S33, ",", "")) + 1</f>
        <v>8</v>
      </c>
      <c r="U33" s="10" t="s">
        <v>9014</v>
      </c>
      <c r="V33" s="20" t="s">
        <v>9015</v>
      </c>
      <c r="W33" s="10" t="s">
        <v>9016</v>
      </c>
      <c r="X33" s="10" t="s">
        <v>9017</v>
      </c>
    </row>
    <row r="34" spans="1:24" customFormat="1" x14ac:dyDescent="0.3">
      <c r="A34" s="5" t="s">
        <v>9395</v>
      </c>
      <c r="B34" s="5" t="s">
        <v>9396</v>
      </c>
      <c r="C34" s="5" t="str">
        <f>LEFT(B34, 65)</f>
        <v>Bajaj Deluxe 2000 Watts Halogen Room Heater (Steel, ISI Approved)</v>
      </c>
      <c r="D34" s="5" t="s">
        <v>9397</v>
      </c>
      <c r="E34" s="5" t="str">
        <f>LEFT(D34, FIND("|", D34) - 1)</f>
        <v>Home&amp;Kitchen</v>
      </c>
      <c r="F34" s="7">
        <v>1409</v>
      </c>
      <c r="G34" s="7">
        <v>1639</v>
      </c>
      <c r="H34" s="5" t="str" cm="1">
        <f t="array" ref="H34">_xlfn.IFS(G34&lt;200,"Less than 200", AND(G34&gt;=200, G34&lt;=500), "200 to 500", G34&gt;500, "Greater than 500")</f>
        <v>Greater than 500</v>
      </c>
      <c r="I34" s="8">
        <v>0.14000000000000001</v>
      </c>
      <c r="J34" s="17">
        <f>I34</f>
        <v>0.14000000000000001</v>
      </c>
      <c r="K34" s="22" t="str" cm="1">
        <f t="array" ref="K34">_xlfn.IFS(AND(I34&gt;=0%, I34&lt;=20%),"0% to 20%", AND(I34&gt;=21%, I34&lt;=40%), "21% to 40%", AND(I34&gt;=41%, I34&lt;=60%), "41% to 60%", AND(I34&gt;=61%, I34&lt;=80%), "61% to 80%", AND(I34&gt;=81%, I34&lt;=100%), "81% to 100%")</f>
        <v>0% to 20%</v>
      </c>
      <c r="L34" s="22">
        <v>3.7</v>
      </c>
      <c r="M34" s="6">
        <v>787</v>
      </c>
      <c r="N34" s="6">
        <f>G34*M34</f>
        <v>1289893</v>
      </c>
      <c r="O34" s="6">
        <f>L34+(M34/100000)</f>
        <v>3.7078700000000002</v>
      </c>
      <c r="P34" s="5" t="s">
        <v>9398</v>
      </c>
      <c r="Q34" s="10" t="s">
        <v>9399</v>
      </c>
      <c r="R34" s="10" t="s">
        <v>9400</v>
      </c>
      <c r="S34" s="10" t="s">
        <v>9401</v>
      </c>
      <c r="T34" s="10">
        <f>LEN(S34) - LEN(SUBSTITUTE(S34, ",", "")) + 1</f>
        <v>8</v>
      </c>
      <c r="U34" s="10" t="s">
        <v>9402</v>
      </c>
      <c r="V34" s="20" t="s">
        <v>9403</v>
      </c>
      <c r="W34" s="10" t="s">
        <v>9404</v>
      </c>
      <c r="X34" s="10" t="s">
        <v>9405</v>
      </c>
    </row>
    <row r="35" spans="1:24" customFormat="1" x14ac:dyDescent="0.3">
      <c r="A35" s="5" t="s">
        <v>11384</v>
      </c>
      <c r="B35" s="5" t="s">
        <v>11385</v>
      </c>
      <c r="C35" s="5" t="str">
        <f>LEFT(B35, 65)</f>
        <v xml:space="preserve">Philips Hi113 1000-Watt Plastic Body Ptfe Coating Dry Iron, Pack </v>
      </c>
      <c r="D35" s="5" t="s">
        <v>8699</v>
      </c>
      <c r="E35" s="5" t="str">
        <f>LEFT(D35, FIND("|", D35) - 1)</f>
        <v>Home&amp;Kitchen</v>
      </c>
      <c r="F35" s="5">
        <v>949</v>
      </c>
      <c r="G35" s="5">
        <v>975</v>
      </c>
      <c r="H35" s="5" t="str" cm="1">
        <f t="array" ref="H35">_xlfn.IFS(G35&lt;200,"Less than 200", AND(G35&gt;=200, G35&lt;=500), "200 to 500", G35&gt;500, "Greater than 500")</f>
        <v>Greater than 500</v>
      </c>
      <c r="I35" s="8">
        <v>0.03</v>
      </c>
      <c r="J35" s="17">
        <f>I35</f>
        <v>0.03</v>
      </c>
      <c r="K35" s="22" t="str" cm="1">
        <f t="array" ref="K35">_xlfn.IFS(AND(I35&gt;=0%, I35&lt;=20%),"0% to 20%", AND(I35&gt;=21%, I35&lt;=40%), "21% to 40%", AND(I35&gt;=41%, I35&lt;=60%), "41% to 60%", AND(I35&gt;=61%, I35&lt;=80%), "61% to 80%", AND(I35&gt;=81%, I35&lt;=100%), "81% to 100%")</f>
        <v>0% to 20%</v>
      </c>
      <c r="L35" s="22">
        <v>4.3</v>
      </c>
      <c r="M35" s="6">
        <v>7223</v>
      </c>
      <c r="N35" s="6">
        <f>G35*M35</f>
        <v>7042425</v>
      </c>
      <c r="O35" s="6">
        <f>L35+(M35/100000)</f>
        <v>4.3722300000000001</v>
      </c>
      <c r="P35" s="5" t="s">
        <v>11386</v>
      </c>
      <c r="Q35" s="10" t="s">
        <v>11387</v>
      </c>
      <c r="R35" s="10" t="s">
        <v>11388</v>
      </c>
      <c r="S35" s="10" t="s">
        <v>11389</v>
      </c>
      <c r="T35" s="10">
        <f>LEN(S35) - LEN(SUBSTITUTE(S35, ",", "")) + 1</f>
        <v>8</v>
      </c>
      <c r="U35" s="10" t="s">
        <v>11390</v>
      </c>
      <c r="V35" s="20" t="s">
        <v>11391</v>
      </c>
      <c r="W35" s="10" t="s">
        <v>11392</v>
      </c>
      <c r="X35" s="10" t="s">
        <v>11393</v>
      </c>
    </row>
    <row r="36" spans="1:24" customFormat="1" x14ac:dyDescent="0.3">
      <c r="A36" s="5" t="s">
        <v>4970</v>
      </c>
      <c r="B36" s="5" t="s">
        <v>4971</v>
      </c>
      <c r="C36" s="5" t="str">
        <f>LEFT(B36, 65)</f>
        <v>HP X1000 Wired USB Mouse with 3 Handy Buttons, Fast-Moving Scroll</v>
      </c>
      <c r="D36" s="5" t="s">
        <v>4845</v>
      </c>
      <c r="E36" s="5" t="str">
        <f>LEFT(D36, FIND("|", D36) - 1)</f>
        <v>Computers&amp;Accessories</v>
      </c>
      <c r="F36" s="5">
        <v>269</v>
      </c>
      <c r="G36" s="5">
        <v>649</v>
      </c>
      <c r="H36" s="5" t="str" cm="1">
        <f t="array" ref="H36">_xlfn.IFS(G36&lt;200,"Less than 200", AND(G36&gt;=200, G36&lt;=500), "200 to 500", G36&gt;500, "Greater than 500")</f>
        <v>Greater than 500</v>
      </c>
      <c r="I36" s="8">
        <v>0.59</v>
      </c>
      <c r="J36" s="17">
        <f>I36</f>
        <v>0.59</v>
      </c>
      <c r="K36" s="22" t="str" cm="1">
        <f t="array" ref="K36">_xlfn.IFS(AND(I36&gt;=0%, I36&lt;=20%),"0% to 20%", AND(I36&gt;=21%, I36&lt;=40%), "21% to 40%", AND(I36&gt;=41%, I36&lt;=60%), "41% to 60%", AND(I36&gt;=61%, I36&lt;=80%), "61% to 80%", AND(I36&gt;=81%, I36&lt;=100%), "81% to 100%")</f>
        <v>41% to 60%</v>
      </c>
      <c r="L36" s="22">
        <v>4.3</v>
      </c>
      <c r="M36" s="6">
        <v>54315</v>
      </c>
      <c r="N36" s="6">
        <f>G36*M36</f>
        <v>35250435</v>
      </c>
      <c r="O36" s="6">
        <f>L36+(M36/100000)</f>
        <v>4.8431499999999996</v>
      </c>
      <c r="P36" s="5" t="s">
        <v>4972</v>
      </c>
      <c r="Q36" s="10" t="s">
        <v>4973</v>
      </c>
      <c r="R36" s="10" t="s">
        <v>4974</v>
      </c>
      <c r="S36" s="10" t="s">
        <v>4975</v>
      </c>
      <c r="T36" s="10">
        <f>LEN(S36) - LEN(SUBSTITUTE(S36, ",", "")) + 1</f>
        <v>8</v>
      </c>
      <c r="U36" s="10" t="s">
        <v>4976</v>
      </c>
      <c r="V36" s="20" t="s">
        <v>4977</v>
      </c>
      <c r="W36" s="10" t="s">
        <v>4978</v>
      </c>
      <c r="X36" s="10" t="s">
        <v>4979</v>
      </c>
    </row>
    <row r="37" spans="1:24" customFormat="1" x14ac:dyDescent="0.3">
      <c r="A37" s="5" t="s">
        <v>5743</v>
      </c>
      <c r="B37" s="5" t="s">
        <v>5744</v>
      </c>
      <c r="C37" s="5" t="str">
        <f>LEFT(B37, 65)</f>
        <v>TP-Link TL-WA850RE Single_Band 300Mbps RJ45 Wireless Range Extend</v>
      </c>
      <c r="D37" s="5" t="s">
        <v>5223</v>
      </c>
      <c r="E37" s="5" t="str">
        <f>LEFT(D37, FIND("|", D37) - 1)</f>
        <v>Computers&amp;Accessories</v>
      </c>
      <c r="F37" s="7">
        <v>1469</v>
      </c>
      <c r="G37" s="7">
        <v>2499</v>
      </c>
      <c r="H37" s="5" t="str" cm="1">
        <f t="array" ref="H37">_xlfn.IFS(G37&lt;200,"Less than 200", AND(G37&gt;=200, G37&lt;=500), "200 to 500", G37&gt;500, "Greater than 500")</f>
        <v>Greater than 500</v>
      </c>
      <c r="I37" s="8">
        <v>0.41</v>
      </c>
      <c r="J37" s="17">
        <f>I37</f>
        <v>0.41</v>
      </c>
      <c r="K37" s="22" t="str" cm="1">
        <f t="array" ref="K37">_xlfn.IFS(AND(I37&gt;=0%, I37&lt;=20%),"0% to 20%", AND(I37&gt;=21%, I37&lt;=40%), "21% to 40%", AND(I37&gt;=41%, I37&lt;=60%), "41% to 60%", AND(I37&gt;=61%, I37&lt;=80%), "61% to 80%", AND(I37&gt;=81%, I37&lt;=100%), "81% to 100%")</f>
        <v>41% to 60%</v>
      </c>
      <c r="L37" s="22">
        <v>4.2</v>
      </c>
      <c r="M37" s="6">
        <v>156638</v>
      </c>
      <c r="N37" s="6">
        <f>G37*M37</f>
        <v>391438362</v>
      </c>
      <c r="O37" s="6">
        <f>L37+(M37/100000)</f>
        <v>5.7663799999999998</v>
      </c>
      <c r="P37" s="5" t="s">
        <v>5745</v>
      </c>
      <c r="Q37" s="10" t="s">
        <v>5746</v>
      </c>
      <c r="R37" s="10" t="s">
        <v>5747</v>
      </c>
      <c r="S37" s="10" t="s">
        <v>5748</v>
      </c>
      <c r="T37" s="10">
        <f>LEN(S37) - LEN(SUBSTITUTE(S37, ",", "")) + 1</f>
        <v>8</v>
      </c>
      <c r="U37" s="10" t="s">
        <v>5749</v>
      </c>
      <c r="V37" s="20" t="s">
        <v>5750</v>
      </c>
      <c r="W37" s="10" t="s">
        <v>5751</v>
      </c>
      <c r="X37" s="10" t="s">
        <v>5752</v>
      </c>
    </row>
    <row r="38" spans="1:24" customFormat="1" x14ac:dyDescent="0.3">
      <c r="A38" s="5" t="s">
        <v>11645</v>
      </c>
      <c r="B38" s="5" t="s">
        <v>11646</v>
      </c>
      <c r="C38" s="5" t="str">
        <f>LEFT(B38, 65)</f>
        <v>Panasonic SR-WA22H (E) Automatic Rice Cooker, Apple Green, 2.2 Li</v>
      </c>
      <c r="D38" s="5" t="s">
        <v>9695</v>
      </c>
      <c r="E38" s="5" t="str">
        <f>LEFT(D38, FIND("|", D38) - 1)</f>
        <v>Home&amp;Kitchen</v>
      </c>
      <c r="F38" s="7">
        <v>2976</v>
      </c>
      <c r="G38" s="7">
        <v>3945</v>
      </c>
      <c r="H38" s="5" t="str" cm="1">
        <f t="array" ref="H38">_xlfn.IFS(G38&lt;200,"Less than 200", AND(G38&gt;=200, G38&lt;=500), "200 to 500", G38&gt;500, "Greater than 500")</f>
        <v>Greater than 500</v>
      </c>
      <c r="I38" s="8">
        <v>0.25</v>
      </c>
      <c r="J38" s="17">
        <f>I38</f>
        <v>0.25</v>
      </c>
      <c r="K38" s="22" t="str" cm="1">
        <f t="array" ref="K38">_xlfn.IFS(AND(I38&gt;=0%, I38&lt;=20%),"0% to 20%", AND(I38&gt;=21%, I38&lt;=40%), "21% to 40%", AND(I38&gt;=41%, I38&lt;=60%), "41% to 60%", AND(I38&gt;=61%, I38&lt;=80%), "61% to 80%", AND(I38&gt;=81%, I38&lt;=100%), "81% to 100%")</f>
        <v>21% to 40%</v>
      </c>
      <c r="L38" s="22">
        <v>4.2</v>
      </c>
      <c r="M38" s="6">
        <v>3740</v>
      </c>
      <c r="N38" s="6">
        <f>G38*M38</f>
        <v>14754300</v>
      </c>
      <c r="O38" s="6">
        <f>L38+(M38/100000)</f>
        <v>4.2374000000000001</v>
      </c>
      <c r="P38" s="5" t="s">
        <v>11647</v>
      </c>
      <c r="Q38" s="10" t="s">
        <v>11648</v>
      </c>
      <c r="R38" s="10" t="s">
        <v>11649</v>
      </c>
      <c r="S38" s="10" t="s">
        <v>11650</v>
      </c>
      <c r="T38" s="10">
        <f>LEN(S38) - LEN(SUBSTITUTE(S38, ",", "")) + 1</f>
        <v>8</v>
      </c>
      <c r="U38" s="10" t="s">
        <v>11651</v>
      </c>
      <c r="V38" s="20" t="s">
        <v>11652</v>
      </c>
      <c r="W38" s="10" t="s">
        <v>11653</v>
      </c>
      <c r="X38" s="10" t="s">
        <v>11654</v>
      </c>
    </row>
    <row r="39" spans="1:24" customFormat="1" x14ac:dyDescent="0.3">
      <c r="A39" s="5" t="s">
        <v>9406</v>
      </c>
      <c r="B39" s="5" t="s">
        <v>9407</v>
      </c>
      <c r="C39" s="5" t="str">
        <f>LEFT(B39, 65)</f>
        <v>Orpat HHB-100E WOB 250-Watt Hand Blender (White)</v>
      </c>
      <c r="D39" s="5" t="s">
        <v>8688</v>
      </c>
      <c r="E39" s="5" t="str">
        <f>LEFT(D39, FIND("|", D39) - 1)</f>
        <v>Home&amp;Kitchen</v>
      </c>
      <c r="F39" s="5">
        <v>753</v>
      </c>
      <c r="G39" s="5">
        <v>899</v>
      </c>
      <c r="H39" s="5" t="str" cm="1">
        <f t="array" ref="H39">_xlfn.IFS(G39&lt;200,"Less than 200", AND(G39&gt;=200, G39&lt;=500), "200 to 500", G39&gt;500, "Greater than 500")</f>
        <v>Greater than 500</v>
      </c>
      <c r="I39" s="8">
        <v>0.16</v>
      </c>
      <c r="J39" s="17">
        <f>I39</f>
        <v>0.16</v>
      </c>
      <c r="K39" s="22" t="str" cm="1">
        <f t="array" ref="K39">_xlfn.IFS(AND(I39&gt;=0%, I39&lt;=20%),"0% to 20%", AND(I39&gt;=21%, I39&lt;=40%), "21% to 40%", AND(I39&gt;=41%, I39&lt;=60%), "41% to 60%", AND(I39&gt;=61%, I39&lt;=80%), "61% to 80%", AND(I39&gt;=81%, I39&lt;=100%), "81% to 100%")</f>
        <v>0% to 20%</v>
      </c>
      <c r="L39" s="22">
        <v>4.2</v>
      </c>
      <c r="M39" s="6">
        <v>18462</v>
      </c>
      <c r="N39" s="6">
        <f>G39*M39</f>
        <v>16597338</v>
      </c>
      <c r="O39" s="6">
        <f>L39+(M39/100000)</f>
        <v>4.38462</v>
      </c>
      <c r="P39" s="5" t="s">
        <v>9408</v>
      </c>
      <c r="Q39" s="10" t="s">
        <v>9409</v>
      </c>
      <c r="R39" s="10" t="s">
        <v>9410</v>
      </c>
      <c r="S39" s="10" t="s">
        <v>9411</v>
      </c>
      <c r="T39" s="10">
        <f>LEN(S39) - LEN(SUBSTITUTE(S39, ",", "")) + 1</f>
        <v>8</v>
      </c>
      <c r="U39" s="10" t="s">
        <v>9412</v>
      </c>
      <c r="V39" s="20" t="s">
        <v>9413</v>
      </c>
      <c r="W39" s="10" t="s">
        <v>9414</v>
      </c>
      <c r="X39" s="10" t="s">
        <v>9415</v>
      </c>
    </row>
    <row r="40" spans="1:24" customFormat="1" x14ac:dyDescent="0.3">
      <c r="A40" s="5" t="s">
        <v>8842</v>
      </c>
      <c r="B40" s="5" t="s">
        <v>8843</v>
      </c>
      <c r="C40" s="5" t="str">
        <f>LEFT(B40, 65)</f>
        <v>Bajaj Immersion Rod Water Heater 1500 Watts, Silver</v>
      </c>
      <c r="D40" s="5" t="s">
        <v>8844</v>
      </c>
      <c r="E40" s="5" t="str">
        <f>LEFT(D40, FIND("|", D40) - 1)</f>
        <v>Home&amp;Kitchen</v>
      </c>
      <c r="F40" s="5">
        <v>539</v>
      </c>
      <c r="G40" s="5">
        <v>720</v>
      </c>
      <c r="H40" s="5" t="str" cm="1">
        <f t="array" ref="H40">_xlfn.IFS(G40&lt;200,"Less than 200", AND(G40&gt;=200, G40&lt;=500), "200 to 500", G40&gt;500, "Greater than 500")</f>
        <v>Greater than 500</v>
      </c>
      <c r="I40" s="8">
        <v>0.25</v>
      </c>
      <c r="J40" s="17">
        <f>I40</f>
        <v>0.25</v>
      </c>
      <c r="K40" s="22" t="str" cm="1">
        <f t="array" ref="K40">_xlfn.IFS(AND(I40&gt;=0%, I40&lt;=20%),"0% to 20%", AND(I40&gt;=21%, I40&lt;=40%), "21% to 40%", AND(I40&gt;=41%, I40&lt;=60%), "41% to 60%", AND(I40&gt;=61%, I40&lt;=80%), "61% to 80%", AND(I40&gt;=81%, I40&lt;=100%), "81% to 100%")</f>
        <v>21% to 40%</v>
      </c>
      <c r="L40" s="22">
        <v>4.0999999999999996</v>
      </c>
      <c r="M40" s="6">
        <v>36017</v>
      </c>
      <c r="N40" s="6">
        <f>G40*M40</f>
        <v>25932240</v>
      </c>
      <c r="O40" s="6">
        <f>L40+(M40/100000)</f>
        <v>4.4601699999999997</v>
      </c>
      <c r="P40" s="5" t="s">
        <v>8845</v>
      </c>
      <c r="Q40" s="10" t="s">
        <v>8846</v>
      </c>
      <c r="R40" s="10" t="s">
        <v>8847</v>
      </c>
      <c r="S40" s="10" t="s">
        <v>8848</v>
      </c>
      <c r="T40" s="10">
        <f>LEN(S40) - LEN(SUBSTITUTE(S40, ",", "")) + 1</f>
        <v>8</v>
      </c>
      <c r="U40" s="10" t="s">
        <v>8849</v>
      </c>
      <c r="V40" s="20" t="s">
        <v>8850</v>
      </c>
      <c r="W40" s="10" t="s">
        <v>8851</v>
      </c>
      <c r="X40" s="10" t="s">
        <v>8852</v>
      </c>
    </row>
    <row r="41" spans="1:24" customFormat="1" x14ac:dyDescent="0.3">
      <c r="A41" s="5" t="s">
        <v>5400</v>
      </c>
      <c r="B41" s="5" t="s">
        <v>5401</v>
      </c>
      <c r="C41" s="5" t="str">
        <f>LEFT(B41, 65)</f>
        <v>Casio FX-82MS 2nd Gen Non-Programmable Scientific Calculator, 240</v>
      </c>
      <c r="D41" s="5" t="s">
        <v>5213</v>
      </c>
      <c r="E41" s="5" t="str">
        <f>LEFT(D41, FIND("|", D41) - 1)</f>
        <v>OfficeProducts</v>
      </c>
      <c r="F41" s="5">
        <v>522</v>
      </c>
      <c r="G41" s="5">
        <v>550</v>
      </c>
      <c r="H41" s="5" t="str" cm="1">
        <f t="array" ref="H41">_xlfn.IFS(G41&lt;200,"Less than 200", AND(G41&gt;=200, G41&lt;=500), "200 to 500", G41&gt;500, "Greater than 500")</f>
        <v>Greater than 500</v>
      </c>
      <c r="I41" s="8">
        <v>0.05</v>
      </c>
      <c r="J41" s="17">
        <f>I41</f>
        <v>0.05</v>
      </c>
      <c r="K41" s="22" t="str" cm="1">
        <f t="array" ref="K41">_xlfn.IFS(AND(I41&gt;=0%, I41&lt;=20%),"0% to 20%", AND(I41&gt;=21%, I41&lt;=40%), "21% to 40%", AND(I41&gt;=41%, I41&lt;=60%), "41% to 60%", AND(I41&gt;=61%, I41&lt;=80%), "61% to 80%", AND(I41&gt;=81%, I41&lt;=100%), "81% to 100%")</f>
        <v>0% to 20%</v>
      </c>
      <c r="L41" s="22">
        <v>4.4000000000000004</v>
      </c>
      <c r="M41" s="6">
        <v>12179</v>
      </c>
      <c r="N41" s="6">
        <f>G41*M41</f>
        <v>6698450</v>
      </c>
      <c r="O41" s="6">
        <f>L41+(M41/100000)</f>
        <v>4.5217900000000002</v>
      </c>
      <c r="P41" s="5" t="s">
        <v>5402</v>
      </c>
      <c r="Q41" s="10" t="s">
        <v>5403</v>
      </c>
      <c r="R41" s="10" t="s">
        <v>5404</v>
      </c>
      <c r="S41" s="10" t="s">
        <v>5405</v>
      </c>
      <c r="T41" s="10">
        <f>LEN(S41) - LEN(SUBSTITUTE(S41, ",", "")) + 1</f>
        <v>8</v>
      </c>
      <c r="U41" s="10" t="s">
        <v>5406</v>
      </c>
      <c r="V41" s="20" t="s">
        <v>5407</v>
      </c>
      <c r="W41" s="10" t="s">
        <v>5408</v>
      </c>
      <c r="X41" s="10" t="s">
        <v>5409</v>
      </c>
    </row>
    <row r="42" spans="1:24" customFormat="1" x14ac:dyDescent="0.3">
      <c r="A42" s="5" t="s">
        <v>11042</v>
      </c>
      <c r="B42" s="5" t="s">
        <v>11043</v>
      </c>
      <c r="C42" s="5" t="str">
        <f>LEFT(B42, 65)</f>
        <v>HUL Pureit Germkill kit for Advanced 23 L water purifier - 3000 L</v>
      </c>
      <c r="D42" s="5" t="s">
        <v>9633</v>
      </c>
      <c r="E42" s="5" t="str">
        <f>LEFT(D42, FIND("|", D42) - 1)</f>
        <v>Home&amp;Kitchen</v>
      </c>
      <c r="F42" s="5">
        <v>980</v>
      </c>
      <c r="G42" s="5">
        <v>980</v>
      </c>
      <c r="H42" s="5" t="str" cm="1">
        <f t="array" ref="H42">_xlfn.IFS(G42&lt;200,"Less than 200", AND(G42&gt;=200, G42&lt;=500), "200 to 500", G42&gt;500, "Greater than 500")</f>
        <v>Greater than 500</v>
      </c>
      <c r="I42" s="8">
        <v>0</v>
      </c>
      <c r="J42" s="17">
        <f>I42</f>
        <v>0</v>
      </c>
      <c r="K42" s="22" t="str" cm="1">
        <f t="array" ref="K42">_xlfn.IFS(AND(I42&gt;=0%, I42&lt;=20%),"0% to 20%", AND(I42&gt;=21%, I42&lt;=40%), "21% to 40%", AND(I42&gt;=41%, I42&lt;=60%), "41% to 60%", AND(I42&gt;=61%, I42&lt;=80%), "61% to 80%", AND(I42&gt;=81%, I42&lt;=100%), "81% to 100%")</f>
        <v>0% to 20%</v>
      </c>
      <c r="L42" s="22">
        <v>4.2</v>
      </c>
      <c r="M42" s="6">
        <v>4740</v>
      </c>
      <c r="N42" s="6">
        <f>G42*M42</f>
        <v>4645200</v>
      </c>
      <c r="O42" s="6">
        <f>L42+(M42/100000)</f>
        <v>4.2473999999999998</v>
      </c>
      <c r="P42" s="5" t="s">
        <v>11044</v>
      </c>
      <c r="Q42" s="10" t="s">
        <v>11045</v>
      </c>
      <c r="R42" s="10" t="s">
        <v>11046</v>
      </c>
      <c r="S42" s="10" t="s">
        <v>11047</v>
      </c>
      <c r="T42" s="10">
        <f>LEN(S42) - LEN(SUBSTITUTE(S42, ",", "")) + 1</f>
        <v>8</v>
      </c>
      <c r="U42" s="10" t="s">
        <v>11048</v>
      </c>
      <c r="V42" s="20" t="s">
        <v>11049</v>
      </c>
      <c r="W42" s="10" t="s">
        <v>11050</v>
      </c>
      <c r="X42" s="10" t="s">
        <v>11051</v>
      </c>
    </row>
    <row r="43" spans="1:24" customFormat="1" x14ac:dyDescent="0.3">
      <c r="A43" s="5" t="s">
        <v>11737</v>
      </c>
      <c r="B43" s="5" t="s">
        <v>11738</v>
      </c>
      <c r="C43" s="5" t="str">
        <f>LEFT(B43, 65)</f>
        <v>Wipro Smartlife Super Deluxe Dry Iron- 1000W</v>
      </c>
      <c r="D43" s="5" t="s">
        <v>8699</v>
      </c>
      <c r="E43" s="5" t="str">
        <f>LEFT(D43, FIND("|", D43) - 1)</f>
        <v>Home&amp;Kitchen</v>
      </c>
      <c r="F43" s="5">
        <v>699</v>
      </c>
      <c r="G43" s="5">
        <v>850</v>
      </c>
      <c r="H43" s="5" t="str" cm="1">
        <f t="array" ref="H43">_xlfn.IFS(G43&lt;200,"Less than 200", AND(G43&gt;=200, G43&lt;=500), "200 to 500", G43&gt;500, "Greater than 500")</f>
        <v>Greater than 500</v>
      </c>
      <c r="I43" s="8">
        <v>0.18</v>
      </c>
      <c r="J43" s="17">
        <f>I43</f>
        <v>0.18</v>
      </c>
      <c r="K43" s="22" t="str" cm="1">
        <f t="array" ref="K43">_xlfn.IFS(AND(I43&gt;=0%, I43&lt;=20%),"0% to 20%", AND(I43&gt;=21%, I43&lt;=40%), "21% to 40%", AND(I43&gt;=41%, I43&lt;=60%), "41% to 60%", AND(I43&gt;=61%, I43&lt;=80%), "61% to 80%", AND(I43&gt;=81%, I43&lt;=100%), "81% to 100%")</f>
        <v>0% to 20%</v>
      </c>
      <c r="L43" s="22">
        <v>4.0999999999999996</v>
      </c>
      <c r="M43" s="6">
        <v>1106</v>
      </c>
      <c r="N43" s="6">
        <f>G43*M43</f>
        <v>940100</v>
      </c>
      <c r="O43" s="6">
        <f>L43+(M43/100000)</f>
        <v>4.1110599999999993</v>
      </c>
      <c r="P43" s="5" t="s">
        <v>11739</v>
      </c>
      <c r="Q43" s="10" t="s">
        <v>11740</v>
      </c>
      <c r="R43" s="10" t="s">
        <v>11741</v>
      </c>
      <c r="S43" s="10" t="s">
        <v>11742</v>
      </c>
      <c r="T43" s="10">
        <f>LEN(S43) - LEN(SUBSTITUTE(S43, ",", "")) + 1</f>
        <v>8</v>
      </c>
      <c r="U43" s="10" t="s">
        <v>13069</v>
      </c>
      <c r="V43" s="20" t="s">
        <v>13070</v>
      </c>
      <c r="W43" s="10" t="s">
        <v>11743</v>
      </c>
      <c r="X43" s="10" t="s">
        <v>11744</v>
      </c>
    </row>
    <row r="44" spans="1:24" customFormat="1" x14ac:dyDescent="0.3">
      <c r="A44" s="5" t="s">
        <v>6971</v>
      </c>
      <c r="B44" s="5" t="s">
        <v>6972</v>
      </c>
      <c r="C44" s="5" t="str">
        <f>LEFT(B44, 65)</f>
        <v>ENVIE¬Æ (AA10004PLNi-CD) AA Rechargeable Batteries, Low Self Disc</v>
      </c>
      <c r="D44" s="5" t="s">
        <v>5647</v>
      </c>
      <c r="E44" s="5" t="str">
        <f>LEFT(D44, FIND("|", D44) - 1)</f>
        <v>Electronics</v>
      </c>
      <c r="F44" s="5">
        <v>250</v>
      </c>
      <c r="G44" s="5">
        <v>250</v>
      </c>
      <c r="H44" s="5" t="str" cm="1">
        <f t="array" ref="H44">_xlfn.IFS(G44&lt;200,"Less than 200", AND(G44&gt;=200, G44&lt;=500), "200 to 500", G44&gt;500, "Greater than 500")</f>
        <v>200 to 500</v>
      </c>
      <c r="I44" s="8">
        <v>0</v>
      </c>
      <c r="J44" s="17">
        <f>I44</f>
        <v>0</v>
      </c>
      <c r="K44" s="22" t="str" cm="1">
        <f t="array" ref="K44">_xlfn.IFS(AND(I44&gt;=0%, I44&lt;=20%),"0% to 20%", AND(I44&gt;=21%, I44&lt;=40%), "21% to 40%", AND(I44&gt;=41%, I44&lt;=60%), "41% to 60%", AND(I44&gt;=61%, I44&lt;=80%), "61% to 80%", AND(I44&gt;=81%, I44&lt;=100%), "81% to 100%")</f>
        <v>0% to 20%</v>
      </c>
      <c r="L44" s="22">
        <v>3.9</v>
      </c>
      <c r="M44" s="6">
        <v>13971</v>
      </c>
      <c r="N44" s="6">
        <f>G44*M44</f>
        <v>3492750</v>
      </c>
      <c r="O44" s="6">
        <f>L44+(M44/100000)</f>
        <v>4.0397099999999995</v>
      </c>
      <c r="P44" s="5" t="s">
        <v>6973</v>
      </c>
      <c r="Q44" s="10" t="s">
        <v>6974</v>
      </c>
      <c r="R44" s="10" t="s">
        <v>6975</v>
      </c>
      <c r="S44" s="10" t="s">
        <v>6976</v>
      </c>
      <c r="T44" s="10">
        <f>LEN(S44) - LEN(SUBSTITUTE(S44, ",", "")) + 1</f>
        <v>8</v>
      </c>
      <c r="U44" s="10" t="s">
        <v>6977</v>
      </c>
      <c r="V44" s="20" t="s">
        <v>13054</v>
      </c>
      <c r="W44" s="10" t="s">
        <v>6978</v>
      </c>
      <c r="X44" s="10" t="s">
        <v>6979</v>
      </c>
    </row>
    <row r="45" spans="1:24" customFormat="1" x14ac:dyDescent="0.3">
      <c r="A45" s="5" t="s">
        <v>8327</v>
      </c>
      <c r="B45" s="5" t="s">
        <v>8328</v>
      </c>
      <c r="C45" s="5" t="str">
        <f>LEFT(B45, 65)</f>
        <v>GIZGA Club-laptop Neoprene Reversible for 15.6-inches Laptop Slee</v>
      </c>
      <c r="D45" s="5" t="s">
        <v>6200</v>
      </c>
      <c r="E45" s="5" t="str">
        <f>LEFT(D45, FIND("|", D45) - 1)</f>
        <v>Computers&amp;Accessories</v>
      </c>
      <c r="F45" s="5">
        <v>249</v>
      </c>
      <c r="G45" s="5">
        <v>499</v>
      </c>
      <c r="H45" s="5" t="str" cm="1">
        <f t="array" ref="H45">_xlfn.IFS(G45&lt;200,"Less than 200", AND(G45&gt;=200, G45&lt;=500), "200 to 500", G45&gt;500, "Greater than 500")</f>
        <v>200 to 500</v>
      </c>
      <c r="I45" s="8">
        <v>0.5</v>
      </c>
      <c r="J45" s="17">
        <f>I45</f>
        <v>0.5</v>
      </c>
      <c r="K45" s="22" t="str" cm="1">
        <f t="array" ref="K45">_xlfn.IFS(AND(I45&gt;=0%, I45&lt;=20%),"0% to 20%", AND(I45&gt;=21%, I45&lt;=40%), "21% to 40%", AND(I45&gt;=41%, I45&lt;=60%), "41% to 60%", AND(I45&gt;=61%, I45&lt;=80%), "61% to 80%", AND(I45&gt;=81%, I45&lt;=100%), "81% to 100%")</f>
        <v>41% to 60%</v>
      </c>
      <c r="L45" s="22">
        <v>4.2</v>
      </c>
      <c r="M45" s="6">
        <v>22860</v>
      </c>
      <c r="N45" s="6">
        <f>G45*M45</f>
        <v>11407140</v>
      </c>
      <c r="O45" s="6">
        <f>L45+(M45/100000)</f>
        <v>4.4286000000000003</v>
      </c>
      <c r="P45" s="5" t="s">
        <v>8329</v>
      </c>
      <c r="Q45" s="10" t="s">
        <v>8330</v>
      </c>
      <c r="R45" s="10" t="s">
        <v>8331</v>
      </c>
      <c r="S45" s="10" t="s">
        <v>8332</v>
      </c>
      <c r="T45" s="10">
        <f>LEN(S45) - LEN(SUBSTITUTE(S45, ",", "")) + 1</f>
        <v>8</v>
      </c>
      <c r="U45" s="10" t="s">
        <v>8333</v>
      </c>
      <c r="V45" s="20" t="s">
        <v>8334</v>
      </c>
      <c r="W45" s="10" t="s">
        <v>8335</v>
      </c>
      <c r="X45" s="10" t="s">
        <v>8336</v>
      </c>
    </row>
    <row r="46" spans="1:24" customFormat="1" x14ac:dyDescent="0.3">
      <c r="A46" s="5" t="s">
        <v>6917</v>
      </c>
      <c r="B46" s="5" t="s">
        <v>6918</v>
      </c>
      <c r="C46" s="5" t="str">
        <f>LEFT(B46, 65)</f>
        <v xml:space="preserve">Logitech MK270r USB Wireless Keyboard and Mouse Set for Windows, </v>
      </c>
      <c r="D46" s="5" t="s">
        <v>5102</v>
      </c>
      <c r="E46" s="5" t="str">
        <f>LEFT(D46, FIND("|", D46) - 1)</f>
        <v>Computers&amp;Accessories</v>
      </c>
      <c r="F46" s="7">
        <v>1345</v>
      </c>
      <c r="G46" s="7">
        <v>2295</v>
      </c>
      <c r="H46" s="5" t="str" cm="1">
        <f t="array" ref="H46">_xlfn.IFS(G46&lt;200,"Less than 200", AND(G46&gt;=200, G46&lt;=500), "200 to 500", G46&gt;500, "Greater than 500")</f>
        <v>Greater than 500</v>
      </c>
      <c r="I46" s="8">
        <v>0.41</v>
      </c>
      <c r="J46" s="17">
        <f>I46</f>
        <v>0.41</v>
      </c>
      <c r="K46" s="22" t="str" cm="1">
        <f t="array" ref="K46">_xlfn.IFS(AND(I46&gt;=0%, I46&lt;=20%),"0% to 20%", AND(I46&gt;=21%, I46&lt;=40%), "21% to 40%", AND(I46&gt;=41%, I46&lt;=60%), "41% to 60%", AND(I46&gt;=61%, I46&lt;=80%), "61% to 80%", AND(I46&gt;=81%, I46&lt;=100%), "81% to 100%")</f>
        <v>41% to 60%</v>
      </c>
      <c r="L46" s="22">
        <v>4.2</v>
      </c>
      <c r="M46" s="6">
        <v>17413</v>
      </c>
      <c r="N46" s="6">
        <f>G46*M46</f>
        <v>39962835</v>
      </c>
      <c r="O46" s="6">
        <f>L46+(M46/100000)</f>
        <v>4.3741300000000001</v>
      </c>
      <c r="P46" s="5" t="s">
        <v>6919</v>
      </c>
      <c r="Q46" s="10" t="s">
        <v>6920</v>
      </c>
      <c r="R46" s="10" t="s">
        <v>6921</v>
      </c>
      <c r="S46" s="10" t="s">
        <v>6922</v>
      </c>
      <c r="T46" s="10">
        <f>LEN(S46) - LEN(SUBSTITUTE(S46, ",", "")) + 1</f>
        <v>8</v>
      </c>
      <c r="U46" s="10" t="s">
        <v>6923</v>
      </c>
      <c r="V46" s="20" t="s">
        <v>6924</v>
      </c>
      <c r="W46" s="10" t="s">
        <v>6925</v>
      </c>
      <c r="X46" s="10" t="s">
        <v>6926</v>
      </c>
    </row>
    <row r="47" spans="1:24" customFormat="1" x14ac:dyDescent="0.3">
      <c r="A47" s="5" t="s">
        <v>7732</v>
      </c>
      <c r="B47" s="5" t="s">
        <v>7733</v>
      </c>
      <c r="C47" s="5" t="str">
        <f>LEFT(B47, 65)</f>
        <v>Faber-Castell Connector Pen Set - Pack of 25 (Assorted)</v>
      </c>
      <c r="D47" s="5" t="s">
        <v>7734</v>
      </c>
      <c r="E47" s="5" t="str">
        <f>LEFT(D47, FIND("|", D47) - 1)</f>
        <v>Toys&amp;Games</v>
      </c>
      <c r="F47" s="5">
        <v>150</v>
      </c>
      <c r="G47" s="5">
        <v>150</v>
      </c>
      <c r="H47" s="5" t="str" cm="1">
        <f t="array" ref="H47">_xlfn.IFS(G47&lt;200,"Less than 200", AND(G47&gt;=200, G47&lt;=500), "200 to 500", G47&gt;500, "Greater than 500")</f>
        <v>Less than 200</v>
      </c>
      <c r="I47" s="8">
        <v>0</v>
      </c>
      <c r="J47" s="17">
        <f>I47</f>
        <v>0</v>
      </c>
      <c r="K47" s="22" t="str" cm="1">
        <f t="array" ref="K47">_xlfn.IFS(AND(I47&gt;=0%, I47&lt;=20%),"0% to 20%", AND(I47&gt;=21%, I47&lt;=40%), "21% to 40%", AND(I47&gt;=41%, I47&lt;=60%), "41% to 60%", AND(I47&gt;=61%, I47&lt;=80%), "61% to 80%", AND(I47&gt;=81%, I47&lt;=100%), "81% to 100%")</f>
        <v>0% to 20%</v>
      </c>
      <c r="L47" s="22">
        <v>4.3</v>
      </c>
      <c r="M47" s="6">
        <v>15867</v>
      </c>
      <c r="N47" s="6">
        <f>G47*M47</f>
        <v>2380050</v>
      </c>
      <c r="O47" s="6">
        <f>L47+(M47/100000)</f>
        <v>4.4586699999999997</v>
      </c>
      <c r="P47" s="5" t="s">
        <v>7735</v>
      </c>
      <c r="Q47" s="10" t="s">
        <v>7736</v>
      </c>
      <c r="R47" s="10" t="s">
        <v>7737</v>
      </c>
      <c r="S47" s="10" t="s">
        <v>7738</v>
      </c>
      <c r="T47" s="10">
        <f>LEN(S47) - LEN(SUBSTITUTE(S47, ",", "")) + 1</f>
        <v>8</v>
      </c>
      <c r="U47" s="10" t="s">
        <v>7739</v>
      </c>
      <c r="V47" s="20" t="s">
        <v>7740</v>
      </c>
      <c r="W47" s="10" t="s">
        <v>7741</v>
      </c>
      <c r="X47" s="10" t="s">
        <v>7742</v>
      </c>
    </row>
    <row r="48" spans="1:24" customFormat="1" x14ac:dyDescent="0.3">
      <c r="A48" s="5" t="s">
        <v>6960</v>
      </c>
      <c r="B48" s="5" t="s">
        <v>6961</v>
      </c>
      <c r="C48" s="5" t="str">
        <f>LEFT(B48, 65)</f>
        <v>Duracell Rechargeable AA 2500mAh Batteries, 4 Pcs</v>
      </c>
      <c r="D48" s="5" t="s">
        <v>5047</v>
      </c>
      <c r="E48" s="5" t="str">
        <f>LEFT(D48, FIND("|", D48) - 1)</f>
        <v>Electronics</v>
      </c>
      <c r="F48" s="5">
        <v>879</v>
      </c>
      <c r="G48" s="7">
        <v>1109</v>
      </c>
      <c r="H48" s="5" t="str" cm="1">
        <f t="array" ref="H48">_xlfn.IFS(G48&lt;200,"Less than 200", AND(G48&gt;=200, G48&lt;=500), "200 to 500", G48&gt;500, "Greater than 500")</f>
        <v>Greater than 500</v>
      </c>
      <c r="I48" s="8">
        <v>0.21</v>
      </c>
      <c r="J48" s="17">
        <f>I48</f>
        <v>0.21</v>
      </c>
      <c r="K48" s="22" t="str" cm="1">
        <f t="array" ref="K48">_xlfn.IFS(AND(I48&gt;=0%, I48&lt;=20%),"0% to 20%", AND(I48&gt;=21%, I48&lt;=40%), "21% to 40%", AND(I48&gt;=41%, I48&lt;=60%), "41% to 60%", AND(I48&gt;=61%, I48&lt;=80%), "61% to 80%", AND(I48&gt;=81%, I48&lt;=100%), "81% to 100%")</f>
        <v>21% to 40%</v>
      </c>
      <c r="L48" s="22">
        <v>4.4000000000000004</v>
      </c>
      <c r="M48" s="6">
        <v>31599</v>
      </c>
      <c r="N48" s="6">
        <f>G48*M48</f>
        <v>35043291</v>
      </c>
      <c r="O48" s="6">
        <f>L48+(M48/100000)</f>
        <v>4.7159900000000006</v>
      </c>
      <c r="P48" s="5" t="s">
        <v>6962</v>
      </c>
      <c r="Q48" s="10" t="s">
        <v>6963</v>
      </c>
      <c r="R48" s="10" t="s">
        <v>6964</v>
      </c>
      <c r="S48" s="10" t="s">
        <v>6965</v>
      </c>
      <c r="T48" s="10">
        <f>LEN(S48) - LEN(SUBSTITUTE(S48, ",", "")) + 1</f>
        <v>8</v>
      </c>
      <c r="U48" s="10" t="s">
        <v>6966</v>
      </c>
      <c r="V48" s="20" t="s">
        <v>6967</v>
      </c>
      <c r="W48" s="10" t="s">
        <v>6968</v>
      </c>
      <c r="X48" s="10" t="s">
        <v>6969</v>
      </c>
    </row>
    <row r="49" spans="1:24" customFormat="1" x14ac:dyDescent="0.3">
      <c r="A49" s="5" t="s">
        <v>9631</v>
      </c>
      <c r="B49" s="5" t="s">
        <v>9632</v>
      </c>
      <c r="C49" s="5" t="str">
        <f>LEFT(B49, 65)</f>
        <v xml:space="preserve">HUL Pureit Germkill kit for Classic 23 L water purifier - 1500 L </v>
      </c>
      <c r="D49" s="5" t="s">
        <v>9633</v>
      </c>
      <c r="E49" s="5" t="str">
        <f>LEFT(D49, FIND("|", D49) - 1)</f>
        <v>Home&amp;Kitchen</v>
      </c>
      <c r="F49" s="5">
        <v>600</v>
      </c>
      <c r="G49" s="5">
        <v>600</v>
      </c>
      <c r="H49" s="5" t="str" cm="1">
        <f t="array" ref="H49">_xlfn.IFS(G49&lt;200,"Less than 200", AND(G49&gt;=200, G49&lt;=500), "200 to 500", G49&gt;500, "Greater than 500")</f>
        <v>Greater than 500</v>
      </c>
      <c r="I49" s="8">
        <v>0</v>
      </c>
      <c r="J49" s="17">
        <f>I49</f>
        <v>0</v>
      </c>
      <c r="K49" s="22" t="str" cm="1">
        <f t="array" ref="K49">_xlfn.IFS(AND(I49&gt;=0%, I49&lt;=20%),"0% to 20%", AND(I49&gt;=21%, I49&lt;=40%), "21% to 40%", AND(I49&gt;=41%, I49&lt;=60%), "41% to 60%", AND(I49&gt;=61%, I49&lt;=80%), "61% to 80%", AND(I49&gt;=81%, I49&lt;=100%), "81% to 100%")</f>
        <v>0% to 20%</v>
      </c>
      <c r="L49" s="22">
        <v>4.0999999999999996</v>
      </c>
      <c r="M49" s="6">
        <v>10907</v>
      </c>
      <c r="N49" s="6">
        <f>G49*M49</f>
        <v>6544200</v>
      </c>
      <c r="O49" s="6">
        <f>L49+(M49/100000)</f>
        <v>4.2090699999999996</v>
      </c>
      <c r="P49" s="5" t="s">
        <v>9634</v>
      </c>
      <c r="Q49" s="10" t="s">
        <v>9635</v>
      </c>
      <c r="R49" s="10" t="s">
        <v>9636</v>
      </c>
      <c r="S49" s="10" t="s">
        <v>9637</v>
      </c>
      <c r="T49" s="10">
        <f>LEN(S49) - LEN(SUBSTITUTE(S49, ",", "")) + 1</f>
        <v>8</v>
      </c>
      <c r="U49" s="10" t="s">
        <v>9638</v>
      </c>
      <c r="V49" s="20" t="s">
        <v>9639</v>
      </c>
      <c r="W49" s="10" t="s">
        <v>9640</v>
      </c>
      <c r="X49" s="10" t="s">
        <v>9641</v>
      </c>
    </row>
    <row r="50" spans="1:24" customFormat="1" x14ac:dyDescent="0.3">
      <c r="A50" s="5" t="s">
        <v>8978</v>
      </c>
      <c r="B50" s="5" t="s">
        <v>8979</v>
      </c>
      <c r="C50" s="5" t="str">
        <f>LEFT(B50, 65)</f>
        <v>Philips Viva Collection HD4928/01 2100-Watt Induction Cooktop wit</v>
      </c>
      <c r="D50" s="5" t="s">
        <v>8647</v>
      </c>
      <c r="E50" s="5" t="str">
        <f>LEFT(D50, FIND("|", D50) - 1)</f>
        <v>Home&amp;Kitchen</v>
      </c>
      <c r="F50" s="7">
        <v>3229</v>
      </c>
      <c r="G50" s="7">
        <v>5295</v>
      </c>
      <c r="H50" s="5" t="str" cm="1">
        <f t="array" ref="H50">_xlfn.IFS(G50&lt;200,"Less than 200", AND(G50&gt;=200, G50&lt;=500), "200 to 500", G50&gt;500, "Greater than 500")</f>
        <v>Greater than 500</v>
      </c>
      <c r="I50" s="8">
        <v>0.39</v>
      </c>
      <c r="J50" s="17">
        <f>I50</f>
        <v>0.39</v>
      </c>
      <c r="K50" s="22" t="str" cm="1">
        <f t="array" ref="K50">_xlfn.IFS(AND(I50&gt;=0%, I50&lt;=20%),"0% to 20%", AND(I50&gt;=21%, I50&lt;=40%), "21% to 40%", AND(I50&gt;=41%, I50&lt;=60%), "41% to 60%", AND(I50&gt;=61%, I50&lt;=80%), "61% to 80%", AND(I50&gt;=81%, I50&lt;=100%), "81% to 100%")</f>
        <v>21% to 40%</v>
      </c>
      <c r="L50" s="22">
        <v>4.2</v>
      </c>
      <c r="M50" s="6">
        <v>39724</v>
      </c>
      <c r="N50" s="6">
        <f>G50*M50</f>
        <v>210338580</v>
      </c>
      <c r="O50" s="6">
        <f>L50+(M50/100000)</f>
        <v>4.5972400000000002</v>
      </c>
      <c r="P50" s="5" t="s">
        <v>8980</v>
      </c>
      <c r="Q50" s="10" t="s">
        <v>8981</v>
      </c>
      <c r="R50" s="10" t="s">
        <v>8982</v>
      </c>
      <c r="S50" s="10" t="s">
        <v>8983</v>
      </c>
      <c r="T50" s="10">
        <f>LEN(S50) - LEN(SUBSTITUTE(S50, ",", "")) + 1</f>
        <v>8</v>
      </c>
      <c r="U50" s="10" t="s">
        <v>8984</v>
      </c>
      <c r="V50" s="20" t="s">
        <v>8985</v>
      </c>
      <c r="W50" s="10" t="s">
        <v>8986</v>
      </c>
      <c r="X50" s="10" t="s">
        <v>8987</v>
      </c>
    </row>
    <row r="51" spans="1:24" customFormat="1" x14ac:dyDescent="0.3">
      <c r="A51" s="5" t="s">
        <v>8346</v>
      </c>
      <c r="B51" s="5" t="s">
        <v>8347</v>
      </c>
      <c r="C51" s="5" t="str">
        <f>LEFT(B51, 65)</f>
        <v>TP-Link TL-WA855RE 300 Mbps Wi-Fi Range Extender (White)</v>
      </c>
      <c r="D51" s="5" t="s">
        <v>5223</v>
      </c>
      <c r="E51" s="5" t="str">
        <f>LEFT(D51, FIND("|", D51) - 1)</f>
        <v>Computers&amp;Accessories</v>
      </c>
      <c r="F51" s="7">
        <v>1599</v>
      </c>
      <c r="G51" s="7">
        <v>3599</v>
      </c>
      <c r="H51" s="5" t="str" cm="1">
        <f t="array" ref="H51">_xlfn.IFS(G51&lt;200,"Less than 200", AND(G51&gt;=200, G51&lt;=500), "200 to 500", G51&gt;500, "Greater than 500")</f>
        <v>Greater than 500</v>
      </c>
      <c r="I51" s="8">
        <v>0.56000000000000005</v>
      </c>
      <c r="J51" s="17">
        <f>I51</f>
        <v>0.56000000000000005</v>
      </c>
      <c r="K51" s="22" t="str" cm="1">
        <f t="array" ref="K51">_xlfn.IFS(AND(I51&gt;=0%, I51&lt;=20%),"0% to 20%", AND(I51&gt;=21%, I51&lt;=40%), "21% to 40%", AND(I51&gt;=41%, I51&lt;=60%), "41% to 60%", AND(I51&gt;=61%, I51&lt;=80%), "61% to 80%", AND(I51&gt;=81%, I51&lt;=100%), "81% to 100%")</f>
        <v>41% to 60%</v>
      </c>
      <c r="L51" s="22">
        <v>4.2</v>
      </c>
      <c r="M51" s="6">
        <v>16182</v>
      </c>
      <c r="N51" s="6">
        <f>G51*M51</f>
        <v>58239018</v>
      </c>
      <c r="O51" s="6">
        <f>L51+(M51/100000)</f>
        <v>4.3618199999999998</v>
      </c>
      <c r="P51" s="5" t="s">
        <v>8348</v>
      </c>
      <c r="Q51" s="10" t="s">
        <v>8349</v>
      </c>
      <c r="R51" s="10" t="s">
        <v>8350</v>
      </c>
      <c r="S51" s="10" t="s">
        <v>8351</v>
      </c>
      <c r="T51" s="10">
        <f>LEN(S51) - LEN(SUBSTITUTE(S51, ",", "")) + 1</f>
        <v>8</v>
      </c>
      <c r="U51" s="10" t="s">
        <v>8352</v>
      </c>
      <c r="V51" s="20" t="s">
        <v>8353</v>
      </c>
      <c r="W51" s="10" t="s">
        <v>8354</v>
      </c>
      <c r="X51" s="10" t="s">
        <v>8355</v>
      </c>
    </row>
    <row r="52" spans="1:24" customFormat="1" x14ac:dyDescent="0.3">
      <c r="A52" s="5" t="s">
        <v>9365</v>
      </c>
      <c r="B52" s="5" t="s">
        <v>9366</v>
      </c>
      <c r="C52" s="5" t="str">
        <f>LEFT(B52, 65)</f>
        <v>Bajaj DX-2 600W Dry Iron with Advance Soleplate and Anti-bacteria</v>
      </c>
      <c r="D52" s="5" t="s">
        <v>8699</v>
      </c>
      <c r="E52" s="5" t="str">
        <f>LEFT(D52, FIND("|", D52) - 1)</f>
        <v>Home&amp;Kitchen</v>
      </c>
      <c r="F52" s="5">
        <v>499</v>
      </c>
      <c r="G52" s="5">
        <v>625</v>
      </c>
      <c r="H52" s="5" t="str" cm="1">
        <f t="array" ref="H52">_xlfn.IFS(G52&lt;200,"Less than 200", AND(G52&gt;=200, G52&lt;=500), "200 to 500", G52&gt;500, "Greater than 500")</f>
        <v>Greater than 500</v>
      </c>
      <c r="I52" s="8">
        <v>0.2</v>
      </c>
      <c r="J52" s="17">
        <f>I52</f>
        <v>0.2</v>
      </c>
      <c r="K52" s="22" t="str" cm="1">
        <f t="array" ref="K52">_xlfn.IFS(AND(I52&gt;=0%, I52&lt;=20%),"0% to 20%", AND(I52&gt;=21%, I52&lt;=40%), "21% to 40%", AND(I52&gt;=41%, I52&lt;=60%), "41% to 60%", AND(I52&gt;=61%, I52&lt;=80%), "61% to 80%", AND(I52&gt;=81%, I52&lt;=100%), "81% to 100%")</f>
        <v>0% to 20%</v>
      </c>
      <c r="L52" s="22">
        <v>4.2</v>
      </c>
      <c r="M52" s="6">
        <v>5355</v>
      </c>
      <c r="N52" s="6">
        <f>G52*M52</f>
        <v>3346875</v>
      </c>
      <c r="O52" s="6">
        <f>L52+(M52/100000)</f>
        <v>4.2535500000000006</v>
      </c>
      <c r="P52" s="5" t="s">
        <v>9367</v>
      </c>
      <c r="Q52" s="10" t="s">
        <v>9368</v>
      </c>
      <c r="R52" s="10" t="s">
        <v>9369</v>
      </c>
      <c r="S52" s="10" t="s">
        <v>9370</v>
      </c>
      <c r="T52" s="10">
        <f>LEN(S52) - LEN(SUBSTITUTE(S52, ",", "")) + 1</f>
        <v>8</v>
      </c>
      <c r="U52" s="10" t="s">
        <v>9371</v>
      </c>
      <c r="V52" s="20" t="s">
        <v>9372</v>
      </c>
      <c r="W52" s="10" t="s">
        <v>9373</v>
      </c>
      <c r="X52" s="10" t="s">
        <v>9374</v>
      </c>
    </row>
    <row r="53" spans="1:24" customFormat="1" x14ac:dyDescent="0.3">
      <c r="A53" s="5" t="s">
        <v>1606</v>
      </c>
      <c r="B53" s="5" t="s">
        <v>1607</v>
      </c>
      <c r="C53" s="5" t="str">
        <f>LEFT(B53, 65)</f>
        <v>Storite USB 3.0 Cable A to Micro B high Speed Upto 5 Gbps Data Tr</v>
      </c>
      <c r="D53" s="5" t="s">
        <v>18</v>
      </c>
      <c r="E53" s="5" t="str">
        <f>LEFT(D53, FIND("|", D53) - 1)</f>
        <v>Computers&amp;Accessories</v>
      </c>
      <c r="F53" s="5">
        <v>299</v>
      </c>
      <c r="G53" s="5">
        <v>699</v>
      </c>
      <c r="H53" s="5" t="str" cm="1">
        <f t="array" ref="H53">_xlfn.IFS(G53&lt;200,"Less than 200", AND(G53&gt;=200, G53&lt;=500), "200 to 500", G53&gt;500, "Greater than 500")</f>
        <v>Greater than 500</v>
      </c>
      <c r="I53" s="8">
        <v>0.56999999999999995</v>
      </c>
      <c r="J53" s="17">
        <f>I53</f>
        <v>0.56999999999999995</v>
      </c>
      <c r="K53" s="22" t="str" cm="1">
        <f t="array" ref="K53">_xlfn.IFS(AND(I53&gt;=0%, I53&lt;=20%),"0% to 20%", AND(I53&gt;=21%, I53&lt;=40%), "21% to 40%", AND(I53&gt;=41%, I53&lt;=60%), "41% to 60%", AND(I53&gt;=61%, I53&lt;=80%), "61% to 80%", AND(I53&gt;=81%, I53&lt;=100%), "81% to 100%")</f>
        <v>41% to 60%</v>
      </c>
      <c r="L53" s="22">
        <v>4.0999999999999996</v>
      </c>
      <c r="M53" s="6">
        <v>2957</v>
      </c>
      <c r="N53" s="6">
        <f>G53*M53</f>
        <v>2066943</v>
      </c>
      <c r="O53" s="6">
        <f>L53+(M53/100000)</f>
        <v>4.1295699999999993</v>
      </c>
      <c r="P53" s="5" t="s">
        <v>1608</v>
      </c>
      <c r="Q53" s="10" t="s">
        <v>1609</v>
      </c>
      <c r="R53" s="10" t="s">
        <v>1610</v>
      </c>
      <c r="S53" s="10" t="s">
        <v>1611</v>
      </c>
      <c r="T53" s="10">
        <f>LEN(S53) - LEN(SUBSTITUTE(S53, ",", "")) + 1</f>
        <v>8</v>
      </c>
      <c r="U53" s="10" t="s">
        <v>1612</v>
      </c>
      <c r="V53" s="20" t="s">
        <v>1613</v>
      </c>
      <c r="W53" s="10" t="s">
        <v>1614</v>
      </c>
      <c r="X53" s="10" t="s">
        <v>1615</v>
      </c>
    </row>
    <row r="54" spans="1:24" customFormat="1" x14ac:dyDescent="0.3">
      <c r="A54" s="5" t="s">
        <v>1794</v>
      </c>
      <c r="B54" s="5" t="s">
        <v>1795</v>
      </c>
      <c r="C54" s="5" t="str">
        <f>LEFT(B54, 65)</f>
        <v xml:space="preserve">BlueRigger High Speed HDMI Cable with Ethernet - Supports 3D, 4K </v>
      </c>
      <c r="D54" s="5" t="s">
        <v>129</v>
      </c>
      <c r="E54" s="5" t="str">
        <f>LEFT(D54, FIND("|", D54) - 1)</f>
        <v>Electronics</v>
      </c>
      <c r="F54" s="5">
        <v>467</v>
      </c>
      <c r="G54" s="5">
        <v>599</v>
      </c>
      <c r="H54" s="5" t="str" cm="1">
        <f t="array" ref="H54">_xlfn.IFS(G54&lt;200,"Less than 200", AND(G54&gt;=200, G54&lt;=500), "200 to 500", G54&gt;500, "Greater than 500")</f>
        <v>Greater than 500</v>
      </c>
      <c r="I54" s="8">
        <v>0.22</v>
      </c>
      <c r="J54" s="17">
        <f>I54</f>
        <v>0.22</v>
      </c>
      <c r="K54" s="22" t="str" cm="1">
        <f t="array" ref="K54">_xlfn.IFS(AND(I54&gt;=0%, I54&lt;=20%),"0% to 20%", AND(I54&gt;=21%, I54&lt;=40%), "21% to 40%", AND(I54&gt;=41%, I54&lt;=60%), "41% to 60%", AND(I54&gt;=61%, I54&lt;=80%), "61% to 80%", AND(I54&gt;=81%, I54&lt;=100%), "81% to 100%")</f>
        <v>21% to 40%</v>
      </c>
      <c r="L54" s="22">
        <v>4.4000000000000004</v>
      </c>
      <c r="M54" s="6">
        <v>44054</v>
      </c>
      <c r="N54" s="6">
        <f>G54*M54</f>
        <v>26388346</v>
      </c>
      <c r="O54" s="6">
        <f>L54+(M54/100000)</f>
        <v>4.8405400000000007</v>
      </c>
      <c r="P54" s="5" t="s">
        <v>1796</v>
      </c>
      <c r="Q54" s="10" t="s">
        <v>1797</v>
      </c>
      <c r="R54" s="10" t="s">
        <v>1798</v>
      </c>
      <c r="S54" s="10" t="s">
        <v>1799</v>
      </c>
      <c r="T54" s="10">
        <f>LEN(S54) - LEN(SUBSTITUTE(S54, ",", "")) + 1</f>
        <v>8</v>
      </c>
      <c r="U54" s="10" t="s">
        <v>1800</v>
      </c>
      <c r="V54" s="20" t="s">
        <v>1801</v>
      </c>
      <c r="W54" s="10" t="s">
        <v>1802</v>
      </c>
      <c r="X54" s="10" t="s">
        <v>1803</v>
      </c>
    </row>
    <row r="55" spans="1:24" customFormat="1" x14ac:dyDescent="0.3">
      <c r="A55" s="5" t="s">
        <v>1764</v>
      </c>
      <c r="B55" s="5" t="s">
        <v>1765</v>
      </c>
      <c r="C55" s="5" t="str">
        <f>LEFT(B55, 65)</f>
        <v>Storite USB 2.0 A to Mini 5 pin B Cable for External HDDS/Camera/</v>
      </c>
      <c r="D55" s="5" t="s">
        <v>18</v>
      </c>
      <c r="E55" s="5" t="str">
        <f>LEFT(D55, FIND("|", D55) - 1)</f>
        <v>Computers&amp;Accessories</v>
      </c>
      <c r="F55" s="5">
        <v>259</v>
      </c>
      <c r="G55" s="5">
        <v>699</v>
      </c>
      <c r="H55" s="5" t="str" cm="1">
        <f t="array" ref="H55">_xlfn.IFS(G55&lt;200,"Less than 200", AND(G55&gt;=200, G55&lt;=500), "200 to 500", G55&gt;500, "Greater than 500")</f>
        <v>Greater than 500</v>
      </c>
      <c r="I55" s="8">
        <v>0.63</v>
      </c>
      <c r="J55" s="17">
        <f>I55</f>
        <v>0.63</v>
      </c>
      <c r="K55" s="22" t="str" cm="1">
        <f t="array" ref="K55">_xlfn.IFS(AND(I55&gt;=0%, I55&lt;=20%),"0% to 20%", AND(I55&gt;=21%, I55&lt;=40%), "21% to 40%", AND(I55&gt;=41%, I55&lt;=60%), "41% to 60%", AND(I55&gt;=61%, I55&lt;=80%), "61% to 80%", AND(I55&gt;=81%, I55&lt;=100%), "81% to 100%")</f>
        <v>61% to 80%</v>
      </c>
      <c r="L55" s="22">
        <v>3.8</v>
      </c>
      <c r="M55" s="6">
        <v>2399</v>
      </c>
      <c r="N55" s="6">
        <f>G55*M55</f>
        <v>1676901</v>
      </c>
      <c r="O55" s="6">
        <f>L55+(M55/100000)</f>
        <v>3.8239899999999998</v>
      </c>
      <c r="P55" s="5" t="s">
        <v>1766</v>
      </c>
      <c r="Q55" s="10" t="s">
        <v>1767</v>
      </c>
      <c r="R55" s="10" t="s">
        <v>1768</v>
      </c>
      <c r="S55" s="10" t="s">
        <v>1769</v>
      </c>
      <c r="T55" s="10">
        <f>LEN(S55) - LEN(SUBSTITUTE(S55, ",", "")) + 1</f>
        <v>8</v>
      </c>
      <c r="U55" s="10" t="s">
        <v>1770</v>
      </c>
      <c r="V55" s="20" t="s">
        <v>1771</v>
      </c>
      <c r="W55" s="10" t="s">
        <v>1772</v>
      </c>
      <c r="X55" s="10" t="s">
        <v>1773</v>
      </c>
    </row>
    <row r="56" spans="1:24" customFormat="1" x14ac:dyDescent="0.3">
      <c r="A56" s="5" t="s">
        <v>2841</v>
      </c>
      <c r="B56" s="5" t="s">
        <v>2842</v>
      </c>
      <c r="C56" s="5" t="str">
        <f>LEFT(B56, 65)</f>
        <v>Storite USB 2.0 A to Mini 5 pin B Cable for External HDDS/Camera/</v>
      </c>
      <c r="D56" s="5" t="s">
        <v>18</v>
      </c>
      <c r="E56" s="5" t="str">
        <f>LEFT(D56, FIND("|", D56) - 1)</f>
        <v>Computers&amp;Accessories</v>
      </c>
      <c r="F56" s="5">
        <v>299</v>
      </c>
      <c r="G56" s="5">
        <v>699</v>
      </c>
      <c r="H56" s="5" t="str" cm="1">
        <f t="array" ref="H56">_xlfn.IFS(G56&lt;200,"Less than 200", AND(G56&gt;=200, G56&lt;=500), "200 to 500", G56&gt;500, "Greater than 500")</f>
        <v>Greater than 500</v>
      </c>
      <c r="I56" s="8">
        <v>0.56999999999999995</v>
      </c>
      <c r="J56" s="17">
        <f>I56</f>
        <v>0.56999999999999995</v>
      </c>
      <c r="K56" s="22" t="str" cm="1">
        <f t="array" ref="K56">_xlfn.IFS(AND(I56&gt;=0%, I56&lt;=20%),"0% to 20%", AND(I56&gt;=21%, I56&lt;=40%), "21% to 40%", AND(I56&gt;=41%, I56&lt;=60%), "41% to 60%", AND(I56&gt;=61%, I56&lt;=80%), "61% to 80%", AND(I56&gt;=81%, I56&lt;=100%), "81% to 100%")</f>
        <v>41% to 60%</v>
      </c>
      <c r="L56" s="22">
        <v>3.9</v>
      </c>
      <c r="M56" s="6">
        <v>1454</v>
      </c>
      <c r="N56" s="6">
        <f>G56*M56</f>
        <v>1016346</v>
      </c>
      <c r="O56" s="6">
        <f>L56+(M56/100000)</f>
        <v>3.9145400000000001</v>
      </c>
      <c r="P56" s="5" t="s">
        <v>2843</v>
      </c>
      <c r="Q56" s="10" t="s">
        <v>2844</v>
      </c>
      <c r="R56" s="10" t="s">
        <v>2845</v>
      </c>
      <c r="S56" s="10" t="s">
        <v>2846</v>
      </c>
      <c r="T56" s="10">
        <f>LEN(S56) - LEN(SUBSTITUTE(S56, ",", "")) + 1</f>
        <v>8</v>
      </c>
      <c r="U56" s="10" t="s">
        <v>2847</v>
      </c>
      <c r="V56" s="20" t="s">
        <v>2848</v>
      </c>
      <c r="W56" s="10" t="s">
        <v>2849</v>
      </c>
      <c r="X56" s="10" t="s">
        <v>2850</v>
      </c>
    </row>
    <row r="57" spans="1:24" customFormat="1" x14ac:dyDescent="0.3">
      <c r="A57" s="5" t="s">
        <v>12923</v>
      </c>
      <c r="B57" s="5" t="s">
        <v>12924</v>
      </c>
      <c r="C57" s="5" t="str">
        <f>LEFT(B57, 65)</f>
        <v>USHA 1212 PTC with Adjustable Thermostat Fan Heater (Black/Brown,</v>
      </c>
      <c r="D57" s="5" t="s">
        <v>8552</v>
      </c>
      <c r="E57" s="5" t="str">
        <f>LEFT(D57, FIND("|", D57) - 1)</f>
        <v>Home&amp;Kitchen</v>
      </c>
      <c r="F57" s="9">
        <v>3487.77</v>
      </c>
      <c r="G57" s="7">
        <v>4990</v>
      </c>
      <c r="H57" s="5" t="str" cm="1">
        <f t="array" ref="H57">_xlfn.IFS(G57&lt;200,"Less than 200", AND(G57&gt;=200, G57&lt;=500), "200 to 500", G57&gt;500, "Greater than 500")</f>
        <v>Greater than 500</v>
      </c>
      <c r="I57" s="8">
        <v>0.3</v>
      </c>
      <c r="J57" s="17">
        <f>I57</f>
        <v>0.3</v>
      </c>
      <c r="K57" s="22" t="str" cm="1">
        <f t="array" ref="K57">_xlfn.IFS(AND(I57&gt;=0%, I57&lt;=20%),"0% to 20%", AND(I57&gt;=21%, I57&lt;=40%), "21% to 40%", AND(I57&gt;=41%, I57&lt;=60%), "41% to 60%", AND(I57&gt;=61%, I57&lt;=80%), "61% to 80%", AND(I57&gt;=81%, I57&lt;=100%), "81% to 100%")</f>
        <v>21% to 40%</v>
      </c>
      <c r="L57" s="22">
        <v>4.0999999999999996</v>
      </c>
      <c r="M57" s="6">
        <v>1127</v>
      </c>
      <c r="N57" s="6">
        <f>G57*M57</f>
        <v>5623730</v>
      </c>
      <c r="O57" s="6">
        <f>L57+(M57/100000)</f>
        <v>4.1112699999999993</v>
      </c>
      <c r="P57" s="5" t="s">
        <v>12925</v>
      </c>
      <c r="Q57" s="10" t="s">
        <v>12926</v>
      </c>
      <c r="R57" s="10" t="s">
        <v>12927</v>
      </c>
      <c r="S57" s="10" t="s">
        <v>12928</v>
      </c>
      <c r="T57" s="10">
        <f>LEN(S57) - LEN(SUBSTITUTE(S57, ",", "")) + 1</f>
        <v>8</v>
      </c>
      <c r="U57" s="10" t="s">
        <v>12929</v>
      </c>
      <c r="V57" s="20" t="s">
        <v>12930</v>
      </c>
      <c r="W57" s="10" t="s">
        <v>12931</v>
      </c>
      <c r="X57" s="10" t="s">
        <v>12932</v>
      </c>
    </row>
    <row r="58" spans="1:24" customFormat="1" x14ac:dyDescent="0.3">
      <c r="A58" s="5" t="s">
        <v>6338</v>
      </c>
      <c r="B58" s="5" t="s">
        <v>6339</v>
      </c>
      <c r="C58" s="5" t="str">
        <f>LEFT(B58, 65)</f>
        <v>Quantum RJ45 Ethernet Patch Cable/LAN Router Cable with Heavy Dut</v>
      </c>
      <c r="D58" s="5" t="s">
        <v>6340</v>
      </c>
      <c r="E58" s="5" t="str">
        <f>LEFT(D58, FIND("|", D58) - 1)</f>
        <v>Computers&amp;Accessories</v>
      </c>
      <c r="F58" s="5">
        <v>238</v>
      </c>
      <c r="G58" s="5">
        <v>699</v>
      </c>
      <c r="H58" s="5" t="str" cm="1">
        <f t="array" ref="H58">_xlfn.IFS(G58&lt;200,"Less than 200", AND(G58&gt;=200, G58&lt;=500), "200 to 500", G58&gt;500, "Greater than 500")</f>
        <v>Greater than 500</v>
      </c>
      <c r="I58" s="8">
        <v>0.66</v>
      </c>
      <c r="J58" s="17">
        <f>I58</f>
        <v>0.66</v>
      </c>
      <c r="K58" s="22" t="str" cm="1">
        <f t="array" ref="K58">_xlfn.IFS(AND(I58&gt;=0%, I58&lt;=20%),"0% to 20%", AND(I58&gt;=21%, I58&lt;=40%), "21% to 40%", AND(I58&gt;=41%, I58&lt;=60%), "41% to 60%", AND(I58&gt;=61%, I58&lt;=80%), "61% to 80%", AND(I58&gt;=81%, I58&lt;=100%), "81% to 100%")</f>
        <v>61% to 80%</v>
      </c>
      <c r="L58" s="22">
        <v>4.4000000000000004</v>
      </c>
      <c r="M58" s="6">
        <v>8372</v>
      </c>
      <c r="N58" s="6">
        <f>G58*M58</f>
        <v>5852028</v>
      </c>
      <c r="O58" s="6">
        <f>L58+(M58/100000)</f>
        <v>4.4837199999999999</v>
      </c>
      <c r="P58" s="5" t="s">
        <v>6341</v>
      </c>
      <c r="Q58" s="10" t="s">
        <v>6342</v>
      </c>
      <c r="R58" s="10" t="s">
        <v>6343</v>
      </c>
      <c r="S58" s="10" t="s">
        <v>6344</v>
      </c>
      <c r="T58" s="10">
        <f>LEN(S58) - LEN(SUBSTITUTE(S58, ",", "")) + 1</f>
        <v>8</v>
      </c>
      <c r="U58" s="10" t="s">
        <v>6345</v>
      </c>
      <c r="V58" s="20" t="s">
        <v>6346</v>
      </c>
      <c r="W58" s="10" t="s">
        <v>6347</v>
      </c>
      <c r="X58" s="10" t="s">
        <v>6348</v>
      </c>
    </row>
    <row r="59" spans="1:24" customFormat="1" x14ac:dyDescent="0.3">
      <c r="A59" s="5" t="s">
        <v>9477</v>
      </c>
      <c r="B59" s="5" t="s">
        <v>9478</v>
      </c>
      <c r="C59" s="5" t="str">
        <f>LEFT(B59, 65)</f>
        <v xml:space="preserve">USHA Heat Convector 812 T 2000-Watt with Instant Heating Feature </v>
      </c>
      <c r="D59" s="5" t="s">
        <v>9479</v>
      </c>
      <c r="E59" s="5" t="str">
        <f>LEFT(D59, FIND("|", D59) - 1)</f>
        <v>Home&amp;Kitchen</v>
      </c>
      <c r="F59" s="7">
        <v>2199</v>
      </c>
      <c r="G59" s="7">
        <v>2990</v>
      </c>
      <c r="H59" s="5" t="str" cm="1">
        <f t="array" ref="H59">_xlfn.IFS(G59&lt;200,"Less than 200", AND(G59&gt;=200, G59&lt;=500), "200 to 500", G59&gt;500, "Greater than 500")</f>
        <v>Greater than 500</v>
      </c>
      <c r="I59" s="8">
        <v>0.26</v>
      </c>
      <c r="J59" s="17">
        <f>I59</f>
        <v>0.26</v>
      </c>
      <c r="K59" s="22" t="str" cm="1">
        <f t="array" ref="K59">_xlfn.IFS(AND(I59&gt;=0%, I59&lt;=20%),"0% to 20%", AND(I59&gt;=21%, I59&lt;=40%), "21% to 40%", AND(I59&gt;=41%, I59&lt;=60%), "41% to 60%", AND(I59&gt;=61%, I59&lt;=80%), "61% to 80%", AND(I59&gt;=81%, I59&lt;=100%), "81% to 100%")</f>
        <v>21% to 40%</v>
      </c>
      <c r="L59" s="22">
        <v>3.8</v>
      </c>
      <c r="M59" s="6">
        <v>1558</v>
      </c>
      <c r="N59" s="6">
        <f>G59*M59</f>
        <v>4658420</v>
      </c>
      <c r="O59" s="6">
        <f>L59+(M59/100000)</f>
        <v>3.8155799999999997</v>
      </c>
      <c r="P59" s="5" t="s">
        <v>9480</v>
      </c>
      <c r="Q59" s="10" t="s">
        <v>9481</v>
      </c>
      <c r="R59" s="10" t="s">
        <v>9482</v>
      </c>
      <c r="S59" s="10" t="s">
        <v>9483</v>
      </c>
      <c r="T59" s="10">
        <f>LEN(S59) - LEN(SUBSTITUTE(S59, ",", "")) + 1</f>
        <v>8</v>
      </c>
      <c r="U59" s="10" t="s">
        <v>9484</v>
      </c>
      <c r="V59" s="20" t="s">
        <v>9485</v>
      </c>
      <c r="W59" s="10" t="s">
        <v>9486</v>
      </c>
      <c r="X59" s="10" t="s">
        <v>9487</v>
      </c>
    </row>
    <row r="60" spans="1:24" customFormat="1" x14ac:dyDescent="0.3">
      <c r="A60" s="5" t="s">
        <v>9642</v>
      </c>
      <c r="B60" s="5" t="s">
        <v>9643</v>
      </c>
      <c r="C60" s="5" t="str">
        <f>LEFT(B60, 65)</f>
        <v xml:space="preserve">HUL Pureit Germkill kit for Classic 23 L water purifier - 3000 L </v>
      </c>
      <c r="D60" s="5" t="s">
        <v>9644</v>
      </c>
      <c r="E60" s="5" t="str">
        <f>LEFT(D60, FIND("|", D60) - 1)</f>
        <v>Home&amp;Kitchen</v>
      </c>
      <c r="F60" s="7">
        <v>1130</v>
      </c>
      <c r="G60" s="7">
        <v>1130</v>
      </c>
      <c r="H60" s="5" t="str" cm="1">
        <f t="array" ref="H60">_xlfn.IFS(G60&lt;200,"Less than 200", AND(G60&gt;=200, G60&lt;=500), "200 to 500", G60&gt;500, "Greater than 500")</f>
        <v>Greater than 500</v>
      </c>
      <c r="I60" s="8">
        <v>0</v>
      </c>
      <c r="J60" s="17">
        <f>I60</f>
        <v>0</v>
      </c>
      <c r="K60" s="22" t="str" cm="1">
        <f t="array" ref="K60">_xlfn.IFS(AND(I60&gt;=0%, I60&lt;=20%),"0% to 20%", AND(I60&gt;=21%, I60&lt;=40%), "21% to 40%", AND(I60&gt;=41%, I60&lt;=60%), "41% to 60%", AND(I60&gt;=61%, I60&lt;=80%), "61% to 80%", AND(I60&gt;=81%, I60&lt;=100%), "81% to 100%")</f>
        <v>0% to 20%</v>
      </c>
      <c r="L60" s="22">
        <v>4.2</v>
      </c>
      <c r="M60" s="6">
        <v>13250</v>
      </c>
      <c r="N60" s="6">
        <f>G60*M60</f>
        <v>14972500</v>
      </c>
      <c r="O60" s="6">
        <f>L60+(M60/100000)</f>
        <v>4.3325000000000005</v>
      </c>
      <c r="P60" s="5" t="s">
        <v>9645</v>
      </c>
      <c r="Q60" s="10" t="s">
        <v>9646</v>
      </c>
      <c r="R60" s="10" t="s">
        <v>9647</v>
      </c>
      <c r="S60" s="10" t="s">
        <v>9648</v>
      </c>
      <c r="T60" s="10">
        <f>LEN(S60) - LEN(SUBSTITUTE(S60, ",", "")) + 1</f>
        <v>8</v>
      </c>
      <c r="U60" s="10" t="s">
        <v>9649</v>
      </c>
      <c r="V60" s="20" t="s">
        <v>9650</v>
      </c>
      <c r="W60" s="10" t="s">
        <v>9651</v>
      </c>
      <c r="X60" s="10" t="s">
        <v>9652</v>
      </c>
    </row>
    <row r="61" spans="1:24" customFormat="1" x14ac:dyDescent="0.3">
      <c r="A61" s="5" t="s">
        <v>8550</v>
      </c>
      <c r="B61" s="5" t="s">
        <v>8551</v>
      </c>
      <c r="C61" s="5" t="str">
        <f>LEFT(B61, 65)</f>
        <v>USHA Quartz Room Heater with Overheating Protection (3002, Ivory,</v>
      </c>
      <c r="D61" s="5" t="s">
        <v>8552</v>
      </c>
      <c r="E61" s="5" t="str">
        <f>LEFT(D61, FIND("|", D61) - 1)</f>
        <v>Home&amp;Kitchen</v>
      </c>
      <c r="F61" s="7">
        <v>1199</v>
      </c>
      <c r="G61" s="7">
        <v>1695</v>
      </c>
      <c r="H61" s="5" t="str" cm="1">
        <f t="array" ref="H61">_xlfn.IFS(G61&lt;200,"Less than 200", AND(G61&gt;=200, G61&lt;=500), "200 to 500", G61&gt;500, "Greater than 500")</f>
        <v>Greater than 500</v>
      </c>
      <c r="I61" s="8">
        <v>0.28999999999999998</v>
      </c>
      <c r="J61" s="17">
        <f>I61</f>
        <v>0.28999999999999998</v>
      </c>
      <c r="K61" s="22" t="str" cm="1">
        <f t="array" ref="K61">_xlfn.IFS(AND(I61&gt;=0%, I61&lt;=20%),"0% to 20%", AND(I61&gt;=21%, I61&lt;=40%), "21% to 40%", AND(I61&gt;=41%, I61&lt;=60%), "41% to 60%", AND(I61&gt;=61%, I61&lt;=80%), "61% to 80%", AND(I61&gt;=81%, I61&lt;=100%), "81% to 100%")</f>
        <v>21% to 40%</v>
      </c>
      <c r="L61" s="22">
        <v>3.6</v>
      </c>
      <c r="M61" s="6">
        <v>13300</v>
      </c>
      <c r="N61" s="6">
        <f>G61*M61</f>
        <v>22543500</v>
      </c>
      <c r="O61" s="6">
        <f>L61+(M61/100000)</f>
        <v>3.7330000000000001</v>
      </c>
      <c r="P61" s="5" t="s">
        <v>8553</v>
      </c>
      <c r="Q61" s="10" t="s">
        <v>8554</v>
      </c>
      <c r="R61" s="10" t="s">
        <v>8555</v>
      </c>
      <c r="S61" s="10" t="s">
        <v>8556</v>
      </c>
      <c r="T61" s="10">
        <f>LEN(S61) - LEN(SUBSTITUTE(S61, ",", "")) + 1</f>
        <v>8</v>
      </c>
      <c r="U61" s="10" t="s">
        <v>8557</v>
      </c>
      <c r="V61" s="20" t="s">
        <v>8558</v>
      </c>
      <c r="W61" s="10" t="s">
        <v>8559</v>
      </c>
      <c r="X61" s="10" t="s">
        <v>8560</v>
      </c>
    </row>
    <row r="62" spans="1:24" customFormat="1" x14ac:dyDescent="0.3">
      <c r="A62" s="5" t="s">
        <v>8802</v>
      </c>
      <c r="B62" s="5" t="s">
        <v>8803</v>
      </c>
      <c r="C62" s="5" t="str">
        <f>LEFT(B62, 65)</f>
        <v>Bajaj Rex 500W Mixer Grinder with Nutri-Pro Feature, 3 Jars, Whit</v>
      </c>
      <c r="D62" s="5" t="s">
        <v>8710</v>
      </c>
      <c r="E62" s="5" t="str">
        <f>LEFT(D62, FIND("|", D62) - 1)</f>
        <v>Home&amp;Kitchen</v>
      </c>
      <c r="F62" s="7">
        <v>1999</v>
      </c>
      <c r="G62" s="7">
        <v>3210</v>
      </c>
      <c r="H62" s="5" t="str" cm="1">
        <f t="array" ref="H62">_xlfn.IFS(G62&lt;200,"Less than 200", AND(G62&gt;=200, G62&lt;=500), "200 to 500", G62&gt;500, "Greater than 500")</f>
        <v>Greater than 500</v>
      </c>
      <c r="I62" s="8">
        <v>0.38</v>
      </c>
      <c r="J62" s="17">
        <f>I62</f>
        <v>0.38</v>
      </c>
      <c r="K62" s="22" t="str" cm="1">
        <f t="array" ref="K62">_xlfn.IFS(AND(I62&gt;=0%, I62&lt;=20%),"0% to 20%", AND(I62&gt;=21%, I62&lt;=40%), "21% to 40%", AND(I62&gt;=41%, I62&lt;=60%), "41% to 60%", AND(I62&gt;=61%, I62&lt;=80%), "61% to 80%", AND(I62&gt;=81%, I62&lt;=100%), "81% to 100%")</f>
        <v>21% to 40%</v>
      </c>
      <c r="L62" s="22">
        <v>4.2</v>
      </c>
      <c r="M62" s="6">
        <v>41349</v>
      </c>
      <c r="N62" s="6">
        <f>G62*M62</f>
        <v>132730290</v>
      </c>
      <c r="O62" s="6">
        <f>L62+(M62/100000)</f>
        <v>4.6134900000000005</v>
      </c>
      <c r="P62" s="5" t="s">
        <v>8804</v>
      </c>
      <c r="Q62" s="10" t="s">
        <v>8805</v>
      </c>
      <c r="R62" s="10" t="s">
        <v>8806</v>
      </c>
      <c r="S62" s="10" t="s">
        <v>8807</v>
      </c>
      <c r="T62" s="10">
        <f>LEN(S62) - LEN(SUBSTITUTE(S62, ",", "")) + 1</f>
        <v>8</v>
      </c>
      <c r="U62" s="10" t="s">
        <v>8808</v>
      </c>
      <c r="V62" s="20" t="s">
        <v>8809</v>
      </c>
      <c r="W62" s="10" t="s">
        <v>8810</v>
      </c>
      <c r="X62" s="10" t="s">
        <v>8811</v>
      </c>
    </row>
    <row r="63" spans="1:24" customFormat="1" x14ac:dyDescent="0.3">
      <c r="A63" s="5" t="s">
        <v>9744</v>
      </c>
      <c r="B63" s="5" t="s">
        <v>9745</v>
      </c>
      <c r="C63" s="5" t="str">
        <f>LEFT(B63, 65)</f>
        <v>Crompton IHL 152 1500-Watt Immersion Water Heater with Copper Hea</v>
      </c>
      <c r="D63" s="5" t="s">
        <v>8844</v>
      </c>
      <c r="E63" s="5" t="str">
        <f>LEFT(D63, FIND("|", D63) - 1)</f>
        <v>Home&amp;Kitchen</v>
      </c>
      <c r="F63" s="5">
        <v>610</v>
      </c>
      <c r="G63" s="5">
        <v>825</v>
      </c>
      <c r="H63" s="5" t="str" cm="1">
        <f t="array" ref="H63">_xlfn.IFS(G63&lt;200,"Less than 200", AND(G63&gt;=200, G63&lt;=500), "200 to 500", G63&gt;500, "Greater than 500")</f>
        <v>Greater than 500</v>
      </c>
      <c r="I63" s="8">
        <v>0.26</v>
      </c>
      <c r="J63" s="17">
        <f>I63</f>
        <v>0.26</v>
      </c>
      <c r="K63" s="22" t="str" cm="1">
        <f t="array" ref="K63">_xlfn.IFS(AND(I63&gt;=0%, I63&lt;=20%),"0% to 20%", AND(I63&gt;=21%, I63&lt;=40%), "21% to 40%", AND(I63&gt;=41%, I63&lt;=60%), "41% to 60%", AND(I63&gt;=61%, I63&lt;=80%), "61% to 80%", AND(I63&gt;=81%, I63&lt;=100%), "81% to 100%")</f>
        <v>21% to 40%</v>
      </c>
      <c r="L63" s="22">
        <v>4.0999999999999996</v>
      </c>
      <c r="M63" s="6">
        <v>13165</v>
      </c>
      <c r="N63" s="6">
        <f>G63*M63</f>
        <v>10861125</v>
      </c>
      <c r="O63" s="6">
        <f>L63+(M63/100000)</f>
        <v>4.2316499999999992</v>
      </c>
      <c r="P63" s="5" t="s">
        <v>9746</v>
      </c>
      <c r="Q63" s="10" t="s">
        <v>9747</v>
      </c>
      <c r="R63" s="10" t="s">
        <v>9748</v>
      </c>
      <c r="S63" s="10" t="s">
        <v>9749</v>
      </c>
      <c r="T63" s="10">
        <f>LEN(S63) - LEN(SUBSTITUTE(S63, ",", "")) + 1</f>
        <v>8</v>
      </c>
      <c r="U63" s="10" t="s">
        <v>9750</v>
      </c>
      <c r="V63" s="20" t="s">
        <v>9751</v>
      </c>
      <c r="W63" s="10" t="s">
        <v>9752</v>
      </c>
      <c r="X63" s="10" t="s">
        <v>9753</v>
      </c>
    </row>
    <row r="64" spans="1:24" customFormat="1" x14ac:dyDescent="0.3">
      <c r="A64" s="5" t="s">
        <v>6535</v>
      </c>
      <c r="B64" s="5" t="s">
        <v>6536</v>
      </c>
      <c r="C64" s="5" t="str">
        <f>LEFT(B64, 65)</f>
        <v>Classmate Long Notebook - 140 Pages, Single Line, 297mm x 210mm (</v>
      </c>
      <c r="D64" s="5" t="s">
        <v>6273</v>
      </c>
      <c r="E64" s="5" t="str">
        <f>LEFT(D64, FIND("|", D64) - 1)</f>
        <v>OfficeProducts</v>
      </c>
      <c r="F64" s="5">
        <v>561</v>
      </c>
      <c r="G64" s="5">
        <v>720</v>
      </c>
      <c r="H64" s="5" t="str" cm="1">
        <f t="array" ref="H64">_xlfn.IFS(G64&lt;200,"Less than 200", AND(G64&gt;=200, G64&lt;=500), "200 to 500", G64&gt;500, "Greater than 500")</f>
        <v>Greater than 500</v>
      </c>
      <c r="I64" s="8">
        <v>0.22</v>
      </c>
      <c r="J64" s="17">
        <f>I64</f>
        <v>0.22</v>
      </c>
      <c r="K64" s="22" t="str" cm="1">
        <f t="array" ref="K64">_xlfn.IFS(AND(I64&gt;=0%, I64&lt;=20%),"0% to 20%", AND(I64&gt;=21%, I64&lt;=40%), "21% to 40%", AND(I64&gt;=41%, I64&lt;=60%), "41% to 60%", AND(I64&gt;=61%, I64&lt;=80%), "61% to 80%", AND(I64&gt;=81%, I64&lt;=100%), "81% to 100%")</f>
        <v>21% to 40%</v>
      </c>
      <c r="L64" s="22">
        <v>4.4000000000000004</v>
      </c>
      <c r="M64" s="6">
        <v>3182</v>
      </c>
      <c r="N64" s="6">
        <f>G64*M64</f>
        <v>2291040</v>
      </c>
      <c r="O64" s="6">
        <f>L64+(M64/100000)</f>
        <v>4.4318200000000001</v>
      </c>
      <c r="P64" s="5" t="s">
        <v>6537</v>
      </c>
      <c r="Q64" s="10" t="s">
        <v>6538</v>
      </c>
      <c r="R64" s="10" t="s">
        <v>6539</v>
      </c>
      <c r="S64" s="10" t="s">
        <v>6540</v>
      </c>
      <c r="T64" s="10">
        <f>LEN(S64) - LEN(SUBSTITUTE(S64, ",", "")) + 1</f>
        <v>8</v>
      </c>
      <c r="U64" s="10" t="s">
        <v>6541</v>
      </c>
      <c r="V64" s="20" t="s">
        <v>6542</v>
      </c>
      <c r="W64" s="10" t="s">
        <v>6543</v>
      </c>
      <c r="X64" s="10" t="s">
        <v>6544</v>
      </c>
    </row>
    <row r="65" spans="1:24" customFormat="1" x14ac:dyDescent="0.3">
      <c r="A65" s="5" t="s">
        <v>13003</v>
      </c>
      <c r="B65" s="5" t="s">
        <v>13004</v>
      </c>
      <c r="C65" s="5" t="str">
        <f>LEFT(B65, 65)</f>
        <v>Havells Ventil Air DSP 230mm Exhaust Fan (Pista Green)</v>
      </c>
      <c r="D65" s="5" t="s">
        <v>9591</v>
      </c>
      <c r="E65" s="5" t="str">
        <f>LEFT(D65, FIND("|", D65) - 1)</f>
        <v>Home&amp;Kitchen</v>
      </c>
      <c r="F65" s="7">
        <v>1399</v>
      </c>
      <c r="G65" s="7">
        <v>1890</v>
      </c>
      <c r="H65" s="5" t="str" cm="1">
        <f t="array" ref="H65">_xlfn.IFS(G65&lt;200,"Less than 200", AND(G65&gt;=200, G65&lt;=500), "200 to 500", G65&gt;500, "Greater than 500")</f>
        <v>Greater than 500</v>
      </c>
      <c r="I65" s="8">
        <v>0.26</v>
      </c>
      <c r="J65" s="17">
        <f>I65</f>
        <v>0.26</v>
      </c>
      <c r="K65" s="22" t="str" cm="1">
        <f t="array" ref="K65">_xlfn.IFS(AND(I65&gt;=0%, I65&lt;=20%),"0% to 20%", AND(I65&gt;=21%, I65&lt;=40%), "21% to 40%", AND(I65&gt;=41%, I65&lt;=60%), "41% to 60%", AND(I65&gt;=61%, I65&lt;=80%), "61% to 80%", AND(I65&gt;=81%, I65&lt;=100%), "81% to 100%")</f>
        <v>21% to 40%</v>
      </c>
      <c r="L65" s="22">
        <v>4</v>
      </c>
      <c r="M65" s="6">
        <v>8031</v>
      </c>
      <c r="N65" s="6">
        <f>G65*M65</f>
        <v>15178590</v>
      </c>
      <c r="O65" s="6">
        <f>L65+(M65/100000)</f>
        <v>4.0803099999999999</v>
      </c>
      <c r="P65" s="5" t="s">
        <v>13005</v>
      </c>
      <c r="Q65" s="10" t="s">
        <v>13006</v>
      </c>
      <c r="R65" s="10" t="s">
        <v>13007</v>
      </c>
      <c r="S65" s="10" t="s">
        <v>13008</v>
      </c>
      <c r="T65" s="10">
        <f>LEN(S65) - LEN(SUBSTITUTE(S65, ",", "")) + 1</f>
        <v>8</v>
      </c>
      <c r="U65" s="10" t="s">
        <v>13009</v>
      </c>
      <c r="V65" s="20" t="s">
        <v>13010</v>
      </c>
      <c r="W65" s="10" t="s">
        <v>13011</v>
      </c>
      <c r="X65" s="10" t="s">
        <v>13012</v>
      </c>
    </row>
    <row r="66" spans="1:24" customFormat="1" x14ac:dyDescent="0.3">
      <c r="A66" s="5" t="s">
        <v>12741</v>
      </c>
      <c r="B66" s="5" t="s">
        <v>12742</v>
      </c>
      <c r="C66" s="5" t="str">
        <f>LEFT(B66, 65)</f>
        <v>Karcher WD3 EU Wet and Dry Vacuum Cleaner, 1000 Watts Powerful Su</v>
      </c>
      <c r="D66" s="5" t="s">
        <v>9944</v>
      </c>
      <c r="E66" s="5" t="str">
        <f>LEFT(D66, FIND("|", D66) - 1)</f>
        <v>Home&amp;Kitchen</v>
      </c>
      <c r="F66" s="7">
        <v>6199</v>
      </c>
      <c r="G66" s="7">
        <v>10999</v>
      </c>
      <c r="H66" s="5" t="str" cm="1">
        <f t="array" ref="H66">_xlfn.IFS(G66&lt;200,"Less than 200", AND(G66&gt;=200, G66&lt;=500), "200 to 500", G66&gt;500, "Greater than 500")</f>
        <v>Greater than 500</v>
      </c>
      <c r="I66" s="8">
        <v>0.44</v>
      </c>
      <c r="J66" s="17">
        <f>I66</f>
        <v>0.44</v>
      </c>
      <c r="K66" s="22" t="str" cm="1">
        <f t="array" ref="K66">_xlfn.IFS(AND(I66&gt;=0%, I66&lt;=20%),"0% to 20%", AND(I66&gt;=21%, I66&lt;=40%), "21% to 40%", AND(I66&gt;=41%, I66&lt;=60%), "41% to 60%", AND(I66&gt;=61%, I66&lt;=80%), "61% to 80%", AND(I66&gt;=81%, I66&lt;=100%), "81% to 100%")</f>
        <v>41% to 60%</v>
      </c>
      <c r="L66" s="22">
        <v>4.2</v>
      </c>
      <c r="M66" s="6">
        <v>10429</v>
      </c>
      <c r="N66" s="6">
        <f>G66*M66</f>
        <v>114708571</v>
      </c>
      <c r="O66" s="6">
        <f>L66+(M66/100000)</f>
        <v>4.3042899999999999</v>
      </c>
      <c r="P66" s="5" t="s">
        <v>12743</v>
      </c>
      <c r="Q66" s="10" t="s">
        <v>12744</v>
      </c>
      <c r="R66" s="10" t="s">
        <v>12745</v>
      </c>
      <c r="S66" s="10" t="s">
        <v>12746</v>
      </c>
      <c r="T66" s="10">
        <f>LEN(S66) - LEN(SUBSTITUTE(S66, ",", "")) + 1</f>
        <v>8</v>
      </c>
      <c r="U66" s="10" t="s">
        <v>12747</v>
      </c>
      <c r="V66" s="20" t="s">
        <v>12748</v>
      </c>
      <c r="W66" s="10" t="s">
        <v>12749</v>
      </c>
      <c r="X66" s="10" t="s">
        <v>12750</v>
      </c>
    </row>
    <row r="67" spans="1:24" customFormat="1" x14ac:dyDescent="0.3">
      <c r="A67" s="5" t="s">
        <v>7972</v>
      </c>
      <c r="B67" s="5" t="s">
        <v>7973</v>
      </c>
      <c r="C67" s="5" t="str">
        <f>LEFT(B67, 65)</f>
        <v>Casio MJ-120D 150 Steps Check and Correct Desktop Calculator with</v>
      </c>
      <c r="D67" s="5" t="s">
        <v>7974</v>
      </c>
      <c r="E67" s="5" t="str">
        <f>LEFT(D67, FIND("|", D67) - 1)</f>
        <v>OfficeProducts</v>
      </c>
      <c r="F67" s="5">
        <v>535</v>
      </c>
      <c r="G67" s="5">
        <v>535</v>
      </c>
      <c r="H67" s="5" t="str" cm="1">
        <f t="array" ref="H67">_xlfn.IFS(G67&lt;200,"Less than 200", AND(G67&gt;=200, G67&lt;=500), "200 to 500", G67&gt;500, "Greater than 500")</f>
        <v>Greater than 500</v>
      </c>
      <c r="I67" s="8">
        <v>0</v>
      </c>
      <c r="J67" s="17">
        <f>I67</f>
        <v>0</v>
      </c>
      <c r="K67" s="22" t="str" cm="1">
        <f t="array" ref="K67">_xlfn.IFS(AND(I67&gt;=0%, I67&lt;=20%),"0% to 20%", AND(I67&gt;=21%, I67&lt;=40%), "21% to 40%", AND(I67&gt;=41%, I67&lt;=60%), "41% to 60%", AND(I67&gt;=61%, I67&lt;=80%), "61% to 80%", AND(I67&gt;=81%, I67&lt;=100%), "81% to 100%")</f>
        <v>0% to 20%</v>
      </c>
      <c r="L67" s="22">
        <v>4.4000000000000004</v>
      </c>
      <c r="M67" s="6">
        <v>4426</v>
      </c>
      <c r="N67" s="6">
        <f>G67*M67</f>
        <v>2367910</v>
      </c>
      <c r="O67" s="6">
        <f>L67+(M67/100000)</f>
        <v>4.4442600000000008</v>
      </c>
      <c r="P67" s="5" t="s">
        <v>7975</v>
      </c>
      <c r="Q67" s="10" t="s">
        <v>7976</v>
      </c>
      <c r="R67" s="10" t="s">
        <v>7977</v>
      </c>
      <c r="S67" s="10" t="s">
        <v>7978</v>
      </c>
      <c r="T67" s="10">
        <f>LEN(S67) - LEN(SUBSTITUTE(S67, ",", "")) + 1</f>
        <v>8</v>
      </c>
      <c r="U67" s="10" t="s">
        <v>7979</v>
      </c>
      <c r="V67" s="20" t="s">
        <v>7980</v>
      </c>
      <c r="W67" s="10" t="s">
        <v>7981</v>
      </c>
      <c r="X67" s="10" t="s">
        <v>7982</v>
      </c>
    </row>
    <row r="68" spans="1:24" customFormat="1" x14ac:dyDescent="0.3">
      <c r="A68" s="5" t="s">
        <v>12180</v>
      </c>
      <c r="B68" s="5" t="s">
        <v>12181</v>
      </c>
      <c r="C68" s="5" t="str">
        <f>LEFT(B68, 65)</f>
        <v>Sujata Dynamix DX Mixer Grinder, 900W, 3 Jars (White)</v>
      </c>
      <c r="D68" s="5" t="s">
        <v>8710</v>
      </c>
      <c r="E68" s="5" t="str">
        <f>LEFT(D68, FIND("|", D68) - 1)</f>
        <v>Home&amp;Kitchen</v>
      </c>
      <c r="F68" s="7">
        <v>6120</v>
      </c>
      <c r="G68" s="7">
        <v>8478</v>
      </c>
      <c r="H68" s="5" t="str" cm="1">
        <f t="array" ref="H68">_xlfn.IFS(G68&lt;200,"Less than 200", AND(G68&gt;=200, G68&lt;=500), "200 to 500", G68&gt;500, "Greater than 500")</f>
        <v>Greater than 500</v>
      </c>
      <c r="I68" s="8">
        <v>0.28000000000000003</v>
      </c>
      <c r="J68" s="17">
        <f>I68</f>
        <v>0.28000000000000003</v>
      </c>
      <c r="K68" s="22" t="str" cm="1">
        <f t="array" ref="K68">_xlfn.IFS(AND(I68&gt;=0%, I68&lt;=20%),"0% to 20%", AND(I68&gt;=21%, I68&lt;=40%), "21% to 40%", AND(I68&gt;=41%, I68&lt;=60%), "41% to 60%", AND(I68&gt;=61%, I68&lt;=80%), "61% to 80%", AND(I68&gt;=81%, I68&lt;=100%), "81% to 100%")</f>
        <v>21% to 40%</v>
      </c>
      <c r="L68" s="22">
        <v>4.5999999999999996</v>
      </c>
      <c r="M68" s="6">
        <v>6550</v>
      </c>
      <c r="N68" s="6">
        <f>G68*M68</f>
        <v>55530900</v>
      </c>
      <c r="O68" s="6">
        <f>L68+(M68/100000)</f>
        <v>4.6654999999999998</v>
      </c>
      <c r="P68" s="5" t="s">
        <v>12182</v>
      </c>
      <c r="Q68" s="10" t="s">
        <v>12183</v>
      </c>
      <c r="R68" s="10" t="s">
        <v>12184</v>
      </c>
      <c r="S68" s="10" t="s">
        <v>12185</v>
      </c>
      <c r="T68" s="10">
        <f>LEN(S68) - LEN(SUBSTITUTE(S68, ",", "")) + 1</f>
        <v>8</v>
      </c>
      <c r="U68" s="10" t="s">
        <v>12186</v>
      </c>
      <c r="V68" s="20" t="s">
        <v>12187</v>
      </c>
      <c r="W68" s="10" t="s">
        <v>12188</v>
      </c>
      <c r="X68" s="10" t="s">
        <v>12189</v>
      </c>
    </row>
    <row r="69" spans="1:24" customFormat="1" x14ac:dyDescent="0.3">
      <c r="A69" s="5" t="s">
        <v>12682</v>
      </c>
      <c r="B69" s="5" t="s">
        <v>12683</v>
      </c>
      <c r="C69" s="5" t="str">
        <f>LEFT(B69, 65)</f>
        <v>Havells Ventil Air DX 200mm Exhaust Fan (White)</v>
      </c>
      <c r="D69" s="5" t="s">
        <v>9591</v>
      </c>
      <c r="E69" s="5" t="str">
        <f>LEFT(D69, FIND("|", D69) - 1)</f>
        <v>Home&amp;Kitchen</v>
      </c>
      <c r="F69" s="7">
        <v>1999</v>
      </c>
      <c r="G69" s="7">
        <v>2360</v>
      </c>
      <c r="H69" s="5" t="str" cm="1">
        <f t="array" ref="H69">_xlfn.IFS(G69&lt;200,"Less than 200", AND(G69&gt;=200, G69&lt;=500), "200 to 500", G69&gt;500, "Greater than 500")</f>
        <v>Greater than 500</v>
      </c>
      <c r="I69" s="8">
        <v>0.15</v>
      </c>
      <c r="J69" s="17">
        <f>I69</f>
        <v>0.15</v>
      </c>
      <c r="K69" s="22" t="str" cm="1">
        <f t="array" ref="K69">_xlfn.IFS(AND(I69&gt;=0%, I69&lt;=20%),"0% to 20%", AND(I69&gt;=21%, I69&lt;=40%), "21% to 40%", AND(I69&gt;=41%, I69&lt;=60%), "41% to 60%", AND(I69&gt;=61%, I69&lt;=80%), "61% to 80%", AND(I69&gt;=81%, I69&lt;=100%), "81% to 100%")</f>
        <v>0% to 20%</v>
      </c>
      <c r="L69" s="22">
        <v>4.2</v>
      </c>
      <c r="M69" s="6">
        <v>7801</v>
      </c>
      <c r="N69" s="6">
        <f>G69*M69</f>
        <v>18410360</v>
      </c>
      <c r="O69" s="6">
        <f>L69+(M69/100000)</f>
        <v>4.2780100000000001</v>
      </c>
      <c r="P69" s="5" t="s">
        <v>12684</v>
      </c>
      <c r="Q69" s="10" t="s">
        <v>12685</v>
      </c>
      <c r="R69" s="10" t="s">
        <v>12686</v>
      </c>
      <c r="S69" s="10" t="s">
        <v>12687</v>
      </c>
      <c r="T69" s="10">
        <f>LEN(S69) - LEN(SUBSTITUTE(S69, ",", "")) + 1</f>
        <v>8</v>
      </c>
      <c r="U69" s="10" t="s">
        <v>12688</v>
      </c>
      <c r="V69" s="20" t="s">
        <v>12689</v>
      </c>
      <c r="W69" s="10" t="s">
        <v>12690</v>
      </c>
      <c r="X69" s="10" t="s">
        <v>12691</v>
      </c>
    </row>
    <row r="70" spans="1:24" customFormat="1" x14ac:dyDescent="0.3">
      <c r="A70" s="5" t="s">
        <v>7407</v>
      </c>
      <c r="B70" s="5" t="s">
        <v>7408</v>
      </c>
      <c r="C70" s="5" t="str">
        <f>LEFT(B70, 65)</f>
        <v>Camel Artist Acrylic Color Box - 9ml Tubes, 12 Shades</v>
      </c>
      <c r="D70" s="5" t="s">
        <v>5347</v>
      </c>
      <c r="E70" s="5" t="str">
        <f>LEFT(D70, FIND("|", D70) - 1)</f>
        <v>Home&amp;Kitchen</v>
      </c>
      <c r="F70" s="5">
        <v>310</v>
      </c>
      <c r="G70" s="5">
        <v>310</v>
      </c>
      <c r="H70" s="5" t="str" cm="1">
        <f t="array" ref="H70">_xlfn.IFS(G70&lt;200,"Less than 200", AND(G70&gt;=200, G70&lt;=500), "200 to 500", G70&gt;500, "Greater than 500")</f>
        <v>200 to 500</v>
      </c>
      <c r="I70" s="8">
        <v>0</v>
      </c>
      <c r="J70" s="17">
        <f>I70</f>
        <v>0</v>
      </c>
      <c r="K70" s="22" t="str" cm="1">
        <f t="array" ref="K70">_xlfn.IFS(AND(I70&gt;=0%, I70&lt;=20%),"0% to 20%", AND(I70&gt;=21%, I70&lt;=40%), "21% to 40%", AND(I70&gt;=41%, I70&lt;=60%), "41% to 60%", AND(I70&gt;=61%, I70&lt;=80%), "61% to 80%", AND(I70&gt;=81%, I70&lt;=100%), "81% to 100%")</f>
        <v>0% to 20%</v>
      </c>
      <c r="L70" s="22">
        <v>4.5</v>
      </c>
      <c r="M70" s="6">
        <v>5882</v>
      </c>
      <c r="N70" s="6">
        <f>G70*M70</f>
        <v>1823420</v>
      </c>
      <c r="O70" s="6">
        <f>L70+(M70/100000)</f>
        <v>4.5588199999999999</v>
      </c>
      <c r="P70" s="5" t="s">
        <v>7409</v>
      </c>
      <c r="Q70" s="10" t="s">
        <v>7410</v>
      </c>
      <c r="R70" s="10" t="s">
        <v>7411</v>
      </c>
      <c r="S70" s="10" t="s">
        <v>7412</v>
      </c>
      <c r="T70" s="10">
        <f>LEN(S70) - LEN(SUBSTITUTE(S70, ",", "")) + 1</f>
        <v>8</v>
      </c>
      <c r="U70" s="10" t="s">
        <v>7413</v>
      </c>
      <c r="V70" s="20" t="s">
        <v>7414</v>
      </c>
      <c r="W70" s="10" t="s">
        <v>7415</v>
      </c>
      <c r="X70" s="10" t="s">
        <v>7416</v>
      </c>
    </row>
    <row r="71" spans="1:24" customFormat="1" x14ac:dyDescent="0.3">
      <c r="A71" s="5" t="s">
        <v>9345</v>
      </c>
      <c r="B71" s="5" t="s">
        <v>9346</v>
      </c>
      <c r="C71" s="5" t="str">
        <f>LEFT(B71, 65)</f>
        <v xml:space="preserve">Maharaja Whiteline Lava Neo 1200-Watts Halogen Heater (White and </v>
      </c>
      <c r="D71" s="5" t="s">
        <v>8732</v>
      </c>
      <c r="E71" s="5" t="str">
        <f>LEFT(D71, FIND("|", D71) - 1)</f>
        <v>Home&amp;Kitchen</v>
      </c>
      <c r="F71" s="7">
        <v>2499</v>
      </c>
      <c r="G71" s="7">
        <v>5000</v>
      </c>
      <c r="H71" s="5" t="str" cm="1">
        <f t="array" ref="H71">_xlfn.IFS(G71&lt;200,"Less than 200", AND(G71&gt;=200, G71&lt;=500), "200 to 500", G71&gt;500, "Greater than 500")</f>
        <v>Greater than 500</v>
      </c>
      <c r="I71" s="8">
        <v>0.5</v>
      </c>
      <c r="J71" s="17">
        <f>I71</f>
        <v>0.5</v>
      </c>
      <c r="K71" s="22" t="str" cm="1">
        <f t="array" ref="K71">_xlfn.IFS(AND(I71&gt;=0%, I71&lt;=20%),"0% to 20%", AND(I71&gt;=21%, I71&lt;=40%), "21% to 40%", AND(I71&gt;=41%, I71&lt;=60%), "41% to 60%", AND(I71&gt;=61%, I71&lt;=80%), "61% to 80%", AND(I71&gt;=81%, I71&lt;=100%), "81% to 100%")</f>
        <v>41% to 60%</v>
      </c>
      <c r="L71" s="22">
        <v>3.8</v>
      </c>
      <c r="M71" s="6">
        <v>1889</v>
      </c>
      <c r="N71" s="6">
        <f>G71*M71</f>
        <v>9445000</v>
      </c>
      <c r="O71" s="6">
        <f>L71+(M71/100000)</f>
        <v>3.8188899999999997</v>
      </c>
      <c r="P71" s="5" t="s">
        <v>9347</v>
      </c>
      <c r="Q71" s="10" t="s">
        <v>9348</v>
      </c>
      <c r="R71" s="10" t="s">
        <v>9349</v>
      </c>
      <c r="S71" s="10" t="s">
        <v>9350</v>
      </c>
      <c r="T71" s="10">
        <f>LEN(S71) - LEN(SUBSTITUTE(S71, ",", "")) + 1</f>
        <v>8</v>
      </c>
      <c r="U71" s="10" t="s">
        <v>9351</v>
      </c>
      <c r="V71" s="20" t="s">
        <v>9352</v>
      </c>
      <c r="W71" s="10" t="s">
        <v>9353</v>
      </c>
      <c r="X71" s="10" t="s">
        <v>9354</v>
      </c>
    </row>
    <row r="72" spans="1:24" customFormat="1" x14ac:dyDescent="0.3">
      <c r="A72" s="5" t="s">
        <v>5221</v>
      </c>
      <c r="B72" s="5" t="s">
        <v>5222</v>
      </c>
      <c r="C72" s="5" t="str">
        <f>LEFT(B72, 65)</f>
        <v>TP-Link AC750 Wifi Range Extender | Up to 750Mbps | Dual Band WiF</v>
      </c>
      <c r="D72" s="5" t="s">
        <v>5223</v>
      </c>
      <c r="E72" s="5" t="str">
        <f>LEFT(D72, FIND("|", D72) - 1)</f>
        <v>Computers&amp;Accessories</v>
      </c>
      <c r="F72" s="7">
        <v>1889</v>
      </c>
      <c r="G72" s="7">
        <v>5499</v>
      </c>
      <c r="H72" s="5" t="str" cm="1">
        <f t="array" ref="H72">_xlfn.IFS(G72&lt;200,"Less than 200", AND(G72&gt;=200, G72&lt;=500), "200 to 500", G72&gt;500, "Greater than 500")</f>
        <v>Greater than 500</v>
      </c>
      <c r="I72" s="8">
        <v>0.66</v>
      </c>
      <c r="J72" s="17">
        <f>I72</f>
        <v>0.66</v>
      </c>
      <c r="K72" s="22" t="str" cm="1">
        <f t="array" ref="K72">_xlfn.IFS(AND(I72&gt;=0%, I72&lt;=20%),"0% to 20%", AND(I72&gt;=21%, I72&lt;=40%), "21% to 40%", AND(I72&gt;=41%, I72&lt;=60%), "41% to 60%", AND(I72&gt;=61%, I72&lt;=80%), "61% to 80%", AND(I72&gt;=81%, I72&lt;=100%), "81% to 100%")</f>
        <v>61% to 80%</v>
      </c>
      <c r="L72" s="22">
        <v>4.2</v>
      </c>
      <c r="M72" s="6">
        <v>49551</v>
      </c>
      <c r="N72" s="6">
        <f>G72*M72</f>
        <v>272480949</v>
      </c>
      <c r="O72" s="6">
        <f>L72+(M72/100000)</f>
        <v>4.6955100000000005</v>
      </c>
      <c r="P72" s="5" t="s">
        <v>5224</v>
      </c>
      <c r="Q72" s="10" t="s">
        <v>5225</v>
      </c>
      <c r="R72" s="10" t="s">
        <v>5226</v>
      </c>
      <c r="S72" s="10" t="s">
        <v>5227</v>
      </c>
      <c r="T72" s="10">
        <f>LEN(S72) - LEN(SUBSTITUTE(S72, ",", "")) + 1</f>
        <v>8</v>
      </c>
      <c r="U72" s="10" t="s">
        <v>5228</v>
      </c>
      <c r="V72" s="20" t="s">
        <v>5229</v>
      </c>
      <c r="W72" s="10" t="s">
        <v>5230</v>
      </c>
      <c r="X72" s="10" t="s">
        <v>5231</v>
      </c>
    </row>
    <row r="73" spans="1:24" customFormat="1" x14ac:dyDescent="0.3">
      <c r="A73" s="5" t="s">
        <v>6420</v>
      </c>
      <c r="B73" s="5" t="s">
        <v>6421</v>
      </c>
      <c r="C73" s="5" t="str">
        <f>LEFT(B73, 65)</f>
        <v>Luxor 5 Subject Single Ruled Notebook - A5 Size, 70 GSM, 300 Page</v>
      </c>
      <c r="D73" s="5" t="s">
        <v>6273</v>
      </c>
      <c r="E73" s="5" t="str">
        <f>LEFT(D73, FIND("|", D73) - 1)</f>
        <v>OfficeProducts</v>
      </c>
      <c r="F73" s="5">
        <v>125</v>
      </c>
      <c r="G73" s="5">
        <v>180</v>
      </c>
      <c r="H73" s="5" t="str" cm="1">
        <f t="array" ref="H73">_xlfn.IFS(G73&lt;200,"Less than 200", AND(G73&gt;=200, G73&lt;=500), "200 to 500", G73&gt;500, "Greater than 500")</f>
        <v>Less than 200</v>
      </c>
      <c r="I73" s="8">
        <v>0.31</v>
      </c>
      <c r="J73" s="17">
        <f>I73</f>
        <v>0.31</v>
      </c>
      <c r="K73" s="22" t="str" cm="1">
        <f t="array" ref="K73">_xlfn.IFS(AND(I73&gt;=0%, I73&lt;=20%),"0% to 20%", AND(I73&gt;=21%, I73&lt;=40%), "21% to 40%", AND(I73&gt;=41%, I73&lt;=60%), "41% to 60%", AND(I73&gt;=61%, I73&lt;=80%), "61% to 80%", AND(I73&gt;=81%, I73&lt;=100%), "81% to 100%")</f>
        <v>21% to 40%</v>
      </c>
      <c r="L73" s="22">
        <v>4.4000000000000004</v>
      </c>
      <c r="M73" s="6">
        <v>8053</v>
      </c>
      <c r="N73" s="6">
        <f>G73*M73</f>
        <v>1449540</v>
      </c>
      <c r="O73" s="6">
        <f>L73+(M73/100000)</f>
        <v>4.4805300000000008</v>
      </c>
      <c r="P73" s="5" t="s">
        <v>6422</v>
      </c>
      <c r="Q73" s="10" t="s">
        <v>6423</v>
      </c>
      <c r="R73" s="10" t="s">
        <v>6424</v>
      </c>
      <c r="S73" s="10" t="s">
        <v>6425</v>
      </c>
      <c r="T73" s="10">
        <f>LEN(S73) - LEN(SUBSTITUTE(S73, ",", "")) + 1</f>
        <v>8</v>
      </c>
      <c r="U73" s="10" t="s">
        <v>6426</v>
      </c>
      <c r="V73" s="20" t="s">
        <v>6427</v>
      </c>
      <c r="W73" s="10" t="s">
        <v>6428</v>
      </c>
      <c r="X73" s="10" t="s">
        <v>6429</v>
      </c>
    </row>
    <row r="74" spans="1:24" customFormat="1" x14ac:dyDescent="0.3">
      <c r="A74" s="5" t="s">
        <v>6271</v>
      </c>
      <c r="B74" s="5" t="s">
        <v>6272</v>
      </c>
      <c r="C74" s="5" t="str">
        <f>LEFT(B74, 65)</f>
        <v>Luxor 5 Subject Single Ruled Notebook - A4, 70 GSM, 300 pages</v>
      </c>
      <c r="D74" s="5" t="s">
        <v>6273</v>
      </c>
      <c r="E74" s="5" t="str">
        <f>LEFT(D74, FIND("|", D74) - 1)</f>
        <v>OfficeProducts</v>
      </c>
      <c r="F74" s="5">
        <v>252</v>
      </c>
      <c r="G74" s="5">
        <v>315</v>
      </c>
      <c r="H74" s="5" t="str" cm="1">
        <f t="array" ref="H74">_xlfn.IFS(G74&lt;200,"Less than 200", AND(G74&gt;=200, G74&lt;=500), "200 to 500", G74&gt;500, "Greater than 500")</f>
        <v>200 to 500</v>
      </c>
      <c r="I74" s="8">
        <v>0.2</v>
      </c>
      <c r="J74" s="17">
        <f>I74</f>
        <v>0.2</v>
      </c>
      <c r="K74" s="22" t="str" cm="1">
        <f t="array" ref="K74">_xlfn.IFS(AND(I74&gt;=0%, I74&lt;=20%),"0% to 20%", AND(I74&gt;=21%, I74&lt;=40%), "21% to 40%", AND(I74&gt;=41%, I74&lt;=60%), "41% to 60%", AND(I74&gt;=61%, I74&lt;=80%), "61% to 80%", AND(I74&gt;=81%, I74&lt;=100%), "81% to 100%")</f>
        <v>0% to 20%</v>
      </c>
      <c r="L74" s="22">
        <v>4.5</v>
      </c>
      <c r="M74" s="6">
        <v>3785</v>
      </c>
      <c r="N74" s="6">
        <f>G74*M74</f>
        <v>1192275</v>
      </c>
      <c r="O74" s="6">
        <f>L74+(M74/100000)</f>
        <v>4.5378499999999997</v>
      </c>
      <c r="P74" s="5" t="s">
        <v>6274</v>
      </c>
      <c r="Q74" s="10" t="s">
        <v>6275</v>
      </c>
      <c r="R74" s="10" t="s">
        <v>6276</v>
      </c>
      <c r="S74" s="10" t="s">
        <v>6277</v>
      </c>
      <c r="T74" s="10">
        <f>LEN(S74) - LEN(SUBSTITUTE(S74, ",", "")) + 1</f>
        <v>8</v>
      </c>
      <c r="U74" s="10" t="s">
        <v>6278</v>
      </c>
      <c r="V74" s="20" t="s">
        <v>6279</v>
      </c>
      <c r="W74" s="10" t="s">
        <v>6280</v>
      </c>
      <c r="X74" s="10" t="s">
        <v>6281</v>
      </c>
    </row>
    <row r="75" spans="1:24" customFormat="1" x14ac:dyDescent="0.3">
      <c r="A75" s="5" t="s">
        <v>6312</v>
      </c>
      <c r="B75" s="5" t="s">
        <v>6313</v>
      </c>
      <c r="C75" s="5" t="str">
        <f>LEFT(B75, 65)</f>
        <v>Parker Classic Gold Gold Trim Ball Pen</v>
      </c>
      <c r="D75" s="5" t="s">
        <v>6314</v>
      </c>
      <c r="E75" s="5" t="str">
        <f>LEFT(D75, FIND("|", D75) - 1)</f>
        <v>OfficeProducts</v>
      </c>
      <c r="F75" s="5">
        <v>480</v>
      </c>
      <c r="G75" s="5">
        <v>600</v>
      </c>
      <c r="H75" s="5" t="str" cm="1">
        <f t="array" ref="H75">_xlfn.IFS(G75&lt;200,"Less than 200", AND(G75&gt;=200, G75&lt;=500), "200 to 500", G75&gt;500, "Greater than 500")</f>
        <v>Greater than 500</v>
      </c>
      <c r="I75" s="8">
        <v>0.2</v>
      </c>
      <c r="J75" s="17">
        <f>I75</f>
        <v>0.2</v>
      </c>
      <c r="K75" s="22" t="str" cm="1">
        <f t="array" ref="K75">_xlfn.IFS(AND(I75&gt;=0%, I75&lt;=20%),"0% to 20%", AND(I75&gt;=21%, I75&lt;=40%), "21% to 40%", AND(I75&gt;=41%, I75&lt;=60%), "41% to 60%", AND(I75&gt;=61%, I75&lt;=80%), "61% to 80%", AND(I75&gt;=81%, I75&lt;=100%), "81% to 100%")</f>
        <v>0% to 20%</v>
      </c>
      <c r="L75" s="22">
        <v>4.3</v>
      </c>
      <c r="M75" s="6">
        <v>5719</v>
      </c>
      <c r="N75" s="6">
        <f>G75*M75</f>
        <v>3431400</v>
      </c>
      <c r="O75" s="6">
        <f>L75+(M75/100000)</f>
        <v>4.3571900000000001</v>
      </c>
      <c r="P75" s="5" t="s">
        <v>6315</v>
      </c>
      <c r="Q75" s="10" t="s">
        <v>6316</v>
      </c>
      <c r="R75" s="10" t="s">
        <v>6317</v>
      </c>
      <c r="S75" s="10" t="s">
        <v>6318</v>
      </c>
      <c r="T75" s="10">
        <f>LEN(S75) - LEN(SUBSTITUTE(S75, ",", "")) + 1</f>
        <v>8</v>
      </c>
      <c r="U75" s="10" t="s">
        <v>6319</v>
      </c>
      <c r="V75" s="20" t="s">
        <v>6320</v>
      </c>
      <c r="W75" s="10" t="s">
        <v>6321</v>
      </c>
      <c r="X75" s="10" t="s">
        <v>6322</v>
      </c>
    </row>
    <row r="76" spans="1:24" customFormat="1" x14ac:dyDescent="0.3">
      <c r="A76" s="5" t="s">
        <v>6230</v>
      </c>
      <c r="B76" s="5" t="s">
        <v>6231</v>
      </c>
      <c r="C76" s="5" t="str">
        <f>LEFT(B76, 65)</f>
        <v>Parker Quink Ink Bottle, Blue</v>
      </c>
      <c r="D76" s="5" t="s">
        <v>6232</v>
      </c>
      <c r="E76" s="5" t="str">
        <f>LEFT(D76, FIND("|", D76) - 1)</f>
        <v>OfficeProducts</v>
      </c>
      <c r="F76" s="5">
        <v>100</v>
      </c>
      <c r="G76" s="5">
        <v>100</v>
      </c>
      <c r="H76" s="5" t="str" cm="1">
        <f t="array" ref="H76">_xlfn.IFS(G76&lt;200,"Less than 200", AND(G76&gt;=200, G76&lt;=500), "200 to 500", G76&gt;500, "Greater than 500")</f>
        <v>Less than 200</v>
      </c>
      <c r="I76" s="8">
        <v>0</v>
      </c>
      <c r="J76" s="17">
        <f>I76</f>
        <v>0</v>
      </c>
      <c r="K76" s="22" t="str" cm="1">
        <f t="array" ref="K76">_xlfn.IFS(AND(I76&gt;=0%, I76&lt;=20%),"0% to 20%", AND(I76&gt;=21%, I76&lt;=40%), "21% to 40%", AND(I76&gt;=41%, I76&lt;=60%), "41% to 60%", AND(I76&gt;=61%, I76&lt;=80%), "61% to 80%", AND(I76&gt;=81%, I76&lt;=100%), "81% to 100%")</f>
        <v>0% to 20%</v>
      </c>
      <c r="L76" s="22">
        <v>4.3</v>
      </c>
      <c r="M76" s="6">
        <v>3095</v>
      </c>
      <c r="N76" s="6">
        <f>G76*M76</f>
        <v>309500</v>
      </c>
      <c r="O76" s="6">
        <f>L76+(M76/100000)</f>
        <v>4.3309499999999996</v>
      </c>
      <c r="P76" s="5" t="s">
        <v>6233</v>
      </c>
      <c r="Q76" s="10" t="s">
        <v>6234</v>
      </c>
      <c r="R76" s="10" t="s">
        <v>6235</v>
      </c>
      <c r="S76" s="10" t="s">
        <v>6236</v>
      </c>
      <c r="T76" s="10">
        <f>LEN(S76) - LEN(SUBSTITUTE(S76, ",", "")) + 1</f>
        <v>8</v>
      </c>
      <c r="U76" s="10" t="s">
        <v>6237</v>
      </c>
      <c r="V76" s="20" t="s">
        <v>6238</v>
      </c>
      <c r="W76" s="10" t="s">
        <v>6239</v>
      </c>
      <c r="X76" s="10" t="s">
        <v>6240</v>
      </c>
    </row>
    <row r="77" spans="1:24" customFormat="1" x14ac:dyDescent="0.3">
      <c r="A77" s="5" t="s">
        <v>7335</v>
      </c>
      <c r="B77" s="5" t="s">
        <v>7336</v>
      </c>
      <c r="C77" s="5" t="str">
        <f>LEFT(B77, 65)</f>
        <v>Parker Quink Ink Bottle (Black)</v>
      </c>
      <c r="D77" s="5" t="s">
        <v>6232</v>
      </c>
      <c r="E77" s="5" t="str">
        <f>LEFT(D77, FIND("|", D77) - 1)</f>
        <v>OfficeProducts</v>
      </c>
      <c r="F77" s="5">
        <v>90</v>
      </c>
      <c r="G77" s="5">
        <v>100</v>
      </c>
      <c r="H77" s="5" t="str" cm="1">
        <f t="array" ref="H77">_xlfn.IFS(G77&lt;200,"Less than 200", AND(G77&gt;=200, G77&lt;=500), "200 to 500", G77&gt;500, "Greater than 500")</f>
        <v>Less than 200</v>
      </c>
      <c r="I77" s="8">
        <v>0.1</v>
      </c>
      <c r="J77" s="17">
        <f>I77</f>
        <v>0.1</v>
      </c>
      <c r="K77" s="22" t="str" cm="1">
        <f t="array" ref="K77">_xlfn.IFS(AND(I77&gt;=0%, I77&lt;=20%),"0% to 20%", AND(I77&gt;=21%, I77&lt;=40%), "21% to 40%", AND(I77&gt;=41%, I77&lt;=60%), "41% to 60%", AND(I77&gt;=61%, I77&lt;=80%), "61% to 80%", AND(I77&gt;=81%, I77&lt;=100%), "81% to 100%")</f>
        <v>0% to 20%</v>
      </c>
      <c r="L77" s="22">
        <v>4.3</v>
      </c>
      <c r="M77" s="6">
        <v>3061</v>
      </c>
      <c r="N77" s="6">
        <f>G77*M77</f>
        <v>306100</v>
      </c>
      <c r="O77" s="6">
        <f>L77+(M77/100000)</f>
        <v>4.3306100000000001</v>
      </c>
      <c r="P77" s="5" t="s">
        <v>7337</v>
      </c>
      <c r="Q77" s="10" t="s">
        <v>7338</v>
      </c>
      <c r="R77" s="10" t="s">
        <v>7339</v>
      </c>
      <c r="S77" s="10" t="s">
        <v>7340</v>
      </c>
      <c r="T77" s="10">
        <f>LEN(S77) - LEN(SUBSTITUTE(S77, ",", "")) + 1</f>
        <v>8</v>
      </c>
      <c r="U77" s="10" t="s">
        <v>7341</v>
      </c>
      <c r="V77" s="20" t="s">
        <v>7342</v>
      </c>
      <c r="W77" s="10" t="s">
        <v>7343</v>
      </c>
      <c r="X77" s="10" t="s">
        <v>7344</v>
      </c>
    </row>
    <row r="78" spans="1:24" customFormat="1" x14ac:dyDescent="0.3">
      <c r="A78" s="5" t="s">
        <v>7142</v>
      </c>
      <c r="B78" s="5" t="s">
        <v>7143</v>
      </c>
      <c r="C78" s="5" t="str">
        <f>LEFT(B78, 65)</f>
        <v>Pilot V7 Liquid Ink Roller Ball Pen (2 Blue + 1 Black)</v>
      </c>
      <c r="D78" s="5" t="s">
        <v>6314</v>
      </c>
      <c r="E78" s="5" t="str">
        <f>LEFT(D78, FIND("|", D78) - 1)</f>
        <v>OfficeProducts</v>
      </c>
      <c r="F78" s="5">
        <v>178</v>
      </c>
      <c r="G78" s="5">
        <v>210</v>
      </c>
      <c r="H78" s="5" t="str" cm="1">
        <f t="array" ref="H78">_xlfn.IFS(G78&lt;200,"Less than 200", AND(G78&gt;=200, G78&lt;=500), "200 to 500", G78&gt;500, "Greater than 500")</f>
        <v>200 to 500</v>
      </c>
      <c r="I78" s="8">
        <v>0.15</v>
      </c>
      <c r="J78" s="17">
        <f>I78</f>
        <v>0.15</v>
      </c>
      <c r="K78" s="22" t="str" cm="1">
        <f t="array" ref="K78">_xlfn.IFS(AND(I78&gt;=0%, I78&lt;=20%),"0% to 20%", AND(I78&gt;=21%, I78&lt;=40%), "21% to 40%", AND(I78&gt;=41%, I78&lt;=60%), "41% to 60%", AND(I78&gt;=61%, I78&lt;=80%), "61% to 80%", AND(I78&gt;=81%, I78&lt;=100%), "81% to 100%")</f>
        <v>0% to 20%</v>
      </c>
      <c r="L78" s="22">
        <v>4.3</v>
      </c>
      <c r="M78" s="6">
        <v>2450</v>
      </c>
      <c r="N78" s="6">
        <f>G78*M78</f>
        <v>514500</v>
      </c>
      <c r="O78" s="6">
        <f>L78+(M78/100000)</f>
        <v>4.3244999999999996</v>
      </c>
      <c r="P78" s="5" t="s">
        <v>7144</v>
      </c>
      <c r="Q78" s="10" t="s">
        <v>7145</v>
      </c>
      <c r="R78" s="10" t="s">
        <v>7146</v>
      </c>
      <c r="S78" s="10" t="s">
        <v>7147</v>
      </c>
      <c r="T78" s="10">
        <f>LEN(S78) - LEN(SUBSTITUTE(S78, ",", "")) + 1</f>
        <v>8</v>
      </c>
      <c r="U78" s="10" t="s">
        <v>7148</v>
      </c>
      <c r="V78" s="20" t="s">
        <v>7149</v>
      </c>
      <c r="W78" s="10" t="s">
        <v>7150</v>
      </c>
      <c r="X78" s="10" t="s">
        <v>7151</v>
      </c>
    </row>
    <row r="79" spans="1:24" customFormat="1" x14ac:dyDescent="0.3">
      <c r="A79" s="5" t="s">
        <v>11916</v>
      </c>
      <c r="B79" s="5" t="s">
        <v>11917</v>
      </c>
      <c r="C79" s="5" t="str">
        <f>LEFT(B79, 65)</f>
        <v>Eureka Forbes Aquasure Amrit Twin Cartridge (Pack of 2), White</v>
      </c>
      <c r="D79" s="5" t="s">
        <v>9633</v>
      </c>
      <c r="E79" s="5" t="str">
        <f>LEFT(D79, FIND("|", D79) - 1)</f>
        <v>Home&amp;Kitchen</v>
      </c>
      <c r="F79" s="5">
        <v>825</v>
      </c>
      <c r="G79" s="5">
        <v>825</v>
      </c>
      <c r="H79" s="5" t="str" cm="1">
        <f t="array" ref="H79">_xlfn.IFS(G79&lt;200,"Less than 200", AND(G79&gt;=200, G79&lt;=500), "200 to 500", G79&gt;500, "Greater than 500")</f>
        <v>Greater than 500</v>
      </c>
      <c r="I79" s="8">
        <v>0</v>
      </c>
      <c r="J79" s="17">
        <f>I79</f>
        <v>0</v>
      </c>
      <c r="K79" s="22" t="str" cm="1">
        <f t="array" ref="K79">_xlfn.IFS(AND(I79&gt;=0%, I79&lt;=20%),"0% to 20%", AND(I79&gt;=21%, I79&lt;=40%), "21% to 40%", AND(I79&gt;=41%, I79&lt;=60%), "41% to 60%", AND(I79&gt;=61%, I79&lt;=80%), "61% to 80%", AND(I79&gt;=81%, I79&lt;=100%), "81% to 100%")</f>
        <v>0% to 20%</v>
      </c>
      <c r="L79" s="22">
        <v>4</v>
      </c>
      <c r="M79" s="6">
        <v>3246</v>
      </c>
      <c r="N79" s="6">
        <f>G79*M79</f>
        <v>2677950</v>
      </c>
      <c r="O79" s="6">
        <f>L79+(M79/100000)</f>
        <v>4.0324600000000004</v>
      </c>
      <c r="P79" s="5" t="s">
        <v>11918</v>
      </c>
      <c r="Q79" s="10" t="s">
        <v>11919</v>
      </c>
      <c r="R79" s="10" t="s">
        <v>11920</v>
      </c>
      <c r="S79" s="10" t="s">
        <v>11921</v>
      </c>
      <c r="T79" s="10">
        <f>LEN(S79) - LEN(SUBSTITUTE(S79, ",", "")) + 1</f>
        <v>8</v>
      </c>
      <c r="U79" s="10" t="s">
        <v>11922</v>
      </c>
      <c r="V79" s="20" t="s">
        <v>11923</v>
      </c>
      <c r="W79" s="10" t="s">
        <v>11924</v>
      </c>
      <c r="X79" s="10" t="s">
        <v>11925</v>
      </c>
    </row>
    <row r="80" spans="1:24" customFormat="1" x14ac:dyDescent="0.3">
      <c r="A80" s="5" t="s">
        <v>8625</v>
      </c>
      <c r="B80" s="5" t="s">
        <v>8626</v>
      </c>
      <c r="C80" s="5" t="str">
        <f>LEFT(B80, 65)</f>
        <v>Bajaj RHX-2 800-Watt Room Heater (White)</v>
      </c>
      <c r="D80" s="5" t="s">
        <v>8552</v>
      </c>
      <c r="E80" s="5" t="str">
        <f>LEFT(D80, FIND("|", D80) - 1)</f>
        <v>Home&amp;Kitchen</v>
      </c>
      <c r="F80" s="7">
        <v>1399</v>
      </c>
      <c r="G80" s="7">
        <v>1549</v>
      </c>
      <c r="H80" s="5" t="str" cm="1">
        <f t="array" ref="H80">_xlfn.IFS(G80&lt;200,"Less than 200", AND(G80&gt;=200, G80&lt;=500), "200 to 500", G80&gt;500, "Greater than 500")</f>
        <v>Greater than 500</v>
      </c>
      <c r="I80" s="8">
        <v>0.1</v>
      </c>
      <c r="J80" s="17">
        <f>I80</f>
        <v>0.1</v>
      </c>
      <c r="K80" s="22" t="str" cm="1">
        <f t="array" ref="K80">_xlfn.IFS(AND(I80&gt;=0%, I80&lt;=20%),"0% to 20%", AND(I80&gt;=21%, I80&lt;=40%), "21% to 40%", AND(I80&gt;=41%, I80&lt;=60%), "41% to 60%", AND(I80&gt;=61%, I80&lt;=80%), "61% to 80%", AND(I80&gt;=81%, I80&lt;=100%), "81% to 100%")</f>
        <v>0% to 20%</v>
      </c>
      <c r="L80" s="22">
        <v>3.9</v>
      </c>
      <c r="M80" s="6">
        <v>2602</v>
      </c>
      <c r="N80" s="6">
        <f>G80*M80</f>
        <v>4030498</v>
      </c>
      <c r="O80" s="6">
        <f>L80+(M80/100000)</f>
        <v>3.9260199999999998</v>
      </c>
      <c r="P80" s="5" t="s">
        <v>8627</v>
      </c>
      <c r="Q80" s="10" t="s">
        <v>8628</v>
      </c>
      <c r="R80" s="10" t="s">
        <v>8629</v>
      </c>
      <c r="S80" s="10" t="s">
        <v>8630</v>
      </c>
      <c r="T80" s="10">
        <f>LEN(S80) - LEN(SUBSTITUTE(S80, ",", "")) + 1</f>
        <v>8</v>
      </c>
      <c r="U80" s="10" t="s">
        <v>8631</v>
      </c>
      <c r="V80" s="20" t="s">
        <v>8632</v>
      </c>
      <c r="W80" s="10" t="s">
        <v>8633</v>
      </c>
      <c r="X80" s="10" t="s">
        <v>8634</v>
      </c>
    </row>
    <row r="81" spans="1:24" customFormat="1" x14ac:dyDescent="0.3">
      <c r="A81" s="5" t="s">
        <v>5529</v>
      </c>
      <c r="B81" s="5" t="s">
        <v>5530</v>
      </c>
      <c r="C81" s="5" t="str">
        <f>LEFT(B81, 65)</f>
        <v>Panasonic CR-2032/5BE Lithium Coin Battery - Pack of 5</v>
      </c>
      <c r="D81" s="5" t="s">
        <v>5531</v>
      </c>
      <c r="E81" s="5" t="str">
        <f>LEFT(D81, FIND("|", D81) - 1)</f>
        <v>Electronics</v>
      </c>
      <c r="F81" s="5">
        <v>225</v>
      </c>
      <c r="G81" s="5">
        <v>250</v>
      </c>
      <c r="H81" s="5" t="str" cm="1">
        <f t="array" ref="H81">_xlfn.IFS(G81&lt;200,"Less than 200", AND(G81&gt;=200, G81&lt;=500), "200 to 500", G81&gt;500, "Greater than 500")</f>
        <v>200 to 500</v>
      </c>
      <c r="I81" s="8">
        <v>0.1</v>
      </c>
      <c r="J81" s="17">
        <f>I81</f>
        <v>0.1</v>
      </c>
      <c r="K81" s="22" t="str" cm="1">
        <f t="array" ref="K81">_xlfn.IFS(AND(I81&gt;=0%, I81&lt;=20%),"0% to 20%", AND(I81&gt;=21%, I81&lt;=40%), "21% to 40%", AND(I81&gt;=41%, I81&lt;=60%), "41% to 60%", AND(I81&gt;=61%, I81&lt;=80%), "61% to 80%", AND(I81&gt;=81%, I81&lt;=100%), "81% to 100%")</f>
        <v>0% to 20%</v>
      </c>
      <c r="L81" s="22">
        <v>4.4000000000000004</v>
      </c>
      <c r="M81" s="6">
        <v>26556</v>
      </c>
      <c r="N81" s="6">
        <f>G81*M81</f>
        <v>6639000</v>
      </c>
      <c r="O81" s="6">
        <f>L81+(M81/100000)</f>
        <v>4.6655600000000002</v>
      </c>
      <c r="P81" s="5" t="s">
        <v>5532</v>
      </c>
      <c r="Q81" s="10" t="s">
        <v>5533</v>
      </c>
      <c r="R81" s="10" t="s">
        <v>5534</v>
      </c>
      <c r="S81" s="10" t="s">
        <v>5535</v>
      </c>
      <c r="T81" s="10">
        <f>LEN(S81) - LEN(SUBSTITUTE(S81, ",", "")) + 1</f>
        <v>8</v>
      </c>
      <c r="U81" s="10" t="s">
        <v>5536</v>
      </c>
      <c r="V81" s="20" t="s">
        <v>5537</v>
      </c>
      <c r="W81" s="10" t="s">
        <v>5538</v>
      </c>
      <c r="X81" s="10" t="s">
        <v>5539</v>
      </c>
    </row>
    <row r="82" spans="1:24" customFormat="1" x14ac:dyDescent="0.3">
      <c r="A82" s="5" t="s">
        <v>5345</v>
      </c>
      <c r="B82" s="5" t="s">
        <v>5346</v>
      </c>
      <c r="C82" s="5" t="str">
        <f>LEFT(B82, 65)</f>
        <v>PIDILITE Fevicryl Acrylic Colours Sunflower Kit (10 Colors x 15 m</v>
      </c>
      <c r="D82" s="5" t="s">
        <v>5347</v>
      </c>
      <c r="E82" s="5" t="str">
        <f>LEFT(D82, FIND("|", D82) - 1)</f>
        <v>Home&amp;Kitchen</v>
      </c>
      <c r="F82" s="5">
        <v>191</v>
      </c>
      <c r="G82" s="5">
        <v>225</v>
      </c>
      <c r="H82" s="5" t="str" cm="1">
        <f t="array" ref="H82">_xlfn.IFS(G82&lt;200,"Less than 200", AND(G82&gt;=200, G82&lt;=500), "200 to 500", G82&gt;500, "Greater than 500")</f>
        <v>200 to 500</v>
      </c>
      <c r="I82" s="8">
        <v>0.15</v>
      </c>
      <c r="J82" s="17">
        <f>I82</f>
        <v>0.15</v>
      </c>
      <c r="K82" s="22" t="str" cm="1">
        <f t="array" ref="K82">_xlfn.IFS(AND(I82&gt;=0%, I82&lt;=20%),"0% to 20%", AND(I82&gt;=21%, I82&lt;=40%), "21% to 40%", AND(I82&gt;=41%, I82&lt;=60%), "41% to 60%", AND(I82&gt;=61%, I82&lt;=80%), "61% to 80%", AND(I82&gt;=81%, I82&lt;=100%), "81% to 100%")</f>
        <v>0% to 20%</v>
      </c>
      <c r="L82" s="22">
        <v>4.4000000000000004</v>
      </c>
      <c r="M82" s="6">
        <v>7203</v>
      </c>
      <c r="N82" s="6">
        <f>G82*M82</f>
        <v>1620675</v>
      </c>
      <c r="O82" s="6">
        <f>L82+(M82/100000)</f>
        <v>4.4720300000000002</v>
      </c>
      <c r="P82" s="5" t="s">
        <v>5348</v>
      </c>
      <c r="Q82" s="10" t="s">
        <v>5349</v>
      </c>
      <c r="R82" s="10" t="s">
        <v>5350</v>
      </c>
      <c r="S82" s="10" t="s">
        <v>5351</v>
      </c>
      <c r="T82" s="10">
        <f>LEN(S82) - LEN(SUBSTITUTE(S82, ",", "")) + 1</f>
        <v>8</v>
      </c>
      <c r="U82" s="10" t="s">
        <v>5352</v>
      </c>
      <c r="V82" s="20" t="s">
        <v>5353</v>
      </c>
      <c r="W82" s="10" t="s">
        <v>5354</v>
      </c>
      <c r="X82" s="10" t="s">
        <v>5355</v>
      </c>
    </row>
    <row r="83" spans="1:24" customFormat="1" x14ac:dyDescent="0.3">
      <c r="A83" s="5" t="s">
        <v>8229</v>
      </c>
      <c r="B83" s="5" t="s">
        <v>8230</v>
      </c>
      <c r="C83" s="5" t="str">
        <f>LEFT(B83, 65)</f>
        <v>Camel Oil Pastel with Reusable Plastic Box - 50 Shades</v>
      </c>
      <c r="D83" s="5" t="s">
        <v>8231</v>
      </c>
      <c r="E83" s="5" t="str">
        <f>LEFT(D83, FIND("|", D83) - 1)</f>
        <v>Home&amp;Kitchen</v>
      </c>
      <c r="F83" s="5">
        <v>230</v>
      </c>
      <c r="G83" s="5">
        <v>230</v>
      </c>
      <c r="H83" s="5" t="str" cm="1">
        <f t="array" ref="H83">_xlfn.IFS(G83&lt;200,"Less than 200", AND(G83&gt;=200, G83&lt;=500), "200 to 500", G83&gt;500, "Greater than 500")</f>
        <v>200 to 500</v>
      </c>
      <c r="I83" s="8">
        <v>0</v>
      </c>
      <c r="J83" s="17">
        <f>I83</f>
        <v>0</v>
      </c>
      <c r="K83" s="22" t="str" cm="1">
        <f t="array" ref="K83">_xlfn.IFS(AND(I83&gt;=0%, I83&lt;=20%),"0% to 20%", AND(I83&gt;=21%, I83&lt;=40%), "21% to 40%", AND(I83&gt;=41%, I83&lt;=60%), "41% to 60%", AND(I83&gt;=61%, I83&lt;=80%), "61% to 80%", AND(I83&gt;=81%, I83&lt;=100%), "81% to 100%")</f>
        <v>0% to 20%</v>
      </c>
      <c r="L83" s="22">
        <v>4.5</v>
      </c>
      <c r="M83" s="6">
        <v>9427</v>
      </c>
      <c r="N83" s="6">
        <f>G83*M83</f>
        <v>2168210</v>
      </c>
      <c r="O83" s="6">
        <f>L83+(M83/100000)</f>
        <v>4.5942699999999999</v>
      </c>
      <c r="P83" s="5" t="s">
        <v>8232</v>
      </c>
      <c r="Q83" s="10" t="s">
        <v>8233</v>
      </c>
      <c r="R83" s="10" t="s">
        <v>8234</v>
      </c>
      <c r="S83" s="10" t="s">
        <v>8235</v>
      </c>
      <c r="T83" s="10">
        <f>LEN(S83) - LEN(SUBSTITUTE(S83, ",", "")) + 1</f>
        <v>8</v>
      </c>
      <c r="U83" s="10" t="s">
        <v>8236</v>
      </c>
      <c r="V83" s="20" t="s">
        <v>8237</v>
      </c>
      <c r="W83" s="10" t="s">
        <v>8238</v>
      </c>
      <c r="X83" s="10" t="s">
        <v>8239</v>
      </c>
    </row>
    <row r="84" spans="1:24" customFormat="1" x14ac:dyDescent="0.3">
      <c r="A84" s="5" t="s">
        <v>8407</v>
      </c>
      <c r="B84" s="5" t="s">
        <v>8408</v>
      </c>
      <c r="C84" s="5" t="str">
        <f>LEFT(B84, 65)</f>
        <v>Camlin Elegante Fountain Pen - Black/Blue/Red</v>
      </c>
      <c r="D84" s="5" t="s">
        <v>8409</v>
      </c>
      <c r="E84" s="5" t="str">
        <f>LEFT(D84, FIND("|", D84) - 1)</f>
        <v>OfficeProducts</v>
      </c>
      <c r="F84" s="5">
        <v>225</v>
      </c>
      <c r="G84" s="5">
        <v>225</v>
      </c>
      <c r="H84" s="5" t="str" cm="1">
        <f t="array" ref="H84">_xlfn.IFS(G84&lt;200,"Less than 200", AND(G84&gt;=200, G84&lt;=500), "200 to 500", G84&gt;500, "Greater than 500")</f>
        <v>200 to 500</v>
      </c>
      <c r="I84" s="8">
        <v>0</v>
      </c>
      <c r="J84" s="17">
        <f>I84</f>
        <v>0</v>
      </c>
      <c r="K84" s="22" t="str" cm="1">
        <f t="array" ref="K84">_xlfn.IFS(AND(I84&gt;=0%, I84&lt;=20%),"0% to 20%", AND(I84&gt;=21%, I84&lt;=40%), "21% to 40%", AND(I84&gt;=41%, I84&lt;=60%), "41% to 60%", AND(I84&gt;=61%, I84&lt;=80%), "61% to 80%", AND(I84&gt;=81%, I84&lt;=100%), "81% to 100%")</f>
        <v>0% to 20%</v>
      </c>
      <c r="L84" s="22">
        <v>4.0999999999999996</v>
      </c>
      <c r="M84" s="6">
        <v>4798</v>
      </c>
      <c r="N84" s="6">
        <f>G84*M84</f>
        <v>1079550</v>
      </c>
      <c r="O84" s="6">
        <f>L84+(M84/100000)</f>
        <v>4.1479799999999996</v>
      </c>
      <c r="P84" s="5" t="s">
        <v>8410</v>
      </c>
      <c r="Q84" s="10" t="s">
        <v>8411</v>
      </c>
      <c r="R84" s="10" t="s">
        <v>8412</v>
      </c>
      <c r="S84" s="10" t="s">
        <v>8413</v>
      </c>
      <c r="T84" s="10">
        <f>LEN(S84) - LEN(SUBSTITUTE(S84, ",", "")) + 1</f>
        <v>8</v>
      </c>
      <c r="U84" s="10" t="s">
        <v>8414</v>
      </c>
      <c r="V84" s="20" t="s">
        <v>8415</v>
      </c>
      <c r="W84" s="10" t="s">
        <v>8416</v>
      </c>
      <c r="X84" s="10" t="s">
        <v>8417</v>
      </c>
    </row>
    <row r="85" spans="1:24" customFormat="1" x14ac:dyDescent="0.3">
      <c r="A85" s="5" t="s">
        <v>7549</v>
      </c>
      <c r="B85" s="5" t="s">
        <v>7550</v>
      </c>
      <c r="C85" s="5" t="str">
        <f>LEFT(B85, 65)</f>
        <v>Camel Fabrica Acrylic Ultra Color - 15ml each, 10 Shades</v>
      </c>
      <c r="D85" s="5" t="s">
        <v>5347</v>
      </c>
      <c r="E85" s="5" t="str">
        <f>LEFT(D85, FIND("|", D85) - 1)</f>
        <v>Home&amp;Kitchen</v>
      </c>
      <c r="F85" s="5">
        <v>200</v>
      </c>
      <c r="G85" s="5">
        <v>230</v>
      </c>
      <c r="H85" s="5" t="str" cm="1">
        <f t="array" ref="H85">_xlfn.IFS(G85&lt;200,"Less than 200", AND(G85&gt;=200, G85&lt;=500), "200 to 500", G85&gt;500, "Greater than 500")</f>
        <v>200 to 500</v>
      </c>
      <c r="I85" s="8">
        <v>0.13</v>
      </c>
      <c r="J85" s="17">
        <f>I85</f>
        <v>0.13</v>
      </c>
      <c r="K85" s="22" t="str" cm="1">
        <f t="array" ref="K85">_xlfn.IFS(AND(I85&gt;=0%, I85&lt;=20%),"0% to 20%", AND(I85&gt;=21%, I85&lt;=40%), "21% to 40%", AND(I85&gt;=41%, I85&lt;=60%), "41% to 60%", AND(I85&gt;=61%, I85&lt;=80%), "61% to 80%", AND(I85&gt;=81%, I85&lt;=100%), "81% to 100%")</f>
        <v>0% to 20%</v>
      </c>
      <c r="L85" s="22">
        <v>4.4000000000000004</v>
      </c>
      <c r="M85" s="6">
        <v>10170</v>
      </c>
      <c r="N85" s="6">
        <f>G85*M85</f>
        <v>2339100</v>
      </c>
      <c r="O85" s="6">
        <f>L85+(M85/100000)</f>
        <v>4.5017000000000005</v>
      </c>
      <c r="P85" s="5" t="s">
        <v>7551</v>
      </c>
      <c r="Q85" s="10" t="s">
        <v>7552</v>
      </c>
      <c r="R85" s="10" t="s">
        <v>7553</v>
      </c>
      <c r="S85" s="10" t="s">
        <v>7554</v>
      </c>
      <c r="T85" s="10">
        <f>LEN(S85) - LEN(SUBSTITUTE(S85, ",", "")) + 1</f>
        <v>8</v>
      </c>
      <c r="U85" s="10" t="s">
        <v>7555</v>
      </c>
      <c r="V85" s="20" t="s">
        <v>7556</v>
      </c>
      <c r="W85" s="10" t="s">
        <v>7557</v>
      </c>
      <c r="X85" s="10" t="s">
        <v>7558</v>
      </c>
    </row>
    <row r="86" spans="1:24" customFormat="1" x14ac:dyDescent="0.3">
      <c r="A86" s="5" t="s">
        <v>5952</v>
      </c>
      <c r="B86" s="5" t="s">
        <v>5953</v>
      </c>
      <c r="C86" s="5" t="str">
        <f>LEFT(B86, 65)</f>
        <v>Classmate 2100117 Soft Cover 6 Subject Spiral Binding Notebook, S</v>
      </c>
      <c r="D86" s="5" t="s">
        <v>5623</v>
      </c>
      <c r="E86" s="5" t="str">
        <f>LEFT(D86, FIND("|", D86) - 1)</f>
        <v>OfficeProducts</v>
      </c>
      <c r="F86" s="5">
        <v>137</v>
      </c>
      <c r="G86" s="5">
        <v>160</v>
      </c>
      <c r="H86" s="5" t="str" cm="1">
        <f t="array" ref="H86">_xlfn.IFS(G86&lt;200,"Less than 200", AND(G86&gt;=200, G86&lt;=500), "200 to 500", G86&gt;500, "Greater than 500")</f>
        <v>Less than 200</v>
      </c>
      <c r="I86" s="8">
        <v>0.14000000000000001</v>
      </c>
      <c r="J86" s="17">
        <f>I86</f>
        <v>0.14000000000000001</v>
      </c>
      <c r="K86" s="22" t="str" cm="1">
        <f t="array" ref="K86">_xlfn.IFS(AND(I86&gt;=0%, I86&lt;=20%),"0% to 20%", AND(I86&gt;=21%, I86&lt;=40%), "21% to 40%", AND(I86&gt;=41%, I86&lt;=60%), "41% to 60%", AND(I86&gt;=61%, I86&lt;=80%), "61% to 80%", AND(I86&gt;=81%, I86&lt;=100%), "81% to 100%")</f>
        <v>0% to 20%</v>
      </c>
      <c r="L86" s="22">
        <v>4.4000000000000004</v>
      </c>
      <c r="M86" s="6">
        <v>6537</v>
      </c>
      <c r="N86" s="6">
        <f>G86*M86</f>
        <v>1045920</v>
      </c>
      <c r="O86" s="6">
        <f>L86+(M86/100000)</f>
        <v>4.4653700000000001</v>
      </c>
      <c r="P86" s="5" t="s">
        <v>5954</v>
      </c>
      <c r="Q86" s="10" t="s">
        <v>5955</v>
      </c>
      <c r="R86" s="10" t="s">
        <v>5956</v>
      </c>
      <c r="S86" s="10" t="s">
        <v>5957</v>
      </c>
      <c r="T86" s="10">
        <f>LEN(S86) - LEN(SUBSTITUTE(S86, ",", "")) + 1</f>
        <v>8</v>
      </c>
      <c r="U86" s="10" t="s">
        <v>5958</v>
      </c>
      <c r="V86" s="20" t="s">
        <v>5959</v>
      </c>
      <c r="W86" s="10" t="s">
        <v>5960</v>
      </c>
      <c r="X86" s="10" t="s">
        <v>5961</v>
      </c>
    </row>
    <row r="87" spans="1:24" customFormat="1" x14ac:dyDescent="0.3">
      <c r="A87" s="5" t="s">
        <v>5621</v>
      </c>
      <c r="B87" s="5" t="s">
        <v>5622</v>
      </c>
      <c r="C87" s="5" t="str">
        <f>LEFT(B87, 65)</f>
        <v>Classmate Soft Cover 6 Subject Spiral Binding Notebook, Single Li</v>
      </c>
      <c r="D87" s="5" t="s">
        <v>5623</v>
      </c>
      <c r="E87" s="5" t="str">
        <f>LEFT(D87, FIND("|", D87) - 1)</f>
        <v>OfficeProducts</v>
      </c>
      <c r="F87" s="5">
        <v>157</v>
      </c>
      <c r="G87" s="5">
        <v>160</v>
      </c>
      <c r="H87" s="5" t="str" cm="1">
        <f t="array" ref="H87">_xlfn.IFS(G87&lt;200,"Less than 200", AND(G87&gt;=200, G87&lt;=500), "200 to 500", G87&gt;500, "Greater than 500")</f>
        <v>Less than 200</v>
      </c>
      <c r="I87" s="8">
        <v>0.02</v>
      </c>
      <c r="J87" s="17">
        <f>I87</f>
        <v>0.02</v>
      </c>
      <c r="K87" s="22" t="str" cm="1">
        <f t="array" ref="K87">_xlfn.IFS(AND(I87&gt;=0%, I87&lt;=20%),"0% to 20%", AND(I87&gt;=21%, I87&lt;=40%), "21% to 40%", AND(I87&gt;=41%, I87&lt;=60%), "41% to 60%", AND(I87&gt;=61%, I87&lt;=80%), "61% to 80%", AND(I87&gt;=81%, I87&lt;=100%), "81% to 100%")</f>
        <v>0% to 20%</v>
      </c>
      <c r="L87" s="22">
        <v>4.5</v>
      </c>
      <c r="M87" s="6">
        <v>8618</v>
      </c>
      <c r="N87" s="6">
        <f>G87*M87</f>
        <v>1378880</v>
      </c>
      <c r="O87" s="6">
        <f>L87+(M87/100000)</f>
        <v>4.5861799999999997</v>
      </c>
      <c r="P87" s="5" t="s">
        <v>5624</v>
      </c>
      <c r="Q87" s="10" t="s">
        <v>5625</v>
      </c>
      <c r="R87" s="10" t="s">
        <v>5626</v>
      </c>
      <c r="S87" s="10" t="s">
        <v>5627</v>
      </c>
      <c r="T87" s="10">
        <f>LEN(S87) - LEN(SUBSTITUTE(S87, ",", "")) + 1</f>
        <v>8</v>
      </c>
      <c r="U87" s="10" t="s">
        <v>5628</v>
      </c>
      <c r="V87" s="20" t="s">
        <v>5629</v>
      </c>
      <c r="W87" s="10" t="s">
        <v>5630</v>
      </c>
      <c r="X87" s="10" t="s">
        <v>5631</v>
      </c>
    </row>
    <row r="88" spans="1:24" customFormat="1" x14ac:dyDescent="0.3">
      <c r="A88" s="5" t="s">
        <v>7680</v>
      </c>
      <c r="B88" s="5" t="s">
        <v>7681</v>
      </c>
      <c r="C88" s="5" t="str">
        <f>LEFT(B88, 65)</f>
        <v>Parker Vector Standard Chrome Trim Ball Pen (Ink - Black)</v>
      </c>
      <c r="D88" s="5" t="s">
        <v>7089</v>
      </c>
      <c r="E88" s="5" t="str">
        <f>LEFT(D88, FIND("|", D88) - 1)</f>
        <v>OfficeProducts</v>
      </c>
      <c r="F88" s="5">
        <v>272</v>
      </c>
      <c r="G88" s="5">
        <v>320</v>
      </c>
      <c r="H88" s="5" t="str" cm="1">
        <f t="array" ref="H88">_xlfn.IFS(G88&lt;200,"Less than 200", AND(G88&gt;=200, G88&lt;=500), "200 to 500", G88&gt;500, "Greater than 500")</f>
        <v>200 to 500</v>
      </c>
      <c r="I88" s="8">
        <v>0.15</v>
      </c>
      <c r="J88" s="17">
        <f>I88</f>
        <v>0.15</v>
      </c>
      <c r="K88" s="22" t="str" cm="1">
        <f t="array" ref="K88">_xlfn.IFS(AND(I88&gt;=0%, I88&lt;=20%),"0% to 20%", AND(I88&gt;=21%, I88&lt;=40%), "21% to 40%", AND(I88&gt;=41%, I88&lt;=60%), "41% to 60%", AND(I88&gt;=61%, I88&lt;=80%), "61% to 80%", AND(I88&gt;=81%, I88&lt;=100%), "81% to 100%")</f>
        <v>0% to 20%</v>
      </c>
      <c r="L88" s="22">
        <v>4</v>
      </c>
      <c r="M88" s="6">
        <v>3686</v>
      </c>
      <c r="N88" s="6">
        <f>G88*M88</f>
        <v>1179520</v>
      </c>
      <c r="O88" s="6">
        <f>L88+(M88/100000)</f>
        <v>4.0368599999999999</v>
      </c>
      <c r="P88" s="5" t="s">
        <v>7682</v>
      </c>
      <c r="Q88" s="10" t="s">
        <v>7683</v>
      </c>
      <c r="R88" s="10" t="s">
        <v>7684</v>
      </c>
      <c r="S88" s="10" t="s">
        <v>7685</v>
      </c>
      <c r="T88" s="10">
        <f>LEN(S88) - LEN(SUBSTITUTE(S88, ",", "")) + 1</f>
        <v>8</v>
      </c>
      <c r="U88" s="10" t="s">
        <v>7686</v>
      </c>
      <c r="V88" s="20" t="s">
        <v>7687</v>
      </c>
      <c r="W88" s="10" t="s">
        <v>7688</v>
      </c>
      <c r="X88" s="10" t="s">
        <v>7689</v>
      </c>
    </row>
    <row r="89" spans="1:24" customFormat="1" x14ac:dyDescent="0.3">
      <c r="A89" s="5" t="s">
        <v>5273</v>
      </c>
      <c r="B89" s="5" t="s">
        <v>5274</v>
      </c>
      <c r="C89" s="5" t="str">
        <f>LEFT(B89, 65)</f>
        <v>GIZGA essentials Universal Silicone Keyboard Protector Skin for 1</v>
      </c>
      <c r="D89" s="5" t="s">
        <v>5275</v>
      </c>
      <c r="E89" s="5" t="str">
        <f>LEFT(D89, FIND("|", D89) - 1)</f>
        <v>Computers&amp;Accessories</v>
      </c>
      <c r="F89" s="5">
        <v>39</v>
      </c>
      <c r="G89" s="5">
        <v>299</v>
      </c>
      <c r="H89" s="5" t="str" cm="1">
        <f t="array" ref="H89">_xlfn.IFS(G89&lt;200,"Less than 200", AND(G89&gt;=200, G89&lt;=500), "200 to 500", G89&gt;500, "Greater than 500")</f>
        <v>200 to 500</v>
      </c>
      <c r="I89" s="8">
        <v>0.87</v>
      </c>
      <c r="J89" s="17">
        <f>I89</f>
        <v>0.87</v>
      </c>
      <c r="K89" s="22" t="str" cm="1">
        <f t="array" ref="K89">_xlfn.IFS(AND(I89&gt;=0%, I89&lt;=20%),"0% to 20%", AND(I89&gt;=21%, I89&lt;=40%), "21% to 40%", AND(I89&gt;=41%, I89&lt;=60%), "41% to 60%", AND(I89&gt;=61%, I89&lt;=80%), "61% to 80%", AND(I89&gt;=81%, I89&lt;=100%), "81% to 100%")</f>
        <v>81% to 100%</v>
      </c>
      <c r="L89" s="22">
        <v>3.5</v>
      </c>
      <c r="M89" s="6">
        <v>15233</v>
      </c>
      <c r="N89" s="6">
        <f>G89*M89</f>
        <v>4554667</v>
      </c>
      <c r="O89" s="6">
        <f>L89+(M89/100000)</f>
        <v>3.6523300000000001</v>
      </c>
      <c r="P89" s="5" t="s">
        <v>5276</v>
      </c>
      <c r="Q89" s="10" t="s">
        <v>5277</v>
      </c>
      <c r="R89" s="10" t="s">
        <v>5278</v>
      </c>
      <c r="S89" s="10" t="s">
        <v>5279</v>
      </c>
      <c r="T89" s="10">
        <f>LEN(S89) - LEN(SUBSTITUTE(S89, ",", "")) + 1</f>
        <v>8</v>
      </c>
      <c r="U89" s="10" t="s">
        <v>5280</v>
      </c>
      <c r="V89" s="20" t="s">
        <v>5281</v>
      </c>
      <c r="W89" s="10" t="s">
        <v>5282</v>
      </c>
      <c r="X89" s="10" t="s">
        <v>5283</v>
      </c>
    </row>
    <row r="90" spans="1:24" customFormat="1" x14ac:dyDescent="0.3">
      <c r="A90" s="5" t="s">
        <v>6843</v>
      </c>
      <c r="B90" s="5" t="s">
        <v>6844</v>
      </c>
      <c r="C90" s="5" t="str">
        <f>LEFT(B90, 65)</f>
        <v xml:space="preserve">Logitech K480 Wireless Multi-Device Keyboard for Windows, macOS, </v>
      </c>
      <c r="D90" s="5" t="s">
        <v>5006</v>
      </c>
      <c r="E90" s="5" t="str">
        <f>LEFT(D90, FIND("|", D90) - 1)</f>
        <v>Computers&amp;Accessories</v>
      </c>
      <c r="F90" s="7">
        <v>2595</v>
      </c>
      <c r="G90" s="7">
        <v>3295</v>
      </c>
      <c r="H90" s="5" t="str" cm="1">
        <f t="array" ref="H90">_xlfn.IFS(G90&lt;200,"Less than 200", AND(G90&gt;=200, G90&lt;=500), "200 to 500", G90&gt;500, "Greater than 500")</f>
        <v>Greater than 500</v>
      </c>
      <c r="I90" s="8">
        <v>0.21</v>
      </c>
      <c r="J90" s="17">
        <f>I90</f>
        <v>0.21</v>
      </c>
      <c r="K90" s="22" t="str" cm="1">
        <f t="array" ref="K90">_xlfn.IFS(AND(I90&gt;=0%, I90&lt;=20%),"0% to 20%", AND(I90&gt;=21%, I90&lt;=40%), "21% to 40%", AND(I90&gt;=41%, I90&lt;=60%), "41% to 60%", AND(I90&gt;=61%, I90&lt;=80%), "61% to 80%", AND(I90&gt;=81%, I90&lt;=100%), "81% to 100%")</f>
        <v>21% to 40%</v>
      </c>
      <c r="L90" s="22">
        <v>4.4000000000000004</v>
      </c>
      <c r="M90" s="6">
        <v>22618</v>
      </c>
      <c r="N90" s="6">
        <f>G90*M90</f>
        <v>74526310</v>
      </c>
      <c r="O90" s="6">
        <f>L90+(M90/100000)</f>
        <v>4.6261800000000006</v>
      </c>
      <c r="P90" s="5" t="s">
        <v>6845</v>
      </c>
      <c r="Q90" s="10" t="s">
        <v>6846</v>
      </c>
      <c r="R90" s="10" t="s">
        <v>6847</v>
      </c>
      <c r="S90" s="10" t="s">
        <v>6848</v>
      </c>
      <c r="T90" s="10">
        <f>LEN(S90) - LEN(SUBSTITUTE(S90, ",", "")) + 1</f>
        <v>8</v>
      </c>
      <c r="U90" s="10" t="s">
        <v>6849</v>
      </c>
      <c r="V90" s="20" t="s">
        <v>6850</v>
      </c>
      <c r="W90" s="10" t="s">
        <v>6851</v>
      </c>
      <c r="X90" s="10" t="s">
        <v>6852</v>
      </c>
    </row>
    <row r="91" spans="1:24" customFormat="1" x14ac:dyDescent="0.3">
      <c r="A91" s="5" t="s">
        <v>6865</v>
      </c>
      <c r="B91" s="5" t="s">
        <v>6866</v>
      </c>
      <c r="C91" s="5" t="str">
        <f>LEFT(B91, 65)</f>
        <v xml:space="preserve">3M Post-it Sticky Note Cube, 200 Sheets (4 Colors x 50 Sheets) | </v>
      </c>
      <c r="D91" s="5" t="s">
        <v>5755</v>
      </c>
      <c r="E91" s="5" t="str">
        <f>LEFT(D91, FIND("|", D91) - 1)</f>
        <v>OfficeProducts</v>
      </c>
      <c r="F91" s="5">
        <v>90</v>
      </c>
      <c r="G91" s="5">
        <v>175</v>
      </c>
      <c r="H91" s="5" t="str" cm="1">
        <f t="array" ref="H91">_xlfn.IFS(G91&lt;200,"Less than 200", AND(G91&gt;=200, G91&lt;=500), "200 to 500", G91&gt;500, "Greater than 500")</f>
        <v>Less than 200</v>
      </c>
      <c r="I91" s="8">
        <v>0.49</v>
      </c>
      <c r="J91" s="17">
        <f>I91</f>
        <v>0.49</v>
      </c>
      <c r="K91" s="22" t="str" cm="1">
        <f t="array" ref="K91">_xlfn.IFS(AND(I91&gt;=0%, I91&lt;=20%),"0% to 20%", AND(I91&gt;=21%, I91&lt;=40%), "21% to 40%", AND(I91&gt;=41%, I91&lt;=60%), "41% to 60%", AND(I91&gt;=61%, I91&lt;=80%), "61% to 80%", AND(I91&gt;=81%, I91&lt;=100%), "81% to 100%")</f>
        <v>41% to 60%</v>
      </c>
      <c r="L91" s="22">
        <v>4.4000000000000004</v>
      </c>
      <c r="M91" s="6">
        <v>7429</v>
      </c>
      <c r="N91" s="6">
        <f>G91*M91</f>
        <v>1300075</v>
      </c>
      <c r="O91" s="6">
        <f>L91+(M91/100000)</f>
        <v>4.4742900000000008</v>
      </c>
      <c r="P91" s="5" t="s">
        <v>6867</v>
      </c>
      <c r="Q91" s="10" t="s">
        <v>6868</v>
      </c>
      <c r="R91" s="10" t="s">
        <v>6869</v>
      </c>
      <c r="S91" s="10" t="s">
        <v>6870</v>
      </c>
      <c r="T91" s="10">
        <f>LEN(S91) - LEN(SUBSTITUTE(S91, ",", "")) + 1</f>
        <v>8</v>
      </c>
      <c r="U91" s="10" t="s">
        <v>6871</v>
      </c>
      <c r="V91" s="20" t="s">
        <v>6872</v>
      </c>
      <c r="W91" s="10" t="s">
        <v>6873</v>
      </c>
      <c r="X91" s="10" t="s">
        <v>6874</v>
      </c>
    </row>
    <row r="92" spans="1:24" customFormat="1" x14ac:dyDescent="0.3">
      <c r="A92" s="5" t="s">
        <v>5067</v>
      </c>
      <c r="B92" s="5" t="s">
        <v>5068</v>
      </c>
      <c r="C92" s="5" t="str">
        <f>LEFT(B92, 65)</f>
        <v>3M Scotch Double Sided Heavy Duty Tape(1m holds 4.5Kgs) for indoo</v>
      </c>
      <c r="D92" s="5" t="s">
        <v>5069</v>
      </c>
      <c r="E92" s="5" t="str">
        <f>LEFT(D92, FIND("|", D92) - 1)</f>
        <v>Home&amp;Kitchen</v>
      </c>
      <c r="F92" s="5">
        <v>130</v>
      </c>
      <c r="G92" s="5">
        <v>165</v>
      </c>
      <c r="H92" s="5" t="str" cm="1">
        <f t="array" ref="H92">_xlfn.IFS(G92&lt;200,"Less than 200", AND(G92&gt;=200, G92&lt;=500), "200 to 500", G92&gt;500, "Greater than 500")</f>
        <v>Less than 200</v>
      </c>
      <c r="I92" s="8">
        <v>0.21</v>
      </c>
      <c r="J92" s="17">
        <f>I92</f>
        <v>0.21</v>
      </c>
      <c r="K92" s="22" t="str" cm="1">
        <f t="array" ref="K92">_xlfn.IFS(AND(I92&gt;=0%, I92&lt;=20%),"0% to 20%", AND(I92&gt;=21%, I92&lt;=40%), "21% to 40%", AND(I92&gt;=41%, I92&lt;=60%), "41% to 60%", AND(I92&gt;=61%, I92&lt;=80%), "61% to 80%", AND(I92&gt;=81%, I92&lt;=100%), "81% to 100%")</f>
        <v>21% to 40%</v>
      </c>
      <c r="L92" s="22">
        <v>3.9</v>
      </c>
      <c r="M92" s="6">
        <v>14778</v>
      </c>
      <c r="N92" s="6">
        <f>G92*M92</f>
        <v>2438370</v>
      </c>
      <c r="O92" s="6">
        <f>L92+(M92/100000)</f>
        <v>4.0477799999999995</v>
      </c>
      <c r="P92" s="5" t="s">
        <v>5070</v>
      </c>
      <c r="Q92" s="10" t="s">
        <v>5071</v>
      </c>
      <c r="R92" s="10" t="s">
        <v>5072</v>
      </c>
      <c r="S92" s="10" t="s">
        <v>5073</v>
      </c>
      <c r="T92" s="10">
        <f>LEN(S92) - LEN(SUBSTITUTE(S92, ",", "")) + 1</f>
        <v>8</v>
      </c>
      <c r="U92" s="10" t="s">
        <v>5074</v>
      </c>
      <c r="V92" s="20" t="s">
        <v>5075</v>
      </c>
      <c r="W92" s="10" t="s">
        <v>5076</v>
      </c>
      <c r="X92" s="10" t="s">
        <v>5077</v>
      </c>
    </row>
    <row r="93" spans="1:24" customFormat="1" x14ac:dyDescent="0.3">
      <c r="A93" s="5" t="s">
        <v>7055</v>
      </c>
      <c r="B93" s="5" t="s">
        <v>7056</v>
      </c>
      <c r="C93" s="5" t="str">
        <f>LEFT(B93, 65)</f>
        <v>ENVIE ECR-20 Charger for AA &amp; AAA Rechargeable Batteries</v>
      </c>
      <c r="D93" s="5" t="s">
        <v>7057</v>
      </c>
      <c r="E93" s="5" t="str">
        <f>LEFT(D93, FIND("|", D93) - 1)</f>
        <v>Electronics</v>
      </c>
      <c r="F93" s="5">
        <v>299</v>
      </c>
      <c r="G93" s="5">
        <v>400</v>
      </c>
      <c r="H93" s="5" t="str" cm="1">
        <f t="array" ref="H93">_xlfn.IFS(G93&lt;200,"Less than 200", AND(G93&gt;=200, G93&lt;=500), "200 to 500", G93&gt;500, "Greater than 500")</f>
        <v>200 to 500</v>
      </c>
      <c r="I93" s="8">
        <v>0.25</v>
      </c>
      <c r="J93" s="17">
        <f>I93</f>
        <v>0.25</v>
      </c>
      <c r="K93" s="22" t="str" cm="1">
        <f t="array" ref="K93">_xlfn.IFS(AND(I93&gt;=0%, I93&lt;=20%),"0% to 20%", AND(I93&gt;=21%, I93&lt;=40%), "21% to 40%", AND(I93&gt;=41%, I93&lt;=60%), "41% to 60%", AND(I93&gt;=61%, I93&lt;=80%), "61% to 80%", AND(I93&gt;=81%, I93&lt;=100%), "81% to 100%")</f>
        <v>21% to 40%</v>
      </c>
      <c r="L93" s="22">
        <v>3.8</v>
      </c>
      <c r="M93" s="6">
        <v>40895</v>
      </c>
      <c r="N93" s="6">
        <f>G93*M93</f>
        <v>16358000</v>
      </c>
      <c r="O93" s="6">
        <f>L93+(M93/100000)</f>
        <v>4.2089499999999997</v>
      </c>
      <c r="P93" s="5" t="s">
        <v>7058</v>
      </c>
      <c r="Q93" s="10" t="s">
        <v>7059</v>
      </c>
      <c r="R93" s="10" t="s">
        <v>7060</v>
      </c>
      <c r="S93" s="10" t="s">
        <v>7061</v>
      </c>
      <c r="T93" s="10">
        <f>LEN(S93) - LEN(SUBSTITUTE(S93, ",", "")) + 1</f>
        <v>8</v>
      </c>
      <c r="U93" s="10" t="s">
        <v>7062</v>
      </c>
      <c r="V93" s="20" t="s">
        <v>7063</v>
      </c>
      <c r="W93" s="10" t="s">
        <v>7064</v>
      </c>
      <c r="X93" s="10" t="s">
        <v>7065</v>
      </c>
    </row>
    <row r="94" spans="1:24" customFormat="1" x14ac:dyDescent="0.3">
      <c r="A94" s="5" t="s">
        <v>8061</v>
      </c>
      <c r="B94" s="5" t="s">
        <v>8062</v>
      </c>
      <c r="C94" s="5" t="str">
        <f>LEFT(B94, 65)</f>
        <v>Logitech G402 Hyperion Fury USB Wired Gaming Mouse, 4,000 DPI, Li</v>
      </c>
      <c r="D94" s="5" t="s">
        <v>5336</v>
      </c>
      <c r="E94" s="5" t="str">
        <f>LEFT(D94, FIND("|", D94) - 1)</f>
        <v>Computers&amp;Accessories</v>
      </c>
      <c r="F94" s="7">
        <v>1995</v>
      </c>
      <c r="G94" s="7">
        <v>2895</v>
      </c>
      <c r="H94" s="5" t="str" cm="1">
        <f t="array" ref="H94">_xlfn.IFS(G94&lt;200,"Less than 200", AND(G94&gt;=200, G94&lt;=500), "200 to 500", G94&gt;500, "Greater than 500")</f>
        <v>Greater than 500</v>
      </c>
      <c r="I94" s="8">
        <v>0.31</v>
      </c>
      <c r="J94" s="17">
        <f>I94</f>
        <v>0.31</v>
      </c>
      <c r="K94" s="22" t="str" cm="1">
        <f t="array" ref="K94">_xlfn.IFS(AND(I94&gt;=0%, I94&lt;=20%),"0% to 20%", AND(I94&gt;=21%, I94&lt;=40%), "21% to 40%", AND(I94&gt;=41%, I94&lt;=60%), "41% to 60%", AND(I94&gt;=61%, I94&lt;=80%), "61% to 80%", AND(I94&gt;=81%, I94&lt;=100%), "81% to 100%")</f>
        <v>21% to 40%</v>
      </c>
      <c r="L94" s="22">
        <v>4.5999999999999996</v>
      </c>
      <c r="M94" s="6">
        <v>10760</v>
      </c>
      <c r="N94" s="6">
        <f>G94*M94</f>
        <v>31150200</v>
      </c>
      <c r="O94" s="6">
        <f>L94+(M94/100000)</f>
        <v>4.7075999999999993</v>
      </c>
      <c r="P94" s="5" t="s">
        <v>8063</v>
      </c>
      <c r="Q94" s="10" t="s">
        <v>8064</v>
      </c>
      <c r="R94" s="10" t="s">
        <v>8065</v>
      </c>
      <c r="S94" s="10" t="s">
        <v>8066</v>
      </c>
      <c r="T94" s="10">
        <f>LEN(S94) - LEN(SUBSTITUTE(S94, ",", "")) + 1</f>
        <v>8</v>
      </c>
      <c r="U94" s="10" t="s">
        <v>8067</v>
      </c>
      <c r="V94" s="20" t="s">
        <v>8068</v>
      </c>
      <c r="W94" s="10" t="s">
        <v>8069</v>
      </c>
      <c r="X94" s="10" t="s">
        <v>8070</v>
      </c>
    </row>
    <row r="95" spans="1:24" customFormat="1" x14ac:dyDescent="0.3">
      <c r="A95" s="5" t="s">
        <v>396</v>
      </c>
      <c r="B95" s="5" t="s">
        <v>397</v>
      </c>
      <c r="C95" s="5" t="str">
        <f>LEFT(B95, 65)</f>
        <v>AmazonBasics USB 2.0 Cable - A-Male to B-Male - for Personal Comp</v>
      </c>
      <c r="D95" s="5" t="s">
        <v>18</v>
      </c>
      <c r="E95" s="5" t="str">
        <f>LEFT(D95, FIND("|", D95) - 1)</f>
        <v>Computers&amp;Accessories</v>
      </c>
      <c r="F95" s="5">
        <v>209</v>
      </c>
      <c r="G95" s="5">
        <v>695</v>
      </c>
      <c r="H95" s="5" t="str" cm="1">
        <f t="array" ref="H95">_xlfn.IFS(G95&lt;200,"Less than 200", AND(G95&gt;=200, G95&lt;=500), "200 to 500", G95&gt;500, "Greater than 500")</f>
        <v>Greater than 500</v>
      </c>
      <c r="I95" s="8">
        <v>0.7</v>
      </c>
      <c r="J95" s="17">
        <f>I95</f>
        <v>0.7</v>
      </c>
      <c r="K95" s="22" t="str" cm="1">
        <f t="array" ref="K95">_xlfn.IFS(AND(I95&gt;=0%, I95&lt;=20%),"0% to 20%", AND(I95&gt;=21%, I95&lt;=40%), "21% to 40%", AND(I95&gt;=41%, I95&lt;=60%), "41% to 60%", AND(I95&gt;=61%, I95&lt;=80%), "61% to 80%", AND(I95&gt;=81%, I95&lt;=100%), "81% to 100%")</f>
        <v>61% to 80%</v>
      </c>
      <c r="L95" s="22">
        <v>4.5</v>
      </c>
      <c r="M95" s="6">
        <v>107687</v>
      </c>
      <c r="N95" s="6">
        <f>G95*M95</f>
        <v>74842465</v>
      </c>
      <c r="O95" s="6">
        <f>L95+(M95/100000)</f>
        <v>5.5768699999999995</v>
      </c>
      <c r="P95" s="5" t="s">
        <v>398</v>
      </c>
      <c r="Q95" s="10" t="s">
        <v>399</v>
      </c>
      <c r="R95" s="10" t="s">
        <v>400</v>
      </c>
      <c r="S95" s="10" t="s">
        <v>401</v>
      </c>
      <c r="T95" s="10">
        <f>LEN(S95) - LEN(SUBSTITUTE(S95, ",", "")) + 1</f>
        <v>8</v>
      </c>
      <c r="U95" s="10" t="s">
        <v>402</v>
      </c>
      <c r="V95" s="20" t="s">
        <v>403</v>
      </c>
      <c r="W95" s="10" t="s">
        <v>404</v>
      </c>
      <c r="X95" s="10" t="s">
        <v>405</v>
      </c>
    </row>
    <row r="96" spans="1:24" customFormat="1" x14ac:dyDescent="0.3">
      <c r="A96" s="5" t="s">
        <v>396</v>
      </c>
      <c r="B96" s="5" t="s">
        <v>397</v>
      </c>
      <c r="C96" s="5" t="str">
        <f>LEFT(B96, 65)</f>
        <v>AmazonBasics USB 2.0 Cable - A-Male to B-Male - for Personal Comp</v>
      </c>
      <c r="D96" s="5" t="s">
        <v>18</v>
      </c>
      <c r="E96" s="5" t="str">
        <f>LEFT(D96, FIND("|", D96) - 1)</f>
        <v>Computers&amp;Accessories</v>
      </c>
      <c r="F96" s="5">
        <v>209</v>
      </c>
      <c r="G96" s="5">
        <v>695</v>
      </c>
      <c r="H96" s="5" t="str" cm="1">
        <f t="array" ref="H96">_xlfn.IFS(G96&lt;200,"Less than 200", AND(G96&gt;=200, G96&lt;=500), "200 to 500", G96&gt;500, "Greater than 500")</f>
        <v>Greater than 500</v>
      </c>
      <c r="I96" s="8">
        <v>0.7</v>
      </c>
      <c r="J96" s="17">
        <f>I96</f>
        <v>0.7</v>
      </c>
      <c r="K96" s="22" t="str" cm="1">
        <f t="array" ref="K96">_xlfn.IFS(AND(I96&gt;=0%, I96&lt;=20%),"0% to 20%", AND(I96&gt;=21%, I96&lt;=40%), "21% to 40%", AND(I96&gt;=41%, I96&lt;=60%), "41% to 60%", AND(I96&gt;=61%, I96&lt;=80%), "61% to 80%", AND(I96&gt;=81%, I96&lt;=100%), "81% to 100%")</f>
        <v>61% to 80%</v>
      </c>
      <c r="L96" s="22">
        <v>4.5</v>
      </c>
      <c r="M96" s="6">
        <v>107686</v>
      </c>
      <c r="N96" s="6">
        <f>G96*M96</f>
        <v>74841770</v>
      </c>
      <c r="O96" s="6">
        <f>L96+(M96/100000)</f>
        <v>5.5768599999999999</v>
      </c>
      <c r="P96" s="5" t="s">
        <v>398</v>
      </c>
      <c r="Q96" s="10" t="s">
        <v>399</v>
      </c>
      <c r="R96" s="10" t="s">
        <v>400</v>
      </c>
      <c r="S96" s="10" t="s">
        <v>401</v>
      </c>
      <c r="T96" s="10">
        <f>LEN(S96) - LEN(SUBSTITUTE(S96, ",", "")) + 1</f>
        <v>8</v>
      </c>
      <c r="U96" s="10" t="s">
        <v>402</v>
      </c>
      <c r="V96" s="20" t="s">
        <v>403</v>
      </c>
      <c r="W96" s="10" t="s">
        <v>404</v>
      </c>
      <c r="X96" s="10" t="s">
        <v>7100</v>
      </c>
    </row>
    <row r="97" spans="1:24" customFormat="1" x14ac:dyDescent="0.3">
      <c r="A97" s="5" t="s">
        <v>302</v>
      </c>
      <c r="B97" s="5" t="s">
        <v>303</v>
      </c>
      <c r="C97" s="5" t="str">
        <f>LEFT(B97, 65)</f>
        <v>AmazonBasics USB 2.0 - A-Male to A-Female Extension Cable for Per</v>
      </c>
      <c r="D97" s="5" t="s">
        <v>18</v>
      </c>
      <c r="E97" s="5" t="str">
        <f>LEFT(D97, FIND("|", D97) - 1)</f>
        <v>Computers&amp;Accessories</v>
      </c>
      <c r="F97" s="5">
        <v>199</v>
      </c>
      <c r="G97" s="5">
        <v>750</v>
      </c>
      <c r="H97" s="5" t="str" cm="1">
        <f t="array" ref="H97">_xlfn.IFS(G97&lt;200,"Less than 200", AND(G97&gt;=200, G97&lt;=500), "200 to 500", G97&gt;500, "Greater than 500")</f>
        <v>Greater than 500</v>
      </c>
      <c r="I97" s="8">
        <v>0.73</v>
      </c>
      <c r="J97" s="17">
        <f>I97</f>
        <v>0.73</v>
      </c>
      <c r="K97" s="22" t="str" cm="1">
        <f t="array" ref="K97">_xlfn.IFS(AND(I97&gt;=0%, I97&lt;=20%),"0% to 20%", AND(I97&gt;=21%, I97&lt;=40%), "21% to 40%", AND(I97&gt;=41%, I97&lt;=60%), "41% to 60%", AND(I97&gt;=61%, I97&lt;=80%), "61% to 80%", AND(I97&gt;=81%, I97&lt;=100%), "81% to 100%")</f>
        <v>61% to 80%</v>
      </c>
      <c r="L97" s="22">
        <v>4.5</v>
      </c>
      <c r="M97" s="6">
        <v>74976</v>
      </c>
      <c r="N97" s="6">
        <f>G97*M97</f>
        <v>56232000</v>
      </c>
      <c r="O97" s="6">
        <f>L97+(M97/100000)</f>
        <v>5.2497600000000002</v>
      </c>
      <c r="P97" s="5" t="s">
        <v>304</v>
      </c>
      <c r="Q97" s="10" t="s">
        <v>305</v>
      </c>
      <c r="R97" s="10" t="s">
        <v>306</v>
      </c>
      <c r="S97" s="10" t="s">
        <v>307</v>
      </c>
      <c r="T97" s="10">
        <f>LEN(S97) - LEN(SUBSTITUTE(S97, ",", "")) + 1</f>
        <v>8</v>
      </c>
      <c r="U97" s="10" t="s">
        <v>308</v>
      </c>
      <c r="V97" s="20" t="s">
        <v>309</v>
      </c>
      <c r="W97" s="10" t="s">
        <v>310</v>
      </c>
      <c r="X97" s="10" t="s">
        <v>311</v>
      </c>
    </row>
    <row r="98" spans="1:24" customFormat="1" x14ac:dyDescent="0.3">
      <c r="A98" s="5" t="s">
        <v>302</v>
      </c>
      <c r="B98" s="5" t="s">
        <v>303</v>
      </c>
      <c r="C98" s="5" t="str">
        <f>LEFT(B98, 65)</f>
        <v>AmazonBasics USB 2.0 - A-Male to A-Female Extension Cable for Per</v>
      </c>
      <c r="D98" s="5" t="s">
        <v>18</v>
      </c>
      <c r="E98" s="5" t="str">
        <f>LEFT(D98, FIND("|", D98) - 1)</f>
        <v>Computers&amp;Accessories</v>
      </c>
      <c r="F98" s="5">
        <v>199</v>
      </c>
      <c r="G98" s="5">
        <v>750</v>
      </c>
      <c r="H98" s="5" t="str" cm="1">
        <f t="array" ref="H98">_xlfn.IFS(G98&lt;200,"Less than 200", AND(G98&gt;=200, G98&lt;=500), "200 to 500", G98&gt;500, "Greater than 500")</f>
        <v>Greater than 500</v>
      </c>
      <c r="I98" s="8">
        <v>0.73</v>
      </c>
      <c r="J98" s="17">
        <f>I98</f>
        <v>0.73</v>
      </c>
      <c r="K98" s="22" t="str" cm="1">
        <f t="array" ref="K98">_xlfn.IFS(AND(I98&gt;=0%, I98&lt;=20%),"0% to 20%", AND(I98&gt;=21%, I98&lt;=40%), "21% to 40%", AND(I98&gt;=41%, I98&lt;=60%), "41% to 60%", AND(I98&gt;=61%, I98&lt;=80%), "61% to 80%", AND(I98&gt;=81%, I98&lt;=100%), "81% to 100%")</f>
        <v>61% to 80%</v>
      </c>
      <c r="L98" s="22">
        <v>4.5</v>
      </c>
      <c r="M98" s="6">
        <v>74976</v>
      </c>
      <c r="N98" s="6">
        <f>G98*M98</f>
        <v>56232000</v>
      </c>
      <c r="O98" s="6">
        <f>L98+(M98/100000)</f>
        <v>5.2497600000000002</v>
      </c>
      <c r="P98" s="5" t="s">
        <v>304</v>
      </c>
      <c r="Q98" s="10" t="s">
        <v>305</v>
      </c>
      <c r="R98" s="10" t="s">
        <v>306</v>
      </c>
      <c r="S98" s="10" t="s">
        <v>307</v>
      </c>
      <c r="T98" s="10">
        <f>LEN(S98) - LEN(SUBSTITUTE(S98, ",", "")) + 1</f>
        <v>8</v>
      </c>
      <c r="U98" s="10" t="s">
        <v>308</v>
      </c>
      <c r="V98" s="20" t="s">
        <v>309</v>
      </c>
      <c r="W98" s="10" t="s">
        <v>6656</v>
      </c>
      <c r="X98" s="10" t="s">
        <v>6657</v>
      </c>
    </row>
    <row r="99" spans="1:24" customFormat="1" x14ac:dyDescent="0.3">
      <c r="A99" s="5" t="s">
        <v>1641</v>
      </c>
      <c r="B99" s="5" t="s">
        <v>1642</v>
      </c>
      <c r="C99" s="5" t="str">
        <f>LEFT(B99, 65)</f>
        <v>Amazon Basics USB 3.0 Cable - A Male to Micro B - 6 Feet (1.8 Met</v>
      </c>
      <c r="D99" s="5" t="s">
        <v>18</v>
      </c>
      <c r="E99" s="5" t="str">
        <f>LEFT(D99, FIND("|", D99) - 1)</f>
        <v>Computers&amp;Accessories</v>
      </c>
      <c r="F99" s="5">
        <v>299</v>
      </c>
      <c r="G99" s="5">
        <v>485</v>
      </c>
      <c r="H99" s="5" t="str" cm="1">
        <f t="array" ref="H99">_xlfn.IFS(G99&lt;200,"Less than 200", AND(G99&gt;=200, G99&lt;=500), "200 to 500", G99&gt;500, "Greater than 500")</f>
        <v>200 to 500</v>
      </c>
      <c r="I99" s="8">
        <v>0.38</v>
      </c>
      <c r="J99" s="17">
        <f>I99</f>
        <v>0.38</v>
      </c>
      <c r="K99" s="22" t="str" cm="1">
        <f t="array" ref="K99">_xlfn.IFS(AND(I99&gt;=0%, I99&lt;=20%),"0% to 20%", AND(I99&gt;=21%, I99&lt;=40%), "21% to 40%", AND(I99&gt;=41%, I99&lt;=60%), "41% to 60%", AND(I99&gt;=61%, I99&lt;=80%), "61% to 80%", AND(I99&gt;=81%, I99&lt;=100%), "81% to 100%")</f>
        <v>21% to 40%</v>
      </c>
      <c r="L99" s="22">
        <v>4.3</v>
      </c>
      <c r="M99" s="6">
        <v>10911</v>
      </c>
      <c r="N99" s="6">
        <f>G99*M99</f>
        <v>5291835</v>
      </c>
      <c r="O99" s="6">
        <f>L99+(M99/100000)</f>
        <v>4.4091100000000001</v>
      </c>
      <c r="P99" s="5" t="s">
        <v>1643</v>
      </c>
      <c r="Q99" s="10" t="s">
        <v>1644</v>
      </c>
      <c r="R99" s="10" t="s">
        <v>1645</v>
      </c>
      <c r="S99" s="10" t="s">
        <v>1646</v>
      </c>
      <c r="T99" s="10">
        <f>LEN(S99) - LEN(SUBSTITUTE(S99, ",", "")) + 1</f>
        <v>8</v>
      </c>
      <c r="U99" s="10" t="s">
        <v>1647</v>
      </c>
      <c r="V99" s="20" t="s">
        <v>1648</v>
      </c>
      <c r="W99" s="10" t="s">
        <v>1649</v>
      </c>
      <c r="X99" s="10" t="s">
        <v>1650</v>
      </c>
    </row>
    <row r="100" spans="1:24" customFormat="1" x14ac:dyDescent="0.3">
      <c r="A100" s="5" t="s">
        <v>1873</v>
      </c>
      <c r="B100" s="5" t="s">
        <v>1874</v>
      </c>
      <c r="C100" s="5" t="str">
        <f>LEFT(B100, 65)</f>
        <v>AmazonBasics USB 2.0 Extension Cable for Personal Computer, Print</v>
      </c>
      <c r="D100" s="5" t="s">
        <v>18</v>
      </c>
      <c r="E100" s="5" t="str">
        <f>LEFT(D100, FIND("|", D100) - 1)</f>
        <v>Computers&amp;Accessories</v>
      </c>
      <c r="F100" s="5">
        <v>299</v>
      </c>
      <c r="G100" s="5">
        <v>800</v>
      </c>
      <c r="H100" s="5" t="str" cm="1">
        <f t="array" ref="H100">_xlfn.IFS(G100&lt;200,"Less than 200", AND(G100&gt;=200, G100&lt;=500), "200 to 500", G100&gt;500, "Greater than 500")</f>
        <v>Greater than 500</v>
      </c>
      <c r="I100" s="8">
        <v>0.63</v>
      </c>
      <c r="J100" s="17">
        <f>I100</f>
        <v>0.63</v>
      </c>
      <c r="K100" s="22" t="str" cm="1">
        <f t="array" ref="K100">_xlfn.IFS(AND(I100&gt;=0%, I100&lt;=20%),"0% to 20%", AND(I100&gt;=21%, I100&lt;=40%), "21% to 40%", AND(I100&gt;=41%, I100&lt;=60%), "41% to 60%", AND(I100&gt;=61%, I100&lt;=80%), "61% to 80%", AND(I100&gt;=81%, I100&lt;=100%), "81% to 100%")</f>
        <v>61% to 80%</v>
      </c>
      <c r="L100" s="22">
        <v>4.5</v>
      </c>
      <c r="M100" s="6">
        <v>74977</v>
      </c>
      <c r="N100" s="6">
        <f>G100*M100</f>
        <v>59981600</v>
      </c>
      <c r="O100" s="6">
        <f>L100+(M100/100000)</f>
        <v>5.2497699999999998</v>
      </c>
      <c r="P100" s="5" t="s">
        <v>1875</v>
      </c>
      <c r="Q100" s="10" t="s">
        <v>305</v>
      </c>
      <c r="R100" s="10" t="s">
        <v>306</v>
      </c>
      <c r="S100" s="10" t="s">
        <v>307</v>
      </c>
      <c r="T100" s="10">
        <f>LEN(S100) - LEN(SUBSTITUTE(S100, ",", "")) + 1</f>
        <v>8</v>
      </c>
      <c r="U100" s="10" t="s">
        <v>308</v>
      </c>
      <c r="V100" s="20" t="s">
        <v>309</v>
      </c>
      <c r="W100" s="10" t="s">
        <v>1876</v>
      </c>
      <c r="X100" s="10" t="s">
        <v>1877</v>
      </c>
    </row>
    <row r="101" spans="1:24" customFormat="1" x14ac:dyDescent="0.3">
      <c r="A101" s="5" t="s">
        <v>10021</v>
      </c>
      <c r="B101" s="5" t="s">
        <v>10022</v>
      </c>
      <c r="C101" s="5" t="str">
        <f>LEFT(B101, 65)</f>
        <v>Prestige PIC 16.0+ 1900W Induction Cooktop with Soft Touch Push B</v>
      </c>
      <c r="D101" s="5" t="s">
        <v>8647</v>
      </c>
      <c r="E101" s="5" t="str">
        <f>LEFT(D101, FIND("|", D101) - 1)</f>
        <v>Home&amp;Kitchen</v>
      </c>
      <c r="F101" s="7">
        <v>2698</v>
      </c>
      <c r="G101" s="7">
        <v>3945</v>
      </c>
      <c r="H101" s="5" t="str" cm="1">
        <f t="array" ref="H101">_xlfn.IFS(G101&lt;200,"Less than 200", AND(G101&gt;=200, G101&lt;=500), "200 to 500", G101&gt;500, "Greater than 500")</f>
        <v>Greater than 500</v>
      </c>
      <c r="I101" s="8">
        <v>0.32</v>
      </c>
      <c r="J101" s="17">
        <f>I101</f>
        <v>0.32</v>
      </c>
      <c r="K101" s="22" t="str" cm="1">
        <f t="array" ref="K101">_xlfn.IFS(AND(I101&gt;=0%, I101&lt;=20%),"0% to 20%", AND(I101&gt;=21%, I101&lt;=40%), "21% to 40%", AND(I101&gt;=41%, I101&lt;=60%), "41% to 60%", AND(I101&gt;=61%, I101&lt;=80%), "61% to 80%", AND(I101&gt;=81%, I101&lt;=100%), "81% to 100%")</f>
        <v>21% to 40%</v>
      </c>
      <c r="L101" s="22">
        <v>4</v>
      </c>
      <c r="M101" s="6">
        <v>15034</v>
      </c>
      <c r="N101" s="6">
        <f>G101*M101</f>
        <v>59309130</v>
      </c>
      <c r="O101" s="6">
        <f>L101+(M101/100000)</f>
        <v>4.1503399999999999</v>
      </c>
      <c r="P101" s="5" t="s">
        <v>10023</v>
      </c>
      <c r="Q101" s="10" t="s">
        <v>10024</v>
      </c>
      <c r="R101" s="10" t="s">
        <v>10025</v>
      </c>
      <c r="S101" s="10" t="s">
        <v>10026</v>
      </c>
      <c r="T101" s="10">
        <f>LEN(S101) - LEN(SUBSTITUTE(S101, ",", "")) + 1</f>
        <v>8</v>
      </c>
      <c r="U101" s="10" t="s">
        <v>10027</v>
      </c>
      <c r="V101" s="20" t="s">
        <v>10028</v>
      </c>
      <c r="W101" s="10" t="s">
        <v>10029</v>
      </c>
      <c r="X101" s="10" t="s">
        <v>10030</v>
      </c>
    </row>
    <row r="102" spans="1:24" customFormat="1" x14ac:dyDescent="0.3">
      <c r="A102" s="5" t="s">
        <v>5963</v>
      </c>
      <c r="B102" s="5" t="s">
        <v>5964</v>
      </c>
      <c r="C102" s="5" t="str">
        <f>LEFT(B102, 65)</f>
        <v>AirCase Rugged Hard Drive Case for 2.5-inch Western Digital, Seag</v>
      </c>
      <c r="D102" s="5" t="s">
        <v>5369</v>
      </c>
      <c r="E102" s="5" t="str">
        <f>LEFT(D102, FIND("|", D102) - 1)</f>
        <v>Computers&amp;Accessories</v>
      </c>
      <c r="F102" s="5">
        <v>299</v>
      </c>
      <c r="G102" s="5">
        <v>499</v>
      </c>
      <c r="H102" s="5" t="str" cm="1">
        <f t="array" ref="H102">_xlfn.IFS(G102&lt;200,"Less than 200", AND(G102&gt;=200, G102&lt;=500), "200 to 500", G102&gt;500, "Greater than 500")</f>
        <v>200 to 500</v>
      </c>
      <c r="I102" s="8">
        <v>0.4</v>
      </c>
      <c r="J102" s="17">
        <f>I102</f>
        <v>0.4</v>
      </c>
      <c r="K102" s="22" t="str" cm="1">
        <f t="array" ref="K102">_xlfn.IFS(AND(I102&gt;=0%, I102&lt;=20%),"0% to 20%", AND(I102&gt;=21%, I102&lt;=40%), "21% to 40%", AND(I102&gt;=41%, I102&lt;=60%), "41% to 60%", AND(I102&gt;=61%, I102&lt;=80%), "61% to 80%", AND(I102&gt;=81%, I102&lt;=100%), "81% to 100%")</f>
        <v>21% to 40%</v>
      </c>
      <c r="L102" s="22">
        <v>4.5</v>
      </c>
      <c r="M102" s="6">
        <v>21010</v>
      </c>
      <c r="N102" s="6">
        <f>G102*M102</f>
        <v>10483990</v>
      </c>
      <c r="O102" s="6">
        <f>L102+(M102/100000)</f>
        <v>4.7100999999999997</v>
      </c>
      <c r="P102" s="5" t="s">
        <v>5965</v>
      </c>
      <c r="Q102" s="10" t="s">
        <v>5966</v>
      </c>
      <c r="R102" s="10" t="s">
        <v>5967</v>
      </c>
      <c r="S102" s="10" t="s">
        <v>5968</v>
      </c>
      <c r="T102" s="10">
        <f>LEN(S102) - LEN(SUBSTITUTE(S102, ",", "")) + 1</f>
        <v>8</v>
      </c>
      <c r="U102" s="10" t="s">
        <v>5969</v>
      </c>
      <c r="V102" s="20" t="s">
        <v>5970</v>
      </c>
      <c r="W102" s="10" t="s">
        <v>5971</v>
      </c>
      <c r="X102" s="10" t="s">
        <v>5972</v>
      </c>
    </row>
    <row r="103" spans="1:24" customFormat="1" x14ac:dyDescent="0.3">
      <c r="A103" s="5" t="s">
        <v>8656</v>
      </c>
      <c r="B103" s="5" t="s">
        <v>8657</v>
      </c>
      <c r="C103" s="5" t="str">
        <f>LEFT(B103, 65)</f>
        <v>Prestige PKGSS 1.7L 1500W Electric Kettle (Stainless Steel)</v>
      </c>
      <c r="D103" s="5" t="s">
        <v>8541</v>
      </c>
      <c r="E103" s="5" t="str">
        <f>LEFT(D103, FIND("|", D103) - 1)</f>
        <v>Home&amp;Kitchen</v>
      </c>
      <c r="F103" s="7">
        <v>1043</v>
      </c>
      <c r="G103" s="7">
        <v>1345</v>
      </c>
      <c r="H103" s="5" t="str" cm="1">
        <f t="array" ref="H103">_xlfn.IFS(G103&lt;200,"Less than 200", AND(G103&gt;=200, G103&lt;=500), "200 to 500", G103&gt;500, "Greater than 500")</f>
        <v>Greater than 500</v>
      </c>
      <c r="I103" s="8">
        <v>0.22</v>
      </c>
      <c r="J103" s="17">
        <f>I103</f>
        <v>0.22</v>
      </c>
      <c r="K103" s="22" t="str" cm="1">
        <f t="array" ref="K103">_xlfn.IFS(AND(I103&gt;=0%, I103&lt;=20%),"0% to 20%", AND(I103&gt;=21%, I103&lt;=40%), "21% to 40%", AND(I103&gt;=41%, I103&lt;=60%), "41% to 60%", AND(I103&gt;=61%, I103&lt;=80%), "61% to 80%", AND(I103&gt;=81%, I103&lt;=100%), "81% to 100%")</f>
        <v>21% to 40%</v>
      </c>
      <c r="L103" s="22">
        <v>3.8</v>
      </c>
      <c r="M103" s="6">
        <v>15592</v>
      </c>
      <c r="N103" s="6">
        <f>G103*M103</f>
        <v>20971240</v>
      </c>
      <c r="O103" s="6">
        <f>L103+(M103/100000)</f>
        <v>3.9559199999999999</v>
      </c>
      <c r="P103" s="5" t="s">
        <v>8658</v>
      </c>
      <c r="Q103" s="10" t="s">
        <v>8659</v>
      </c>
      <c r="R103" s="10" t="s">
        <v>8660</v>
      </c>
      <c r="S103" s="10" t="s">
        <v>8661</v>
      </c>
      <c r="T103" s="10">
        <f>LEN(S103) - LEN(SUBSTITUTE(S103, ",", "")) + 1</f>
        <v>8</v>
      </c>
      <c r="U103" s="10" t="s">
        <v>8662</v>
      </c>
      <c r="V103" s="20" t="s">
        <v>8663</v>
      </c>
      <c r="W103" s="10" t="s">
        <v>8664</v>
      </c>
      <c r="X103" s="10" t="s">
        <v>8665</v>
      </c>
    </row>
    <row r="104" spans="1:24" customFormat="1" x14ac:dyDescent="0.3">
      <c r="A104" s="5" t="s">
        <v>8676</v>
      </c>
      <c r="B104" s="5" t="s">
        <v>8677</v>
      </c>
      <c r="C104" s="5" t="str">
        <f>LEFT(B104, 65)</f>
        <v>Orpat OEH-1260 2000-Watt Fan Heater (Grey)</v>
      </c>
      <c r="D104" s="5" t="s">
        <v>8563</v>
      </c>
      <c r="E104" s="5" t="str">
        <f>LEFT(D104, FIND("|", D104) - 1)</f>
        <v>Home&amp;Kitchen</v>
      </c>
      <c r="F104" s="7">
        <v>1464</v>
      </c>
      <c r="G104" s="7">
        <v>1650</v>
      </c>
      <c r="H104" s="5" t="str" cm="1">
        <f t="array" ref="H104">_xlfn.IFS(G104&lt;200,"Less than 200", AND(G104&gt;=200, G104&lt;=500), "200 to 500", G104&gt;500, "Greater than 500")</f>
        <v>Greater than 500</v>
      </c>
      <c r="I104" s="8">
        <v>0.11</v>
      </c>
      <c r="J104" s="17">
        <f>I104</f>
        <v>0.11</v>
      </c>
      <c r="K104" s="22" t="str" cm="1">
        <f t="array" ref="K104">_xlfn.IFS(AND(I104&gt;=0%, I104&lt;=20%),"0% to 20%", AND(I104&gt;=21%, I104&lt;=40%), "21% to 40%", AND(I104&gt;=41%, I104&lt;=60%), "41% to 60%", AND(I104&gt;=61%, I104&lt;=80%), "61% to 80%", AND(I104&gt;=81%, I104&lt;=100%), "81% to 100%")</f>
        <v>0% to 20%</v>
      </c>
      <c r="L104" s="22">
        <v>4.0999999999999996</v>
      </c>
      <c r="M104" s="6">
        <v>14120</v>
      </c>
      <c r="N104" s="6">
        <f>G104*M104</f>
        <v>23298000</v>
      </c>
      <c r="O104" s="6">
        <f>L104+(M104/100000)</f>
        <v>4.2411999999999992</v>
      </c>
      <c r="P104" s="5" t="s">
        <v>8678</v>
      </c>
      <c r="Q104" s="10" t="s">
        <v>8679</v>
      </c>
      <c r="R104" s="10" t="s">
        <v>8680</v>
      </c>
      <c r="S104" s="10" t="s">
        <v>8681</v>
      </c>
      <c r="T104" s="10">
        <f>LEN(S104) - LEN(SUBSTITUTE(S104, ",", "")) + 1</f>
        <v>8</v>
      </c>
      <c r="U104" s="10" t="s">
        <v>8682</v>
      </c>
      <c r="V104" s="20" t="s">
        <v>8683</v>
      </c>
      <c r="W104" s="10" t="s">
        <v>8684</v>
      </c>
      <c r="X104" s="10" t="s">
        <v>8685</v>
      </c>
    </row>
    <row r="105" spans="1:24" customFormat="1" x14ac:dyDescent="0.3">
      <c r="A105" s="5" t="s">
        <v>9589</v>
      </c>
      <c r="B105" s="5" t="s">
        <v>9590</v>
      </c>
      <c r="C105" s="5" t="str">
        <f>LEFT(B105, 65)</f>
        <v>Luminous Vento Deluxe 150 mm Exhaust Fan for Kitchen, Bathroom wi</v>
      </c>
      <c r="D105" s="5" t="s">
        <v>9591</v>
      </c>
      <c r="E105" s="5" t="str">
        <f>LEFT(D105, FIND("|", D105) - 1)</f>
        <v>Home&amp;Kitchen</v>
      </c>
      <c r="F105" s="5">
        <v>999</v>
      </c>
      <c r="G105" s="7">
        <v>1490</v>
      </c>
      <c r="H105" s="5" t="str" cm="1">
        <f t="array" ref="H105">_xlfn.IFS(G105&lt;200,"Less than 200", AND(G105&gt;=200, G105&lt;=500), "200 to 500", G105&gt;500, "Greater than 500")</f>
        <v>Greater than 500</v>
      </c>
      <c r="I105" s="8">
        <v>0.33</v>
      </c>
      <c r="J105" s="17">
        <f>I105</f>
        <v>0.33</v>
      </c>
      <c r="K105" s="22" t="str" cm="1">
        <f t="array" ref="K105">_xlfn.IFS(AND(I105&gt;=0%, I105&lt;=20%),"0% to 20%", AND(I105&gt;=21%, I105&lt;=40%), "21% to 40%", AND(I105&gt;=41%, I105&lt;=60%), "41% to 60%", AND(I105&gt;=61%, I105&lt;=80%), "61% to 80%", AND(I105&gt;=81%, I105&lt;=100%), "81% to 100%")</f>
        <v>21% to 40%</v>
      </c>
      <c r="L105" s="22">
        <v>4.0999999999999996</v>
      </c>
      <c r="M105" s="6">
        <v>12999</v>
      </c>
      <c r="N105" s="6">
        <f>G105*M105</f>
        <v>19368510</v>
      </c>
      <c r="O105" s="6">
        <f>L105+(M105/100000)</f>
        <v>4.2299899999999999</v>
      </c>
      <c r="P105" s="5" t="s">
        <v>9592</v>
      </c>
      <c r="Q105" s="10" t="s">
        <v>9593</v>
      </c>
      <c r="R105" s="10" t="s">
        <v>9594</v>
      </c>
      <c r="S105" s="10" t="s">
        <v>9595</v>
      </c>
      <c r="T105" s="10">
        <f>LEN(S105) - LEN(SUBSTITUTE(S105, ",", "")) + 1</f>
        <v>8</v>
      </c>
      <c r="U105" s="10" t="s">
        <v>9596</v>
      </c>
      <c r="V105" s="20" t="s">
        <v>9597</v>
      </c>
      <c r="W105" s="10" t="s">
        <v>9598</v>
      </c>
      <c r="X105" s="10" t="s">
        <v>9599</v>
      </c>
    </row>
    <row r="106" spans="1:24" customFormat="1" x14ac:dyDescent="0.3">
      <c r="A106" s="5" t="s">
        <v>2936</v>
      </c>
      <c r="B106" s="5" t="s">
        <v>2937</v>
      </c>
      <c r="C106" s="5" t="str">
        <f>LEFT(B106, 65)</f>
        <v>Storite USB Extension Cable USB 3.0 Male to Female Extension Cabl</v>
      </c>
      <c r="D106" s="5" t="s">
        <v>18</v>
      </c>
      <c r="E106" s="5" t="str">
        <f>LEFT(D106, FIND("|", D106) - 1)</f>
        <v>Computers&amp;Accessories</v>
      </c>
      <c r="F106" s="5">
        <v>299</v>
      </c>
      <c r="G106" s="5">
        <v>799</v>
      </c>
      <c r="H106" s="5" t="str" cm="1">
        <f t="array" ref="H106">_xlfn.IFS(G106&lt;200,"Less than 200", AND(G106&gt;=200, G106&lt;=500), "200 to 500", G106&gt;500, "Greater than 500")</f>
        <v>Greater than 500</v>
      </c>
      <c r="I106" s="8">
        <v>0.63</v>
      </c>
      <c r="J106" s="17">
        <f>I106</f>
        <v>0.63</v>
      </c>
      <c r="K106" s="22" t="str" cm="1">
        <f t="array" ref="K106">_xlfn.IFS(AND(I106&gt;=0%, I106&lt;=20%),"0% to 20%", AND(I106&gt;=21%, I106&lt;=40%), "21% to 40%", AND(I106&gt;=41%, I106&lt;=60%), "41% to 60%", AND(I106&gt;=61%, I106&lt;=80%), "61% to 80%", AND(I106&gt;=81%, I106&lt;=100%), "81% to 100%")</f>
        <v>61% to 80%</v>
      </c>
      <c r="L106" s="22">
        <v>4.3</v>
      </c>
      <c r="M106" s="6">
        <v>1902</v>
      </c>
      <c r="N106" s="6">
        <f>G106*M106</f>
        <v>1519698</v>
      </c>
      <c r="O106" s="6">
        <f>L106+(M106/100000)</f>
        <v>4.3190200000000001</v>
      </c>
      <c r="P106" s="5" t="s">
        <v>2938</v>
      </c>
      <c r="Q106" s="10" t="s">
        <v>2939</v>
      </c>
      <c r="R106" s="10" t="s">
        <v>2940</v>
      </c>
      <c r="S106" s="10" t="s">
        <v>2941</v>
      </c>
      <c r="T106" s="10">
        <f>LEN(S106) - LEN(SUBSTITUTE(S106, ",", "")) + 1</f>
        <v>8</v>
      </c>
      <c r="U106" s="10" t="s">
        <v>2942</v>
      </c>
      <c r="V106" s="20" t="s">
        <v>2943</v>
      </c>
      <c r="W106" s="10" t="s">
        <v>2944</v>
      </c>
      <c r="X106" s="10" t="s">
        <v>2945</v>
      </c>
    </row>
    <row r="107" spans="1:24" customFormat="1" x14ac:dyDescent="0.3">
      <c r="A107" s="5" t="s">
        <v>10631</v>
      </c>
      <c r="B107" s="5" t="s">
        <v>10632</v>
      </c>
      <c r="C107" s="5" t="str">
        <f>LEFT(B107, 65)</f>
        <v>Usha IH2415 1500-Watt Immersion Heater (Silver)</v>
      </c>
      <c r="D107" s="5" t="s">
        <v>8844</v>
      </c>
      <c r="E107" s="5" t="str">
        <f>LEFT(D107, FIND("|", D107) - 1)</f>
        <v>Home&amp;Kitchen</v>
      </c>
      <c r="F107" s="5">
        <v>510</v>
      </c>
      <c r="G107" s="5">
        <v>640</v>
      </c>
      <c r="H107" s="5" t="str" cm="1">
        <f t="array" ref="H107">_xlfn.IFS(G107&lt;200,"Less than 200", AND(G107&gt;=200, G107&lt;=500), "200 to 500", G107&gt;500, "Greater than 500")</f>
        <v>Greater than 500</v>
      </c>
      <c r="I107" s="8">
        <v>0.2</v>
      </c>
      <c r="J107" s="17">
        <f>I107</f>
        <v>0.2</v>
      </c>
      <c r="K107" s="22" t="str" cm="1">
        <f t="array" ref="K107">_xlfn.IFS(AND(I107&gt;=0%, I107&lt;=20%),"0% to 20%", AND(I107&gt;=21%, I107&lt;=40%), "21% to 40%", AND(I107&gt;=41%, I107&lt;=60%), "41% to 60%", AND(I107&gt;=61%, I107&lt;=80%), "61% to 80%", AND(I107&gt;=81%, I107&lt;=100%), "81% to 100%")</f>
        <v>0% to 20%</v>
      </c>
      <c r="L107" s="22">
        <v>4.0999999999999996</v>
      </c>
      <c r="M107" s="6">
        <v>7229</v>
      </c>
      <c r="N107" s="6">
        <f>G107*M107</f>
        <v>4626560</v>
      </c>
      <c r="O107" s="6">
        <f>L107+(M107/100000)</f>
        <v>4.1722899999999994</v>
      </c>
      <c r="P107" s="5" t="s">
        <v>10633</v>
      </c>
      <c r="Q107" s="10" t="s">
        <v>10634</v>
      </c>
      <c r="R107" s="10" t="s">
        <v>10635</v>
      </c>
      <c r="S107" s="10" t="s">
        <v>10636</v>
      </c>
      <c r="T107" s="10">
        <f>LEN(S107) - LEN(SUBSTITUTE(S107, ",", "")) + 1</f>
        <v>8</v>
      </c>
      <c r="U107" s="10" t="s">
        <v>10637</v>
      </c>
      <c r="V107" s="20" t="s">
        <v>10638</v>
      </c>
      <c r="W107" s="10" t="s">
        <v>10639</v>
      </c>
      <c r="X107" s="10" t="s">
        <v>10640</v>
      </c>
    </row>
    <row r="108" spans="1:24" customFormat="1" x14ac:dyDescent="0.3">
      <c r="A108" s="5" t="s">
        <v>7077</v>
      </c>
      <c r="B108" s="5" t="s">
        <v>7078</v>
      </c>
      <c r="C108" s="5" t="str">
        <f>LEFT(B108, 65)</f>
        <v>Classmate Pulse 6 Subject Notebook - Unruled, 300 Pages, Spiral B</v>
      </c>
      <c r="D108" s="5" t="s">
        <v>5623</v>
      </c>
      <c r="E108" s="5" t="str">
        <f>LEFT(D108, FIND("|", D108) - 1)</f>
        <v>OfficeProducts</v>
      </c>
      <c r="F108" s="5">
        <v>114</v>
      </c>
      <c r="G108" s="5">
        <v>120</v>
      </c>
      <c r="H108" s="5" t="str" cm="1">
        <f t="array" ref="H108">_xlfn.IFS(G108&lt;200,"Less than 200", AND(G108&gt;=200, G108&lt;=500), "200 to 500", G108&gt;500, "Greater than 500")</f>
        <v>Less than 200</v>
      </c>
      <c r="I108" s="8">
        <v>0.05</v>
      </c>
      <c r="J108" s="17">
        <f>I108</f>
        <v>0.05</v>
      </c>
      <c r="K108" s="22" t="str" cm="1">
        <f t="array" ref="K108">_xlfn.IFS(AND(I108&gt;=0%, I108&lt;=20%),"0% to 20%", AND(I108&gt;=21%, I108&lt;=40%), "21% to 40%", AND(I108&gt;=41%, I108&lt;=60%), "41% to 60%", AND(I108&gt;=61%, I108&lt;=80%), "61% to 80%", AND(I108&gt;=81%, I108&lt;=100%), "81% to 100%")</f>
        <v>0% to 20%</v>
      </c>
      <c r="L108" s="22">
        <v>4.2</v>
      </c>
      <c r="M108" s="6">
        <v>8938</v>
      </c>
      <c r="N108" s="6">
        <f>G108*M108</f>
        <v>1072560</v>
      </c>
      <c r="O108" s="6">
        <f>L108+(M108/100000)</f>
        <v>4.2893800000000004</v>
      </c>
      <c r="P108" s="5" t="s">
        <v>7079</v>
      </c>
      <c r="Q108" s="10" t="s">
        <v>7080</v>
      </c>
      <c r="R108" s="10" t="s">
        <v>7081</v>
      </c>
      <c r="S108" s="10" t="s">
        <v>7082</v>
      </c>
      <c r="T108" s="10">
        <f>LEN(S108) - LEN(SUBSTITUTE(S108, ",", "")) + 1</f>
        <v>8</v>
      </c>
      <c r="U108" s="10" t="s">
        <v>7083</v>
      </c>
      <c r="V108" s="20" t="s">
        <v>7084</v>
      </c>
      <c r="W108" s="10" t="s">
        <v>7085</v>
      </c>
      <c r="X108" s="10" t="s">
        <v>7086</v>
      </c>
    </row>
    <row r="109" spans="1:24" customFormat="1" x14ac:dyDescent="0.3">
      <c r="A109" s="5" t="s">
        <v>6742</v>
      </c>
      <c r="B109" s="5" t="s">
        <v>6743</v>
      </c>
      <c r="C109" s="5" t="str">
        <f>LEFT(B109, 65)</f>
        <v>Classmate Pulse Spiral Notebook - 240 mm x 180 mm, Soft Cover, 20</v>
      </c>
      <c r="D109" s="5" t="s">
        <v>6273</v>
      </c>
      <c r="E109" s="5" t="str">
        <f>LEFT(D109, FIND("|", D109) - 1)</f>
        <v>OfficeProducts</v>
      </c>
      <c r="F109" s="5">
        <v>67</v>
      </c>
      <c r="G109" s="5">
        <v>75</v>
      </c>
      <c r="H109" s="5" t="str" cm="1">
        <f t="array" ref="H109">_xlfn.IFS(G109&lt;200,"Less than 200", AND(G109&gt;=200, G109&lt;=500), "200 to 500", G109&gt;500, "Greater than 500")</f>
        <v>Less than 200</v>
      </c>
      <c r="I109" s="8">
        <v>0.11</v>
      </c>
      <c r="J109" s="17">
        <f>I109</f>
        <v>0.11</v>
      </c>
      <c r="K109" s="22" t="str" cm="1">
        <f t="array" ref="K109">_xlfn.IFS(AND(I109&gt;=0%, I109&lt;=20%),"0% to 20%", AND(I109&gt;=21%, I109&lt;=40%), "21% to 40%", AND(I109&gt;=41%, I109&lt;=60%), "41% to 60%", AND(I109&gt;=61%, I109&lt;=80%), "61% to 80%", AND(I109&gt;=81%, I109&lt;=100%), "81% to 100%")</f>
        <v>0% to 20%</v>
      </c>
      <c r="L109" s="22">
        <v>4.0999999999999996</v>
      </c>
      <c r="M109" s="6">
        <v>1269</v>
      </c>
      <c r="N109" s="6">
        <f>G109*M109</f>
        <v>95175</v>
      </c>
      <c r="O109" s="6">
        <f>L109+(M109/100000)</f>
        <v>4.1126899999999997</v>
      </c>
      <c r="P109" s="5" t="s">
        <v>6744</v>
      </c>
      <c r="Q109" s="10" t="s">
        <v>6745</v>
      </c>
      <c r="R109" s="10" t="s">
        <v>6746</v>
      </c>
      <c r="S109" s="10" t="s">
        <v>6747</v>
      </c>
      <c r="T109" s="10">
        <f>LEN(S109) - LEN(SUBSTITUTE(S109, ",", "")) + 1</f>
        <v>8</v>
      </c>
      <c r="U109" s="10" t="s">
        <v>6748</v>
      </c>
      <c r="V109" s="20" t="s">
        <v>6749</v>
      </c>
      <c r="W109" s="10" t="s">
        <v>6750</v>
      </c>
      <c r="X109" s="10" t="s">
        <v>6751</v>
      </c>
    </row>
    <row r="110" spans="1:24" customFormat="1" x14ac:dyDescent="0.3">
      <c r="A110" s="5" t="s">
        <v>7242</v>
      </c>
      <c r="B110" s="5" t="s">
        <v>7243</v>
      </c>
      <c r="C110" s="5" t="str">
        <f>LEFT(B110, 65)</f>
        <v xml:space="preserve">Classmate Soft Cover 6 Subject Spiral Binding Notebook, Unruled, </v>
      </c>
      <c r="D110" s="5" t="s">
        <v>5623</v>
      </c>
      <c r="E110" s="5" t="str">
        <f>LEFT(D110, FIND("|", D110) - 1)</f>
        <v>OfficeProducts</v>
      </c>
      <c r="F110" s="5">
        <v>157</v>
      </c>
      <c r="G110" s="5">
        <v>160</v>
      </c>
      <c r="H110" s="5" t="str" cm="1">
        <f t="array" ref="H110">_xlfn.IFS(G110&lt;200,"Less than 200", AND(G110&gt;=200, G110&lt;=500), "200 to 500", G110&gt;500, "Greater than 500")</f>
        <v>Less than 200</v>
      </c>
      <c r="I110" s="8">
        <v>0.02</v>
      </c>
      <c r="J110" s="17">
        <f>I110</f>
        <v>0.02</v>
      </c>
      <c r="K110" s="22" t="str" cm="1">
        <f t="array" ref="K110">_xlfn.IFS(AND(I110&gt;=0%, I110&lt;=20%),"0% to 20%", AND(I110&gt;=21%, I110&lt;=40%), "21% to 40%", AND(I110&gt;=41%, I110&lt;=60%), "41% to 60%", AND(I110&gt;=61%, I110&lt;=80%), "61% to 80%", AND(I110&gt;=81%, I110&lt;=100%), "81% to 100%")</f>
        <v>0% to 20%</v>
      </c>
      <c r="L110" s="22">
        <v>4.5</v>
      </c>
      <c r="M110" s="6">
        <v>4428</v>
      </c>
      <c r="N110" s="6">
        <f>G110*M110</f>
        <v>708480</v>
      </c>
      <c r="O110" s="6">
        <f>L110+(M110/100000)</f>
        <v>4.5442799999999997</v>
      </c>
      <c r="P110" s="5" t="s">
        <v>7244</v>
      </c>
      <c r="Q110" s="10" t="s">
        <v>7245</v>
      </c>
      <c r="R110" s="10" t="s">
        <v>7246</v>
      </c>
      <c r="S110" s="10" t="s">
        <v>7247</v>
      </c>
      <c r="T110" s="10">
        <f>LEN(S110) - LEN(SUBSTITUTE(S110, ",", "")) + 1</f>
        <v>8</v>
      </c>
      <c r="U110" s="10" t="s">
        <v>7248</v>
      </c>
      <c r="V110" s="20" t="s">
        <v>7249</v>
      </c>
      <c r="W110" s="10" t="s">
        <v>7250</v>
      </c>
      <c r="X110" s="10" t="s">
        <v>7251</v>
      </c>
    </row>
    <row r="111" spans="1:24" customFormat="1" x14ac:dyDescent="0.3">
      <c r="A111" s="5" t="s">
        <v>9610</v>
      </c>
      <c r="B111" s="5" t="s">
        <v>9611</v>
      </c>
      <c r="C111" s="5" t="str">
        <f>LEFT(B111, 65)</f>
        <v>Kitchen Mart Stainless Steel South Indian Filter Coffee Drip Make</v>
      </c>
      <c r="D111" s="5" t="s">
        <v>9612</v>
      </c>
      <c r="E111" s="5" t="str">
        <f>LEFT(D111, FIND("|", D111) - 1)</f>
        <v>Home&amp;Kitchen</v>
      </c>
      <c r="F111" s="5">
        <v>292</v>
      </c>
      <c r="G111" s="5">
        <v>499</v>
      </c>
      <c r="H111" s="5" t="str" cm="1">
        <f t="array" ref="H111">_xlfn.IFS(G111&lt;200,"Less than 200", AND(G111&gt;=200, G111&lt;=500), "200 to 500", G111&gt;500, "Greater than 500")</f>
        <v>200 to 500</v>
      </c>
      <c r="I111" s="8">
        <v>0.41</v>
      </c>
      <c r="J111" s="17">
        <f>I111</f>
        <v>0.41</v>
      </c>
      <c r="K111" s="22" t="str" cm="1">
        <f t="array" ref="K111">_xlfn.IFS(AND(I111&gt;=0%, I111&lt;=20%),"0% to 20%", AND(I111&gt;=21%, I111&lt;=40%), "21% to 40%", AND(I111&gt;=41%, I111&lt;=60%), "41% to 60%", AND(I111&gt;=61%, I111&lt;=80%), "61% to 80%", AND(I111&gt;=81%, I111&lt;=100%), "81% to 100%")</f>
        <v>41% to 60%</v>
      </c>
      <c r="L111" s="22">
        <v>4.0999999999999996</v>
      </c>
      <c r="M111" s="6">
        <v>4238</v>
      </c>
      <c r="N111" s="6">
        <f>G111*M111</f>
        <v>2114762</v>
      </c>
      <c r="O111" s="6">
        <f>L111+(M111/100000)</f>
        <v>4.1423799999999993</v>
      </c>
      <c r="P111" s="5" t="s">
        <v>9613</v>
      </c>
      <c r="Q111" s="10" t="s">
        <v>9614</v>
      </c>
      <c r="R111" s="10" t="s">
        <v>9615</v>
      </c>
      <c r="S111" s="10" t="s">
        <v>9616</v>
      </c>
      <c r="T111" s="10">
        <f>LEN(S111) - LEN(SUBSTITUTE(S111, ",", "")) + 1</f>
        <v>8</v>
      </c>
      <c r="U111" s="10" t="s">
        <v>9617</v>
      </c>
      <c r="V111" s="20" t="s">
        <v>9618</v>
      </c>
      <c r="W111" s="10" t="s">
        <v>9619</v>
      </c>
      <c r="X111" s="10" t="s">
        <v>9620</v>
      </c>
    </row>
    <row r="112" spans="1:24" customFormat="1" x14ac:dyDescent="0.3">
      <c r="A112" s="5" t="s">
        <v>5764</v>
      </c>
      <c r="B112" s="5" t="s">
        <v>5765</v>
      </c>
      <c r="C112" s="5" t="str">
        <f>LEFT(B112, 65)</f>
        <v xml:space="preserve">Fujifilm Instax Mini Single Pack 10 Sheets Instant Film for Fuji </v>
      </c>
      <c r="D112" s="5" t="s">
        <v>5766</v>
      </c>
      <c r="E112" s="5" t="str">
        <f>LEFT(D112, FIND("|", D112) - 1)</f>
        <v>Electronics</v>
      </c>
      <c r="F112" s="5">
        <v>549</v>
      </c>
      <c r="G112" s="5">
        <v>549</v>
      </c>
      <c r="H112" s="5" t="str" cm="1">
        <f t="array" ref="H112">_xlfn.IFS(G112&lt;200,"Less than 200", AND(G112&gt;=200, G112&lt;=500), "200 to 500", G112&gt;500, "Greater than 500")</f>
        <v>Greater than 500</v>
      </c>
      <c r="I112" s="8">
        <v>0</v>
      </c>
      <c r="J112" s="17">
        <f>I112</f>
        <v>0</v>
      </c>
      <c r="K112" s="22" t="str" cm="1">
        <f t="array" ref="K112">_xlfn.IFS(AND(I112&gt;=0%, I112&lt;=20%),"0% to 20%", AND(I112&gt;=21%, I112&lt;=40%), "21% to 40%", AND(I112&gt;=41%, I112&lt;=60%), "41% to 60%", AND(I112&gt;=61%, I112&lt;=80%), "61% to 80%", AND(I112&gt;=81%, I112&lt;=100%), "81% to 100%")</f>
        <v>0% to 20%</v>
      </c>
      <c r="L112" s="22">
        <v>4.5</v>
      </c>
      <c r="M112" s="6">
        <v>4875</v>
      </c>
      <c r="N112" s="6">
        <f>G112*M112</f>
        <v>2676375</v>
      </c>
      <c r="O112" s="6">
        <f>L112+(M112/100000)</f>
        <v>4.5487500000000001</v>
      </c>
      <c r="P112" s="5" t="s">
        <v>5767</v>
      </c>
      <c r="Q112" s="10" t="s">
        <v>5768</v>
      </c>
      <c r="R112" s="10" t="s">
        <v>5769</v>
      </c>
      <c r="S112" s="10" t="s">
        <v>5770</v>
      </c>
      <c r="T112" s="10">
        <f>LEN(S112) - LEN(SUBSTITUTE(S112, ",", "")) + 1</f>
        <v>8</v>
      </c>
      <c r="U112" s="10" t="s">
        <v>5771</v>
      </c>
      <c r="V112" s="20" t="s">
        <v>5772</v>
      </c>
      <c r="W112" s="10" t="s">
        <v>5773</v>
      </c>
      <c r="X112" s="10" t="s">
        <v>5774</v>
      </c>
    </row>
    <row r="113" spans="1:24" customFormat="1" x14ac:dyDescent="0.3">
      <c r="A113" s="5" t="s">
        <v>1302</v>
      </c>
      <c r="B113" s="5" t="s">
        <v>1303</v>
      </c>
      <c r="C113" s="5" t="str">
        <f>LEFT(B113, 65)</f>
        <v>Airtel DigitalTV DTH Remote SD/HD/HD Recording Compatible for Tel</v>
      </c>
      <c r="D113" s="5" t="s">
        <v>462</v>
      </c>
      <c r="E113" s="5" t="str">
        <f>LEFT(D113, FIND("|", D113) - 1)</f>
        <v>Electronics</v>
      </c>
      <c r="F113" s="5">
        <v>195</v>
      </c>
      <c r="G113" s="5">
        <v>499</v>
      </c>
      <c r="H113" s="5" t="str" cm="1">
        <f t="array" ref="H113">_xlfn.IFS(G113&lt;200,"Less than 200", AND(G113&gt;=200, G113&lt;=500), "200 to 500", G113&gt;500, "Greater than 500")</f>
        <v>200 to 500</v>
      </c>
      <c r="I113" s="8">
        <v>0.61</v>
      </c>
      <c r="J113" s="17">
        <f>I113</f>
        <v>0.61</v>
      </c>
      <c r="K113" s="22" t="str" cm="1">
        <f t="array" ref="K113">_xlfn.IFS(AND(I113&gt;=0%, I113&lt;=20%),"0% to 20%", AND(I113&gt;=21%, I113&lt;=40%), "21% to 40%", AND(I113&gt;=41%, I113&lt;=60%), "41% to 60%", AND(I113&gt;=61%, I113&lt;=80%), "61% to 80%", AND(I113&gt;=81%, I113&lt;=100%), "81% to 100%")</f>
        <v>61% to 80%</v>
      </c>
      <c r="L113" s="22">
        <v>3.7</v>
      </c>
      <c r="M113" s="6">
        <v>1383</v>
      </c>
      <c r="N113" s="6">
        <f>G113*M113</f>
        <v>690117</v>
      </c>
      <c r="O113" s="6">
        <f>L113+(M113/100000)</f>
        <v>3.7138300000000002</v>
      </c>
      <c r="P113" s="5" t="s">
        <v>1304</v>
      </c>
      <c r="Q113" s="10" t="s">
        <v>1305</v>
      </c>
      <c r="R113" s="10" t="s">
        <v>1306</v>
      </c>
      <c r="S113" s="10" t="s">
        <v>1307</v>
      </c>
      <c r="T113" s="10">
        <f>LEN(S113) - LEN(SUBSTITUTE(S113, ",", "")) + 1</f>
        <v>8</v>
      </c>
      <c r="U113" s="10" t="s">
        <v>1308</v>
      </c>
      <c r="V113" s="20" t="s">
        <v>1309</v>
      </c>
      <c r="W113" s="10" t="s">
        <v>1310</v>
      </c>
      <c r="X113" s="10" t="s">
        <v>1311</v>
      </c>
    </row>
    <row r="114" spans="1:24" customFormat="1" x14ac:dyDescent="0.3">
      <c r="A114" s="5" t="s">
        <v>1804</v>
      </c>
      <c r="B114" s="5" t="s">
        <v>1805</v>
      </c>
      <c r="C114" s="5" t="str">
        <f>LEFT(B114, 65)</f>
        <v>Amkette 30 Pin to USB Charging &amp; Data Sync Cable for iPhone 3G/3G</v>
      </c>
      <c r="D114" s="5" t="s">
        <v>18</v>
      </c>
      <c r="E114" s="5" t="str">
        <f>LEFT(D114, FIND("|", D114) - 1)</f>
        <v>Computers&amp;Accessories</v>
      </c>
      <c r="F114" s="5">
        <v>449</v>
      </c>
      <c r="G114" s="5">
        <v>599</v>
      </c>
      <c r="H114" s="5" t="str" cm="1">
        <f t="array" ref="H114">_xlfn.IFS(G114&lt;200,"Less than 200", AND(G114&gt;=200, G114&lt;=500), "200 to 500", G114&gt;500, "Greater than 500")</f>
        <v>Greater than 500</v>
      </c>
      <c r="I114" s="8">
        <v>0.25</v>
      </c>
      <c r="J114" s="17">
        <f>I114</f>
        <v>0.25</v>
      </c>
      <c r="K114" s="22" t="str" cm="1">
        <f t="array" ref="K114">_xlfn.IFS(AND(I114&gt;=0%, I114&lt;=20%),"0% to 20%", AND(I114&gt;=21%, I114&lt;=40%), "21% to 40%", AND(I114&gt;=41%, I114&lt;=60%), "41% to 60%", AND(I114&gt;=61%, I114&lt;=80%), "61% to 80%", AND(I114&gt;=81%, I114&lt;=100%), "81% to 100%")</f>
        <v>21% to 40%</v>
      </c>
      <c r="L114" s="22">
        <v>4</v>
      </c>
      <c r="M114" s="6">
        <v>3231</v>
      </c>
      <c r="N114" s="6">
        <f>G114*M114</f>
        <v>1935369</v>
      </c>
      <c r="O114" s="6">
        <f>L114+(M114/100000)</f>
        <v>4.0323099999999998</v>
      </c>
      <c r="P114" s="5" t="s">
        <v>1806</v>
      </c>
      <c r="Q114" s="10" t="s">
        <v>1807</v>
      </c>
      <c r="R114" s="10" t="s">
        <v>1808</v>
      </c>
      <c r="S114" s="10" t="s">
        <v>1809</v>
      </c>
      <c r="T114" s="10">
        <f>LEN(S114) - LEN(SUBSTITUTE(S114, ",", "")) + 1</f>
        <v>8</v>
      </c>
      <c r="U114" s="10" t="s">
        <v>1810</v>
      </c>
      <c r="V114" s="20" t="s">
        <v>1811</v>
      </c>
      <c r="W114" s="10" t="s">
        <v>1812</v>
      </c>
      <c r="X114" s="10" t="s">
        <v>1813</v>
      </c>
    </row>
    <row r="115" spans="1:24" customFormat="1" x14ac:dyDescent="0.3">
      <c r="A115" s="5" t="s">
        <v>8296</v>
      </c>
      <c r="B115" s="5" t="s">
        <v>8297</v>
      </c>
      <c r="C115" s="5" t="str">
        <f>LEFT(B115, 65)</f>
        <v>Pilot Frixion Clicker Roller Pen (Blue), (9000019529)</v>
      </c>
      <c r="D115" s="5" t="s">
        <v>8298</v>
      </c>
      <c r="E115" s="5" t="str">
        <f>LEFT(D115, FIND("|", D115) - 1)</f>
        <v>OfficeProducts</v>
      </c>
      <c r="F115" s="5">
        <v>90</v>
      </c>
      <c r="G115" s="5">
        <v>100</v>
      </c>
      <c r="H115" s="5" t="str" cm="1">
        <f t="array" ref="H115">_xlfn.IFS(G115&lt;200,"Less than 200", AND(G115&gt;=200, G115&lt;=500), "200 to 500", G115&gt;500, "Greater than 500")</f>
        <v>Less than 200</v>
      </c>
      <c r="I115" s="8">
        <v>0.1</v>
      </c>
      <c r="J115" s="17">
        <f>I115</f>
        <v>0.1</v>
      </c>
      <c r="K115" s="22" t="str" cm="1">
        <f t="array" ref="K115">_xlfn.IFS(AND(I115&gt;=0%, I115&lt;=20%),"0% to 20%", AND(I115&gt;=21%, I115&lt;=40%), "21% to 40%", AND(I115&gt;=41%, I115&lt;=60%), "41% to 60%", AND(I115&gt;=61%, I115&lt;=80%), "61% to 80%", AND(I115&gt;=81%, I115&lt;=100%), "81% to 100%")</f>
        <v>0% to 20%</v>
      </c>
      <c r="L115" s="22">
        <v>4.0999999999999996</v>
      </c>
      <c r="M115" s="6">
        <v>6199</v>
      </c>
      <c r="N115" s="6">
        <f>G115*M115</f>
        <v>619900</v>
      </c>
      <c r="O115" s="6">
        <f>L115+(M115/100000)</f>
        <v>4.1619899999999994</v>
      </c>
      <c r="P115" s="5" t="s">
        <v>8299</v>
      </c>
      <c r="Q115" s="10" t="s">
        <v>8300</v>
      </c>
      <c r="R115" s="10" t="s">
        <v>8301</v>
      </c>
      <c r="S115" s="10" t="s">
        <v>8302</v>
      </c>
      <c r="T115" s="10">
        <f>LEN(S115) - LEN(SUBSTITUTE(S115, ",", "")) + 1</f>
        <v>8</v>
      </c>
      <c r="U115" s="10" t="s">
        <v>8303</v>
      </c>
      <c r="V115" s="20" t="s">
        <v>8304</v>
      </c>
      <c r="W115" s="10" t="s">
        <v>8305</v>
      </c>
      <c r="X115" s="10" t="s">
        <v>8306</v>
      </c>
    </row>
    <row r="116" spans="1:24" customFormat="1" x14ac:dyDescent="0.3">
      <c r="A116" s="5" t="s">
        <v>10569</v>
      </c>
      <c r="B116" s="5" t="s">
        <v>10570</v>
      </c>
      <c r="C116" s="5" t="str">
        <f>LEFT(B116, 65)</f>
        <v>Philips Viva Collection HR1832/00 1.5-Litre400-Watt Juicer (Ink B</v>
      </c>
      <c r="D116" s="5" t="s">
        <v>10571</v>
      </c>
      <c r="E116" s="5" t="str">
        <f>LEFT(D116, FIND("|", D116) - 1)</f>
        <v>Home&amp;Kitchen</v>
      </c>
      <c r="F116" s="7">
        <v>6499</v>
      </c>
      <c r="G116" s="7">
        <v>8995</v>
      </c>
      <c r="H116" s="5" t="str" cm="1">
        <f t="array" ref="H116">_xlfn.IFS(G116&lt;200,"Less than 200", AND(G116&gt;=200, G116&lt;=500), "200 to 500", G116&gt;500, "Greater than 500")</f>
        <v>Greater than 500</v>
      </c>
      <c r="I116" s="8">
        <v>0.28000000000000003</v>
      </c>
      <c r="J116" s="17">
        <f>I116</f>
        <v>0.28000000000000003</v>
      </c>
      <c r="K116" s="22" t="str" cm="1">
        <f t="array" ref="K116">_xlfn.IFS(AND(I116&gt;=0%, I116&lt;=20%),"0% to 20%", AND(I116&gt;=21%, I116&lt;=40%), "21% to 40%", AND(I116&gt;=41%, I116&lt;=60%), "41% to 60%", AND(I116&gt;=61%, I116&lt;=80%), "61% to 80%", AND(I116&gt;=81%, I116&lt;=100%), "81% to 100%")</f>
        <v>21% to 40%</v>
      </c>
      <c r="L116" s="22">
        <v>4.3</v>
      </c>
      <c r="M116" s="6">
        <v>2810</v>
      </c>
      <c r="N116" s="6">
        <f>G116*M116</f>
        <v>25275950</v>
      </c>
      <c r="O116" s="6">
        <f>L116+(M116/100000)</f>
        <v>4.3281000000000001</v>
      </c>
      <c r="P116" s="5" t="s">
        <v>10572</v>
      </c>
      <c r="Q116" s="10" t="s">
        <v>10573</v>
      </c>
      <c r="R116" s="10" t="s">
        <v>10574</v>
      </c>
      <c r="S116" s="10" t="s">
        <v>10575</v>
      </c>
      <c r="T116" s="10">
        <f>LEN(S116) - LEN(SUBSTITUTE(S116, ",", "")) + 1</f>
        <v>8</v>
      </c>
      <c r="U116" s="10" t="s">
        <v>10576</v>
      </c>
      <c r="V116" s="20" t="s">
        <v>10577</v>
      </c>
      <c r="W116" s="10" t="s">
        <v>10578</v>
      </c>
      <c r="X116" s="10" t="s">
        <v>10579</v>
      </c>
    </row>
    <row r="117" spans="1:24" customFormat="1" x14ac:dyDescent="0.3">
      <c r="A117" s="5" t="s">
        <v>9621</v>
      </c>
      <c r="B117" s="5" t="s">
        <v>9622</v>
      </c>
      <c r="C117" s="5" t="str">
        <f>LEFT(B117, 65)</f>
        <v>Ikea 903.391.72 Polypropylene Plastic Solid Bevara Sealing Clip (</v>
      </c>
      <c r="D117" s="5" t="s">
        <v>9284</v>
      </c>
      <c r="E117" s="5" t="str">
        <f>LEFT(D117, FIND("|", D117) - 1)</f>
        <v>Home&amp;Kitchen</v>
      </c>
      <c r="F117" s="5">
        <v>160</v>
      </c>
      <c r="G117" s="5">
        <v>299</v>
      </c>
      <c r="H117" s="5" t="str" cm="1">
        <f t="array" ref="H117">_xlfn.IFS(G117&lt;200,"Less than 200", AND(G117&gt;=200, G117&lt;=500), "200 to 500", G117&gt;500, "Greater than 500")</f>
        <v>200 to 500</v>
      </c>
      <c r="I117" s="8">
        <v>0.46</v>
      </c>
      <c r="J117" s="17">
        <f>I117</f>
        <v>0.46</v>
      </c>
      <c r="K117" s="22" t="str" cm="1">
        <f t="array" ref="K117">_xlfn.IFS(AND(I117&gt;=0%, I117&lt;=20%),"0% to 20%", AND(I117&gt;=21%, I117&lt;=40%), "21% to 40%", AND(I117&gt;=41%, I117&lt;=60%), "41% to 60%", AND(I117&gt;=61%, I117&lt;=80%), "61% to 80%", AND(I117&gt;=81%, I117&lt;=100%), "81% to 100%")</f>
        <v>41% to 60%</v>
      </c>
      <c r="L117" s="22">
        <v>4.5999999999999996</v>
      </c>
      <c r="M117" s="6">
        <v>2781</v>
      </c>
      <c r="N117" s="6">
        <f>G117*M117</f>
        <v>831519</v>
      </c>
      <c r="O117" s="6">
        <f>L117+(M117/100000)</f>
        <v>4.6278099999999993</v>
      </c>
      <c r="P117" s="5" t="s">
        <v>9623</v>
      </c>
      <c r="Q117" s="10" t="s">
        <v>9624</v>
      </c>
      <c r="R117" s="10" t="s">
        <v>9625</v>
      </c>
      <c r="S117" s="10" t="s">
        <v>9626</v>
      </c>
      <c r="T117" s="10">
        <f>LEN(S117) - LEN(SUBSTITUTE(S117, ",", "")) + 1</f>
        <v>8</v>
      </c>
      <c r="U117" s="10" t="s">
        <v>9627</v>
      </c>
      <c r="V117" s="20" t="s">
        <v>9628</v>
      </c>
      <c r="W117" s="10" t="s">
        <v>9629</v>
      </c>
      <c r="X117" s="10" t="s">
        <v>9630</v>
      </c>
    </row>
    <row r="118" spans="1:24" customFormat="1" x14ac:dyDescent="0.3">
      <c r="A118" s="5" t="s">
        <v>11436</v>
      </c>
      <c r="B118" s="5" t="s">
        <v>11437</v>
      </c>
      <c r="C118" s="5" t="str">
        <f>LEFT(B118, 65)</f>
        <v>Kent Gold, Optima, Gold+ Spare Kit</v>
      </c>
      <c r="D118" s="5" t="s">
        <v>9644</v>
      </c>
      <c r="E118" s="5" t="str">
        <f>LEFT(D118, FIND("|", D118) - 1)</f>
        <v>Home&amp;Kitchen</v>
      </c>
      <c r="F118" s="5">
        <v>649</v>
      </c>
      <c r="G118" s="5">
        <v>670</v>
      </c>
      <c r="H118" s="5" t="str" cm="1">
        <f t="array" ref="H118">_xlfn.IFS(G118&lt;200,"Less than 200", AND(G118&gt;=200, G118&lt;=500), "200 to 500", G118&gt;500, "Greater than 500")</f>
        <v>Greater than 500</v>
      </c>
      <c r="I118" s="8">
        <v>0.03</v>
      </c>
      <c r="J118" s="17">
        <f>I118</f>
        <v>0.03</v>
      </c>
      <c r="K118" s="22" t="str" cm="1">
        <f t="array" ref="K118">_xlfn.IFS(AND(I118&gt;=0%, I118&lt;=20%),"0% to 20%", AND(I118&gt;=21%, I118&lt;=40%), "21% to 40%", AND(I118&gt;=41%, I118&lt;=60%), "41% to 60%", AND(I118&gt;=61%, I118&lt;=80%), "61% to 80%", AND(I118&gt;=81%, I118&lt;=100%), "81% to 100%")</f>
        <v>0% to 20%</v>
      </c>
      <c r="L118" s="22">
        <v>4.0999999999999996</v>
      </c>
      <c r="M118" s="6">
        <v>7786</v>
      </c>
      <c r="N118" s="6">
        <f>G118*M118</f>
        <v>5216620</v>
      </c>
      <c r="O118" s="6">
        <f>L118+(M118/100000)</f>
        <v>4.1778599999999999</v>
      </c>
      <c r="P118" s="5" t="s">
        <v>11438</v>
      </c>
      <c r="Q118" s="10" t="s">
        <v>11439</v>
      </c>
      <c r="R118" s="10" t="s">
        <v>11440</v>
      </c>
      <c r="S118" s="10" t="s">
        <v>11441</v>
      </c>
      <c r="T118" s="10">
        <f>LEN(S118) - LEN(SUBSTITUTE(S118, ",", "")) + 1</f>
        <v>8</v>
      </c>
      <c r="U118" s="10" t="s">
        <v>11442</v>
      </c>
      <c r="V118" s="20" t="s">
        <v>11443</v>
      </c>
      <c r="W118" s="10" t="s">
        <v>11444</v>
      </c>
      <c r="X118" s="10" t="s">
        <v>11445</v>
      </c>
    </row>
    <row r="119" spans="1:24" customFormat="1" x14ac:dyDescent="0.3">
      <c r="A119" s="5" t="s">
        <v>9973</v>
      </c>
      <c r="B119" s="5" t="s">
        <v>9974</v>
      </c>
      <c r="C119" s="5" t="str">
        <f>LEFT(B119, 65)</f>
        <v>Bajaj DX-2 600W Dry Iron with Advance Soleplate and Anti-Bacteria</v>
      </c>
      <c r="D119" s="5" t="s">
        <v>8699</v>
      </c>
      <c r="E119" s="5" t="str">
        <f>LEFT(D119, FIND("|", D119) - 1)</f>
        <v>Home&amp;Kitchen</v>
      </c>
      <c r="F119" s="5">
        <v>499</v>
      </c>
      <c r="G119" s="5">
        <v>940</v>
      </c>
      <c r="H119" s="5" t="str" cm="1">
        <f t="array" ref="H119">_xlfn.IFS(G119&lt;200,"Less than 200", AND(G119&gt;=200, G119&lt;=500), "200 to 500", G119&gt;500, "Greater than 500")</f>
        <v>Greater than 500</v>
      </c>
      <c r="I119" s="8">
        <v>0.47</v>
      </c>
      <c r="J119" s="17">
        <f>I119</f>
        <v>0.47</v>
      </c>
      <c r="K119" s="22" t="str" cm="1">
        <f t="array" ref="K119">_xlfn.IFS(AND(I119&gt;=0%, I119&lt;=20%),"0% to 20%", AND(I119&gt;=21%, I119&lt;=40%), "21% to 40%", AND(I119&gt;=41%, I119&lt;=60%), "41% to 60%", AND(I119&gt;=61%, I119&lt;=80%), "61% to 80%", AND(I119&gt;=81%, I119&lt;=100%), "81% to 100%")</f>
        <v>41% to 60%</v>
      </c>
      <c r="L119" s="22">
        <v>4.0999999999999996</v>
      </c>
      <c r="M119" s="6">
        <v>3036</v>
      </c>
      <c r="N119" s="6">
        <f>G119*M119</f>
        <v>2853840</v>
      </c>
      <c r="O119" s="6">
        <f>L119+(M119/100000)</f>
        <v>4.1303599999999996</v>
      </c>
      <c r="P119" s="5" t="s">
        <v>9367</v>
      </c>
      <c r="Q119" s="10" t="s">
        <v>9975</v>
      </c>
      <c r="R119" s="10" t="s">
        <v>9976</v>
      </c>
      <c r="S119" s="10" t="s">
        <v>9977</v>
      </c>
      <c r="T119" s="10">
        <f>LEN(S119) - LEN(SUBSTITUTE(S119, ",", "")) + 1</f>
        <v>8</v>
      </c>
      <c r="U119" s="10" t="s">
        <v>9978</v>
      </c>
      <c r="V119" s="20" t="s">
        <v>9979</v>
      </c>
      <c r="W119" s="10" t="s">
        <v>9980</v>
      </c>
      <c r="X119" s="10" t="s">
        <v>9981</v>
      </c>
    </row>
    <row r="120" spans="1:24" customFormat="1" x14ac:dyDescent="0.3">
      <c r="A120" s="5" t="s">
        <v>8947</v>
      </c>
      <c r="B120" s="5" t="s">
        <v>8948</v>
      </c>
      <c r="C120" s="5" t="str">
        <f>LEFT(B120, 65)</f>
        <v>Philips GC026/30 Fabric Shaver, Lint Remover for Woolen Sweaters,</v>
      </c>
      <c r="D120" s="5" t="s">
        <v>8574</v>
      </c>
      <c r="E120" s="5" t="str">
        <f>LEFT(D120, FIND("|", D120) - 1)</f>
        <v>Home&amp;Kitchen</v>
      </c>
      <c r="F120" s="7">
        <v>1490</v>
      </c>
      <c r="G120" s="7">
        <v>1695</v>
      </c>
      <c r="H120" s="5" t="str" cm="1">
        <f t="array" ref="H120">_xlfn.IFS(G120&lt;200,"Less than 200", AND(G120&gt;=200, G120&lt;=500), "200 to 500", G120&gt;500, "Greater than 500")</f>
        <v>Greater than 500</v>
      </c>
      <c r="I120" s="8">
        <v>0.12</v>
      </c>
      <c r="J120" s="17">
        <f>I120</f>
        <v>0.12</v>
      </c>
      <c r="K120" s="22" t="str" cm="1">
        <f t="array" ref="K120">_xlfn.IFS(AND(I120&gt;=0%, I120&lt;=20%),"0% to 20%", AND(I120&gt;=21%, I120&lt;=40%), "21% to 40%", AND(I120&gt;=41%, I120&lt;=60%), "41% to 60%", AND(I120&gt;=61%, I120&lt;=80%), "61% to 80%", AND(I120&gt;=81%, I120&lt;=100%), "81% to 100%")</f>
        <v>0% to 20%</v>
      </c>
      <c r="L120" s="22">
        <v>4.4000000000000004</v>
      </c>
      <c r="M120" s="6">
        <v>3543</v>
      </c>
      <c r="N120" s="6">
        <f>G120*M120</f>
        <v>6005385</v>
      </c>
      <c r="O120" s="6">
        <f>L120+(M120/100000)</f>
        <v>4.4354300000000002</v>
      </c>
      <c r="P120" s="5" t="s">
        <v>8949</v>
      </c>
      <c r="Q120" s="10" t="s">
        <v>8950</v>
      </c>
      <c r="R120" s="10" t="s">
        <v>8951</v>
      </c>
      <c r="S120" s="10" t="s">
        <v>8952</v>
      </c>
      <c r="T120" s="10">
        <f>LEN(S120) - LEN(SUBSTITUTE(S120, ",", "")) + 1</f>
        <v>8</v>
      </c>
      <c r="U120" s="10" t="s">
        <v>8953</v>
      </c>
      <c r="V120" s="20" t="s">
        <v>8954</v>
      </c>
      <c r="W120" s="10" t="s">
        <v>8955</v>
      </c>
      <c r="X120" s="10" t="s">
        <v>8956</v>
      </c>
    </row>
    <row r="121" spans="1:24" customFormat="1" x14ac:dyDescent="0.3">
      <c r="A121" s="5" t="s">
        <v>12943</v>
      </c>
      <c r="B121" s="5" t="s">
        <v>12944</v>
      </c>
      <c r="C121" s="5" t="str">
        <f>LEFT(B121, 65)</f>
        <v>Philips HD9306/06 1.5-Litre Electric Kettle (Multicolor)</v>
      </c>
      <c r="D121" s="5" t="s">
        <v>8541</v>
      </c>
      <c r="E121" s="5" t="str">
        <f>LEFT(D121, FIND("|", D121) - 1)</f>
        <v>Home&amp;Kitchen</v>
      </c>
      <c r="F121" s="7">
        <v>2695</v>
      </c>
      <c r="G121" s="7">
        <v>2695</v>
      </c>
      <c r="H121" s="5" t="str" cm="1">
        <f t="array" ref="H121">_xlfn.IFS(G121&lt;200,"Less than 200", AND(G121&gt;=200, G121&lt;=500), "200 to 500", G121&gt;500, "Greater than 500")</f>
        <v>Greater than 500</v>
      </c>
      <c r="I121" s="8">
        <v>0</v>
      </c>
      <c r="J121" s="17">
        <f>I121</f>
        <v>0</v>
      </c>
      <c r="K121" s="22" t="str" cm="1">
        <f t="array" ref="K121">_xlfn.IFS(AND(I121&gt;=0%, I121&lt;=20%),"0% to 20%", AND(I121&gt;=21%, I121&lt;=40%), "21% to 40%", AND(I121&gt;=41%, I121&lt;=60%), "41% to 60%", AND(I121&gt;=61%, I121&lt;=80%), "61% to 80%", AND(I121&gt;=81%, I121&lt;=100%), "81% to 100%")</f>
        <v>0% to 20%</v>
      </c>
      <c r="L121" s="22">
        <v>4.4000000000000004</v>
      </c>
      <c r="M121" s="6">
        <v>2518</v>
      </c>
      <c r="N121" s="6">
        <f>G121*M121</f>
        <v>6786010</v>
      </c>
      <c r="O121" s="6">
        <f>L121+(M121/100000)</f>
        <v>4.4251800000000001</v>
      </c>
      <c r="P121" s="5" t="s">
        <v>12945</v>
      </c>
      <c r="Q121" s="10" t="s">
        <v>12946</v>
      </c>
      <c r="R121" s="10" t="s">
        <v>12947</v>
      </c>
      <c r="S121" s="10" t="s">
        <v>12948</v>
      </c>
      <c r="T121" s="10">
        <f>LEN(S121) - LEN(SUBSTITUTE(S121, ",", "")) + 1</f>
        <v>8</v>
      </c>
      <c r="U121" s="10" t="s">
        <v>12949</v>
      </c>
      <c r="V121" s="20" t="s">
        <v>12950</v>
      </c>
      <c r="W121" s="10" t="s">
        <v>12951</v>
      </c>
      <c r="X121" s="10" t="s">
        <v>12952</v>
      </c>
    </row>
    <row r="122" spans="1:24" customFormat="1" x14ac:dyDescent="0.3">
      <c r="A122" s="5" t="s">
        <v>5753</v>
      </c>
      <c r="B122" s="5" t="s">
        <v>5754</v>
      </c>
      <c r="C122" s="5" t="str">
        <f>LEFT(B122, 65)</f>
        <v>COI Note Pad/Memo Book with Sticky Notes &amp; Clip Holder with Pen f</v>
      </c>
      <c r="D122" s="5" t="s">
        <v>5755</v>
      </c>
      <c r="E122" s="5" t="str">
        <f>LEFT(D122, FIND("|", D122) - 1)</f>
        <v>OfficeProducts</v>
      </c>
      <c r="F122" s="5">
        <v>198</v>
      </c>
      <c r="G122" s="5">
        <v>800</v>
      </c>
      <c r="H122" s="5" t="str" cm="1">
        <f t="array" ref="H122">_xlfn.IFS(G122&lt;200,"Less than 200", AND(G122&gt;=200, G122&lt;=500), "200 to 500", G122&gt;500, "Greater than 500")</f>
        <v>Greater than 500</v>
      </c>
      <c r="I122" s="8">
        <v>0.75</v>
      </c>
      <c r="J122" s="17">
        <f>I122</f>
        <v>0.75</v>
      </c>
      <c r="K122" s="22" t="str" cm="1">
        <f t="array" ref="K122">_xlfn.IFS(AND(I122&gt;=0%, I122&lt;=20%),"0% to 20%", AND(I122&gt;=21%, I122&lt;=40%), "21% to 40%", AND(I122&gt;=41%, I122&lt;=60%), "41% to 60%", AND(I122&gt;=61%, I122&lt;=80%), "61% to 80%", AND(I122&gt;=81%, I122&lt;=100%), "81% to 100%")</f>
        <v>61% to 80%</v>
      </c>
      <c r="L122" s="22">
        <v>4.0999999999999996</v>
      </c>
      <c r="M122" s="6">
        <v>9344</v>
      </c>
      <c r="N122" s="6">
        <f>G122*M122</f>
        <v>7475200</v>
      </c>
      <c r="O122" s="6">
        <f>L122+(M122/100000)</f>
        <v>4.1934399999999998</v>
      </c>
      <c r="P122" s="5" t="s">
        <v>5756</v>
      </c>
      <c r="Q122" s="10" t="s">
        <v>5757</v>
      </c>
      <c r="R122" s="10" t="s">
        <v>5758</v>
      </c>
      <c r="S122" s="10" t="s">
        <v>5759</v>
      </c>
      <c r="T122" s="10">
        <f>LEN(S122) - LEN(SUBSTITUTE(S122, ",", "")) + 1</f>
        <v>8</v>
      </c>
      <c r="U122" s="10" t="s">
        <v>5760</v>
      </c>
      <c r="V122" s="20" t="s">
        <v>5761</v>
      </c>
      <c r="W122" s="10" t="s">
        <v>5762</v>
      </c>
      <c r="X122" s="10" t="s">
        <v>5763</v>
      </c>
    </row>
    <row r="123" spans="1:24" customFormat="1" x14ac:dyDescent="0.3">
      <c r="A123" s="5" t="s">
        <v>8337</v>
      </c>
      <c r="B123" s="5" t="s">
        <v>8338</v>
      </c>
      <c r="C123" s="5" t="str">
        <f>LEFT(B123, 65)</f>
        <v>Inventis 5V 1.2W Portable Flexible USB LED Light Lamp (Colors may</v>
      </c>
      <c r="D123" s="5" t="s">
        <v>5829</v>
      </c>
      <c r="E123" s="5" t="str">
        <f>LEFT(D123, FIND("|", D123) - 1)</f>
        <v>Computers&amp;Accessories</v>
      </c>
      <c r="F123" s="5">
        <v>39</v>
      </c>
      <c r="G123" s="5">
        <v>39</v>
      </c>
      <c r="H123" s="5" t="str" cm="1">
        <f t="array" ref="H123">_xlfn.IFS(G123&lt;200,"Less than 200", AND(G123&gt;=200, G123&lt;=500), "200 to 500", G123&gt;500, "Greater than 500")</f>
        <v>Less than 200</v>
      </c>
      <c r="I123" s="8">
        <v>0</v>
      </c>
      <c r="J123" s="17">
        <f>I123</f>
        <v>0</v>
      </c>
      <c r="K123" s="22" t="str" cm="1">
        <f t="array" ref="K123">_xlfn.IFS(AND(I123&gt;=0%, I123&lt;=20%),"0% to 20%", AND(I123&gt;=21%, I123&lt;=40%), "21% to 40%", AND(I123&gt;=41%, I123&lt;=60%), "41% to 60%", AND(I123&gt;=61%, I123&lt;=80%), "61% to 80%", AND(I123&gt;=81%, I123&lt;=100%), "81% to 100%")</f>
        <v>0% to 20%</v>
      </c>
      <c r="L123" s="22">
        <v>3.6</v>
      </c>
      <c r="M123" s="6">
        <v>13572</v>
      </c>
      <c r="N123" s="6">
        <f>G123*M123</f>
        <v>529308</v>
      </c>
      <c r="O123" s="6">
        <f>L123+(M123/100000)</f>
        <v>3.7357200000000002</v>
      </c>
      <c r="P123" s="5" t="s">
        <v>8155</v>
      </c>
      <c r="Q123" s="10" t="s">
        <v>8339</v>
      </c>
      <c r="R123" s="10" t="s">
        <v>8340</v>
      </c>
      <c r="S123" s="10" t="s">
        <v>8341</v>
      </c>
      <c r="T123" s="10">
        <f>LEN(S123) - LEN(SUBSTITUTE(S123, ",", "")) + 1</f>
        <v>8</v>
      </c>
      <c r="U123" s="10" t="s">
        <v>8342</v>
      </c>
      <c r="V123" s="20" t="s">
        <v>8343</v>
      </c>
      <c r="W123" s="10" t="s">
        <v>8344</v>
      </c>
      <c r="X123" s="10" t="s">
        <v>8345</v>
      </c>
    </row>
    <row r="124" spans="1:24" customFormat="1" x14ac:dyDescent="0.3">
      <c r="A124" s="5" t="s">
        <v>897</v>
      </c>
      <c r="B124" s="5" t="s">
        <v>898</v>
      </c>
      <c r="C124" s="5" t="str">
        <f>LEFT(B124, 65)</f>
        <v xml:space="preserve">TP-Link UE300 USB 3.0 to RJ45 Gigabit Ethernet Network Adapter - </v>
      </c>
      <c r="D124" s="5" t="s">
        <v>98</v>
      </c>
      <c r="E124" s="5" t="str">
        <f>LEFT(D124, FIND("|", D124) - 1)</f>
        <v>Computers&amp;Accessories</v>
      </c>
      <c r="F124" s="7">
        <v>1099</v>
      </c>
      <c r="G124" s="7">
        <v>1899</v>
      </c>
      <c r="H124" s="5" t="str" cm="1">
        <f t="array" ref="H124">_xlfn.IFS(G124&lt;200,"Less than 200", AND(G124&gt;=200, G124&lt;=500), "200 to 500", G124&gt;500, "Greater than 500")</f>
        <v>Greater than 500</v>
      </c>
      <c r="I124" s="8">
        <v>0.42</v>
      </c>
      <c r="J124" s="17">
        <f>I124</f>
        <v>0.42</v>
      </c>
      <c r="K124" s="22" t="str" cm="1">
        <f t="array" ref="K124">_xlfn.IFS(AND(I124&gt;=0%, I124&lt;=20%),"0% to 20%", AND(I124&gt;=21%, I124&lt;=40%), "21% to 40%", AND(I124&gt;=41%, I124&lt;=60%), "41% to 60%", AND(I124&gt;=61%, I124&lt;=80%), "61% to 80%", AND(I124&gt;=81%, I124&lt;=100%), "81% to 100%")</f>
        <v>41% to 60%</v>
      </c>
      <c r="L124" s="22">
        <v>4.5</v>
      </c>
      <c r="M124" s="6">
        <v>22420</v>
      </c>
      <c r="N124" s="6">
        <f>G124*M124</f>
        <v>42575580</v>
      </c>
      <c r="O124" s="6">
        <f>L124+(M124/100000)</f>
        <v>4.7241999999999997</v>
      </c>
      <c r="P124" s="5" t="s">
        <v>899</v>
      </c>
      <c r="Q124" s="10" t="s">
        <v>900</v>
      </c>
      <c r="R124" s="10" t="s">
        <v>901</v>
      </c>
      <c r="S124" s="10" t="s">
        <v>902</v>
      </c>
      <c r="T124" s="10">
        <f>LEN(S124) - LEN(SUBSTITUTE(S124, ",", "")) + 1</f>
        <v>8</v>
      </c>
      <c r="U124" s="10" t="s">
        <v>903</v>
      </c>
      <c r="V124" s="20" t="s">
        <v>904</v>
      </c>
      <c r="W124" s="10" t="s">
        <v>905</v>
      </c>
      <c r="X124" s="10" t="s">
        <v>906</v>
      </c>
    </row>
    <row r="125" spans="1:24" customFormat="1" x14ac:dyDescent="0.3">
      <c r="A125" s="5" t="s">
        <v>9324</v>
      </c>
      <c r="B125" s="5" t="s">
        <v>9325</v>
      </c>
      <c r="C125" s="5" t="str">
        <f>LEFT(B125, 65)</f>
        <v>Eureka Forbes Trendy Zip 1000 Watts powerful suction vacuum clean</v>
      </c>
      <c r="D125" s="5" t="s">
        <v>9326</v>
      </c>
      <c r="E125" s="5" t="str">
        <f>LEFT(D125, FIND("|", D125) - 1)</f>
        <v>Home&amp;Kitchen</v>
      </c>
      <c r="F125" s="7">
        <v>2799</v>
      </c>
      <c r="G125" s="7">
        <v>3799</v>
      </c>
      <c r="H125" s="5" t="str" cm="1">
        <f t="array" ref="H125">_xlfn.IFS(G125&lt;200,"Less than 200", AND(G125&gt;=200, G125&lt;=500), "200 to 500", G125&gt;500, "Greater than 500")</f>
        <v>Greater than 500</v>
      </c>
      <c r="I125" s="8">
        <v>0.26</v>
      </c>
      <c r="J125" s="17">
        <f>I125</f>
        <v>0.26</v>
      </c>
      <c r="K125" s="22" t="str" cm="1">
        <f t="array" ref="K125">_xlfn.IFS(AND(I125&gt;=0%, I125&lt;=20%),"0% to 20%", AND(I125&gt;=21%, I125&lt;=40%), "21% to 40%", AND(I125&gt;=41%, I125&lt;=60%), "41% to 60%", AND(I125&gt;=61%, I125&lt;=80%), "61% to 80%", AND(I125&gt;=81%, I125&lt;=100%), "81% to 100%")</f>
        <v>21% to 40%</v>
      </c>
      <c r="L125" s="22">
        <v>3.9</v>
      </c>
      <c r="M125" s="6">
        <v>32931</v>
      </c>
      <c r="N125" s="6">
        <f>G125*M125</f>
        <v>125104869</v>
      </c>
      <c r="O125" s="6">
        <f>L125+(M125/100000)</f>
        <v>4.2293099999999999</v>
      </c>
      <c r="P125" s="5" t="s">
        <v>9327</v>
      </c>
      <c r="Q125" s="10" t="s">
        <v>9328</v>
      </c>
      <c r="R125" s="10" t="s">
        <v>9329</v>
      </c>
      <c r="S125" s="10" t="s">
        <v>9330</v>
      </c>
      <c r="T125" s="10">
        <f>LEN(S125) - LEN(SUBSTITUTE(S125, ",", "")) + 1</f>
        <v>8</v>
      </c>
      <c r="U125" s="10" t="s">
        <v>9331</v>
      </c>
      <c r="V125" s="20" t="s">
        <v>9332</v>
      </c>
      <c r="W125" s="10" t="s">
        <v>9333</v>
      </c>
      <c r="X125" s="10" t="s">
        <v>9334</v>
      </c>
    </row>
    <row r="126" spans="1:24" customFormat="1" x14ac:dyDescent="0.3">
      <c r="A126" s="5" t="s">
        <v>7111</v>
      </c>
      <c r="B126" s="5" t="s">
        <v>7112</v>
      </c>
      <c r="C126" s="5" t="str">
        <f>LEFT(B126, 65)</f>
        <v>Apsara Platinum Pencils Value Pack - Pack of 20</v>
      </c>
      <c r="D126" s="5" t="s">
        <v>7113</v>
      </c>
      <c r="E126" s="5" t="str">
        <f>LEFT(D126, FIND("|", D126) - 1)</f>
        <v>Home&amp;Kitchen</v>
      </c>
      <c r="F126" s="5">
        <v>99</v>
      </c>
      <c r="G126" s="5">
        <v>99</v>
      </c>
      <c r="H126" s="5" t="str" cm="1">
        <f t="array" ref="H126">_xlfn.IFS(G126&lt;200,"Less than 200", AND(G126&gt;=200, G126&lt;=500), "200 to 500", G126&gt;500, "Greater than 500")</f>
        <v>Less than 200</v>
      </c>
      <c r="I126" s="8">
        <v>0</v>
      </c>
      <c r="J126" s="17">
        <f>I126</f>
        <v>0</v>
      </c>
      <c r="K126" s="22" t="str" cm="1">
        <f t="array" ref="K126">_xlfn.IFS(AND(I126&gt;=0%, I126&lt;=20%),"0% to 20%", AND(I126&gt;=21%, I126&lt;=40%), "21% to 40%", AND(I126&gt;=41%, I126&lt;=60%), "41% to 60%", AND(I126&gt;=61%, I126&lt;=80%), "61% to 80%", AND(I126&gt;=81%, I126&lt;=100%), "81% to 100%")</f>
        <v>0% to 20%</v>
      </c>
      <c r="L126" s="22">
        <v>4.3</v>
      </c>
      <c r="M126" s="6">
        <v>5036</v>
      </c>
      <c r="N126" s="6">
        <f>G126*M126</f>
        <v>498564</v>
      </c>
      <c r="O126" s="6">
        <f>L126+(M126/100000)</f>
        <v>4.3503600000000002</v>
      </c>
      <c r="P126" s="5" t="s">
        <v>7114</v>
      </c>
      <c r="Q126" s="10" t="s">
        <v>7115</v>
      </c>
      <c r="R126" s="10" t="s">
        <v>7116</v>
      </c>
      <c r="S126" s="10" t="s">
        <v>7117</v>
      </c>
      <c r="T126" s="10">
        <f>LEN(S126) - LEN(SUBSTITUTE(S126, ",", "")) + 1</f>
        <v>8</v>
      </c>
      <c r="U126" s="10" t="s">
        <v>7118</v>
      </c>
      <c r="V126" s="20" t="s">
        <v>7119</v>
      </c>
      <c r="W126" s="10" t="s">
        <v>7120</v>
      </c>
      <c r="X126" s="10" t="s">
        <v>7121</v>
      </c>
    </row>
    <row r="127" spans="1:24" customFormat="1" x14ac:dyDescent="0.3">
      <c r="A127" s="5" t="s">
        <v>9150</v>
      </c>
      <c r="B127" s="5" t="s">
        <v>9151</v>
      </c>
      <c r="C127" s="5" t="str">
        <f>LEFT(B127, 65)</f>
        <v>Wonderchef Nutri-blend Mixer, Grinder &amp; Blender | Powerful 400W 2</v>
      </c>
      <c r="D127" s="5" t="s">
        <v>8938</v>
      </c>
      <c r="E127" s="5" t="str">
        <f>LEFT(D127, FIND("|", D127) - 1)</f>
        <v>Home&amp;Kitchen</v>
      </c>
      <c r="F127" s="7">
        <v>2699</v>
      </c>
      <c r="G127" s="7">
        <v>5000</v>
      </c>
      <c r="H127" s="5" t="str" cm="1">
        <f t="array" ref="H127">_xlfn.IFS(G127&lt;200,"Less than 200", AND(G127&gt;=200, G127&lt;=500), "200 to 500", G127&gt;500, "Greater than 500")</f>
        <v>Greater than 500</v>
      </c>
      <c r="I127" s="8">
        <v>0.46</v>
      </c>
      <c r="J127" s="17">
        <f>I127</f>
        <v>0.46</v>
      </c>
      <c r="K127" s="22" t="str" cm="1">
        <f t="array" ref="K127">_xlfn.IFS(AND(I127&gt;=0%, I127&lt;=20%),"0% to 20%", AND(I127&gt;=21%, I127&lt;=40%), "21% to 40%", AND(I127&gt;=41%, I127&lt;=60%), "41% to 60%", AND(I127&gt;=61%, I127&lt;=80%), "61% to 80%", AND(I127&gt;=81%, I127&lt;=100%), "81% to 100%")</f>
        <v>41% to 60%</v>
      </c>
      <c r="L127" s="22">
        <v>4</v>
      </c>
      <c r="M127" s="6">
        <v>26164</v>
      </c>
      <c r="N127" s="6">
        <f>G127*M127</f>
        <v>130820000</v>
      </c>
      <c r="O127" s="6">
        <f>L127+(M127/100000)</f>
        <v>4.2616399999999999</v>
      </c>
      <c r="P127" s="5" t="s">
        <v>9152</v>
      </c>
      <c r="Q127" s="10" t="s">
        <v>9153</v>
      </c>
      <c r="R127" s="10" t="s">
        <v>9154</v>
      </c>
      <c r="S127" s="10" t="s">
        <v>9155</v>
      </c>
      <c r="T127" s="10">
        <f>LEN(S127) - LEN(SUBSTITUTE(S127, ",", "")) + 1</f>
        <v>8</v>
      </c>
      <c r="U127" s="10" t="s">
        <v>9156</v>
      </c>
      <c r="V127" s="20" t="s">
        <v>9157</v>
      </c>
      <c r="W127" s="10" t="s">
        <v>9158</v>
      </c>
      <c r="X127" s="10" t="s">
        <v>9159</v>
      </c>
    </row>
    <row r="128" spans="1:24" customFormat="1" x14ac:dyDescent="0.3">
      <c r="A128" s="5" t="s">
        <v>5717</v>
      </c>
      <c r="B128" s="5" t="s">
        <v>5718</v>
      </c>
      <c r="C128" s="5" t="str">
        <f>LEFT(B128, 65)</f>
        <v>Logitech H111 Wired On Ear Headphones With Mic Black</v>
      </c>
      <c r="D128" s="5" t="s">
        <v>4425</v>
      </c>
      <c r="E128" s="5" t="str">
        <f>LEFT(D128, FIND("|", D128) - 1)</f>
        <v>Electronics</v>
      </c>
      <c r="F128" s="5">
        <v>745</v>
      </c>
      <c r="G128" s="5">
        <v>795</v>
      </c>
      <c r="H128" s="5" t="str" cm="1">
        <f t="array" ref="H128">_xlfn.IFS(G128&lt;200,"Less than 200", AND(G128&gt;=200, G128&lt;=500), "200 to 500", G128&gt;500, "Greater than 500")</f>
        <v>Greater than 500</v>
      </c>
      <c r="I128" s="8">
        <v>0.06</v>
      </c>
      <c r="J128" s="17">
        <f>I128</f>
        <v>0.06</v>
      </c>
      <c r="K128" s="22" t="str" cm="1">
        <f t="array" ref="K128">_xlfn.IFS(AND(I128&gt;=0%, I128&lt;=20%),"0% to 20%", AND(I128&gt;=21%, I128&lt;=40%), "21% to 40%", AND(I128&gt;=41%, I128&lt;=60%), "41% to 60%", AND(I128&gt;=61%, I128&lt;=80%), "61% to 80%", AND(I128&gt;=81%, I128&lt;=100%), "81% to 100%")</f>
        <v>0% to 20%</v>
      </c>
      <c r="L128" s="22">
        <v>4</v>
      </c>
      <c r="M128" s="6">
        <v>13797</v>
      </c>
      <c r="N128" s="6">
        <f>G128*M128</f>
        <v>10968615</v>
      </c>
      <c r="O128" s="6">
        <f>L128+(M128/100000)</f>
        <v>4.1379700000000001</v>
      </c>
      <c r="P128" s="5" t="s">
        <v>5719</v>
      </c>
      <c r="Q128" s="10" t="s">
        <v>5720</v>
      </c>
      <c r="R128" s="10" t="s">
        <v>5721</v>
      </c>
      <c r="S128" s="10" t="s">
        <v>5722</v>
      </c>
      <c r="T128" s="10">
        <f>LEN(S128) - LEN(SUBSTITUTE(S128, ",", "")) + 1</f>
        <v>8</v>
      </c>
      <c r="U128" s="10" t="s">
        <v>5723</v>
      </c>
      <c r="V128" s="20" t="s">
        <v>5724</v>
      </c>
      <c r="W128" s="10" t="s">
        <v>5725</v>
      </c>
      <c r="X128" s="10" t="s">
        <v>5726</v>
      </c>
    </row>
    <row r="129" spans="1:24" customFormat="1" x14ac:dyDescent="0.3">
      <c r="A129" s="5" t="s">
        <v>8863</v>
      </c>
      <c r="B129" s="5" t="s">
        <v>8864</v>
      </c>
      <c r="C129" s="5" t="str">
        <f>LEFT(B129, 65)</f>
        <v>Prestige PIC 20 1600 Watt Induction Cooktop with Push button (Bla</v>
      </c>
      <c r="D129" s="5" t="s">
        <v>8647</v>
      </c>
      <c r="E129" s="5" t="str">
        <f>LEFT(D129, FIND("|", D129) - 1)</f>
        <v>Home&amp;Kitchen</v>
      </c>
      <c r="F129" s="7">
        <v>2148</v>
      </c>
      <c r="G129" s="7">
        <v>3645</v>
      </c>
      <c r="H129" s="5" t="str" cm="1">
        <f t="array" ref="H129">_xlfn.IFS(G129&lt;200,"Less than 200", AND(G129&gt;=200, G129&lt;=500), "200 to 500", G129&gt;500, "Greater than 500")</f>
        <v>Greater than 500</v>
      </c>
      <c r="I129" s="8">
        <v>0.41</v>
      </c>
      <c r="J129" s="17">
        <f>I129</f>
        <v>0.41</v>
      </c>
      <c r="K129" s="22" t="str" cm="1">
        <f t="array" ref="K129">_xlfn.IFS(AND(I129&gt;=0%, I129&lt;=20%),"0% to 20%", AND(I129&gt;=21%, I129&lt;=40%), "21% to 40%", AND(I129&gt;=41%, I129&lt;=60%), "41% to 60%", AND(I129&gt;=61%, I129&lt;=80%), "61% to 80%", AND(I129&gt;=81%, I129&lt;=100%), "81% to 100%")</f>
        <v>41% to 60%</v>
      </c>
      <c r="L129" s="22">
        <v>4.0999999999999996</v>
      </c>
      <c r="M129" s="6">
        <v>31388</v>
      </c>
      <c r="N129" s="6">
        <f>G129*M129</f>
        <v>114409260</v>
      </c>
      <c r="O129" s="6">
        <f>L129+(M129/100000)</f>
        <v>4.4138799999999998</v>
      </c>
      <c r="P129" s="5" t="s">
        <v>8865</v>
      </c>
      <c r="Q129" s="10" t="s">
        <v>8866</v>
      </c>
      <c r="R129" s="10" t="s">
        <v>8867</v>
      </c>
      <c r="S129" s="10" t="s">
        <v>8868</v>
      </c>
      <c r="T129" s="10">
        <f>LEN(S129) - LEN(SUBSTITUTE(S129, ",", "")) + 1</f>
        <v>8</v>
      </c>
      <c r="U129" s="10" t="s">
        <v>8869</v>
      </c>
      <c r="V129" s="20" t="s">
        <v>8870</v>
      </c>
      <c r="W129" s="10" t="s">
        <v>8871</v>
      </c>
      <c r="X129" s="10" t="s">
        <v>8872</v>
      </c>
    </row>
    <row r="130" spans="1:24" customFormat="1" x14ac:dyDescent="0.3">
      <c r="A130" s="5" t="s">
        <v>9963</v>
      </c>
      <c r="B130" s="5" t="s">
        <v>9964</v>
      </c>
      <c r="C130" s="5" t="str">
        <f>LEFT(B130, 65)</f>
        <v>PHILIPS HL1655/00 Hand Blender, White Jar 250W</v>
      </c>
      <c r="D130" s="5" t="s">
        <v>8688</v>
      </c>
      <c r="E130" s="5" t="str">
        <f>LEFT(D130, FIND("|", D130) - 1)</f>
        <v>Home&amp;Kitchen</v>
      </c>
      <c r="F130" s="7">
        <v>1695</v>
      </c>
      <c r="G130" s="7">
        <v>1695</v>
      </c>
      <c r="H130" s="5" t="str" cm="1">
        <f t="array" ref="H130">_xlfn.IFS(G130&lt;200,"Less than 200", AND(G130&gt;=200, G130&lt;=500), "200 to 500", G130&gt;500, "Greater than 500")</f>
        <v>Greater than 500</v>
      </c>
      <c r="I130" s="8">
        <v>0</v>
      </c>
      <c r="J130" s="17">
        <f>I130</f>
        <v>0</v>
      </c>
      <c r="K130" s="22" t="str" cm="1">
        <f t="array" ref="K130">_xlfn.IFS(AND(I130&gt;=0%, I130&lt;=20%),"0% to 20%", AND(I130&gt;=21%, I130&lt;=40%), "21% to 40%", AND(I130&gt;=41%, I130&lt;=60%), "41% to 60%", AND(I130&gt;=61%, I130&lt;=80%), "61% to 80%", AND(I130&gt;=81%, I130&lt;=100%), "81% to 100%")</f>
        <v>0% to 20%</v>
      </c>
      <c r="L130" s="22">
        <v>4.2</v>
      </c>
      <c r="M130" s="6">
        <v>14290</v>
      </c>
      <c r="N130" s="6">
        <f>G130*M130</f>
        <v>24221550</v>
      </c>
      <c r="O130" s="6">
        <f>L130+(M130/100000)</f>
        <v>4.3429000000000002</v>
      </c>
      <c r="P130" s="5" t="s">
        <v>9965</v>
      </c>
      <c r="Q130" s="10" t="s">
        <v>9966</v>
      </c>
      <c r="R130" s="10" t="s">
        <v>9967</v>
      </c>
      <c r="S130" s="10" t="s">
        <v>9968</v>
      </c>
      <c r="T130" s="10">
        <f>LEN(S130) - LEN(SUBSTITUTE(S130, ",", "")) + 1</f>
        <v>8</v>
      </c>
      <c r="U130" s="10" t="s">
        <v>9969</v>
      </c>
      <c r="V130" s="20" t="s">
        <v>9970</v>
      </c>
      <c r="W130" s="10" t="s">
        <v>9971</v>
      </c>
      <c r="X130" s="10" t="s">
        <v>9972</v>
      </c>
    </row>
    <row r="131" spans="1:24" customFormat="1" x14ac:dyDescent="0.3">
      <c r="A131" s="5" t="s">
        <v>6158</v>
      </c>
      <c r="B131" s="5" t="s">
        <v>6159</v>
      </c>
      <c r="C131" s="5" t="str">
        <f>LEFT(B131, 65)</f>
        <v>Eveready Red 1012 AAA Batteries - Pack of 10</v>
      </c>
      <c r="D131" s="5" t="s">
        <v>5047</v>
      </c>
      <c r="E131" s="5" t="str">
        <f>LEFT(D131, FIND("|", D131) - 1)</f>
        <v>Electronics</v>
      </c>
      <c r="F131" s="5">
        <v>159</v>
      </c>
      <c r="G131" s="5">
        <v>180</v>
      </c>
      <c r="H131" s="5" t="str" cm="1">
        <f t="array" ref="H131">_xlfn.IFS(G131&lt;200,"Less than 200", AND(G131&gt;=200, G131&lt;=500), "200 to 500", G131&gt;500, "Greater than 500")</f>
        <v>Less than 200</v>
      </c>
      <c r="I131" s="8">
        <v>0.12</v>
      </c>
      <c r="J131" s="17">
        <f>I131</f>
        <v>0.12</v>
      </c>
      <c r="K131" s="22" t="str" cm="1">
        <f t="array" ref="K131">_xlfn.IFS(AND(I131&gt;=0%, I131&lt;=20%),"0% to 20%", AND(I131&gt;=21%, I131&lt;=40%), "21% to 40%", AND(I131&gt;=41%, I131&lt;=60%), "41% to 60%", AND(I131&gt;=61%, I131&lt;=80%), "61% to 80%", AND(I131&gt;=81%, I131&lt;=100%), "81% to 100%")</f>
        <v>0% to 20%</v>
      </c>
      <c r="L131" s="22">
        <v>4.3</v>
      </c>
      <c r="M131" s="6">
        <v>989</v>
      </c>
      <c r="N131" s="6">
        <f>G131*M131</f>
        <v>178020</v>
      </c>
      <c r="O131" s="6">
        <f>L131+(M131/100000)</f>
        <v>4.3098900000000002</v>
      </c>
      <c r="P131" s="5" t="s">
        <v>6160</v>
      </c>
      <c r="Q131" s="10" t="s">
        <v>6161</v>
      </c>
      <c r="R131" s="10" t="s">
        <v>6162</v>
      </c>
      <c r="S131" s="10" t="s">
        <v>6163</v>
      </c>
      <c r="T131" s="10">
        <f>LEN(S131) - LEN(SUBSTITUTE(S131, ",", "")) + 1</f>
        <v>8</v>
      </c>
      <c r="U131" s="10" t="s">
        <v>6164</v>
      </c>
      <c r="V131" s="20" t="s">
        <v>6165</v>
      </c>
      <c r="W131" s="10" t="s">
        <v>6166</v>
      </c>
      <c r="X131" s="10" t="s">
        <v>6167</v>
      </c>
    </row>
    <row r="132" spans="1:24" customFormat="1" x14ac:dyDescent="0.3">
      <c r="A132" s="5" t="s">
        <v>5004</v>
      </c>
      <c r="B132" s="5" t="s">
        <v>5005</v>
      </c>
      <c r="C132" s="5" t="str">
        <f>LEFT(B132, 65)</f>
        <v>Dell KB216 Wired Multimedia USB Keyboard with Super Quite Plunger</v>
      </c>
      <c r="D132" s="5" t="s">
        <v>5006</v>
      </c>
      <c r="E132" s="5" t="str">
        <f>LEFT(D132, FIND("|", D132) - 1)</f>
        <v>Computers&amp;Accessories</v>
      </c>
      <c r="F132" s="5">
        <v>549</v>
      </c>
      <c r="G132" s="7">
        <v>1799</v>
      </c>
      <c r="H132" s="5" t="str" cm="1">
        <f t="array" ref="H132">_xlfn.IFS(G132&lt;200,"Less than 200", AND(G132&gt;=200, G132&lt;=500), "200 to 500", G132&gt;500, "Greater than 500")</f>
        <v>Greater than 500</v>
      </c>
      <c r="I132" s="8">
        <v>0.69</v>
      </c>
      <c r="J132" s="17">
        <f>I132</f>
        <v>0.69</v>
      </c>
      <c r="K132" s="22" t="str" cm="1">
        <f t="array" ref="K132">_xlfn.IFS(AND(I132&gt;=0%, I132&lt;=20%),"0% to 20%", AND(I132&gt;=21%, I132&lt;=40%), "21% to 40%", AND(I132&gt;=41%, I132&lt;=60%), "41% to 60%", AND(I132&gt;=61%, I132&lt;=80%), "61% to 80%", AND(I132&gt;=81%, I132&lt;=100%), "81% to 100%")</f>
        <v>61% to 80%</v>
      </c>
      <c r="L132" s="22">
        <v>4.3</v>
      </c>
      <c r="M132" s="6">
        <v>28829</v>
      </c>
      <c r="N132" s="6">
        <f>G132*M132</f>
        <v>51863371</v>
      </c>
      <c r="O132" s="6">
        <f>L132+(M132/100000)</f>
        <v>4.5882899999999998</v>
      </c>
      <c r="P132" s="5" t="s">
        <v>5007</v>
      </c>
      <c r="Q132" s="10" t="s">
        <v>5008</v>
      </c>
      <c r="R132" s="10" t="s">
        <v>5009</v>
      </c>
      <c r="S132" s="10" t="s">
        <v>5010</v>
      </c>
      <c r="T132" s="10">
        <f>LEN(S132) - LEN(SUBSTITUTE(S132, ",", "")) + 1</f>
        <v>8</v>
      </c>
      <c r="U132" s="10" t="s">
        <v>5011</v>
      </c>
      <c r="V132" s="20" t="s">
        <v>5012</v>
      </c>
      <c r="W132" s="10" t="s">
        <v>5013</v>
      </c>
      <c r="X132" s="10" t="s">
        <v>5014</v>
      </c>
    </row>
    <row r="133" spans="1:24" customFormat="1" x14ac:dyDescent="0.3">
      <c r="A133" s="5" t="s">
        <v>3673</v>
      </c>
      <c r="B133" s="5" t="s">
        <v>3674</v>
      </c>
      <c r="C133" s="5" t="str">
        <f>LEFT(B133, 65)</f>
        <v>Goldmedal Curve Plus 202042 Plastic Spice 3-Pin 240V Universal Tr</v>
      </c>
      <c r="D133" s="5" t="s">
        <v>3162</v>
      </c>
      <c r="E133" s="5" t="str">
        <f>LEFT(D133, FIND("|", D133) - 1)</f>
        <v>Electronics</v>
      </c>
      <c r="F133" s="5">
        <v>99</v>
      </c>
      <c r="G133" s="5">
        <v>171</v>
      </c>
      <c r="H133" s="5" t="str" cm="1">
        <f t="array" ref="H133">_xlfn.IFS(G133&lt;200,"Less than 200", AND(G133&gt;=200, G133&lt;=500), "200 to 500", G133&gt;500, "Greater than 500")</f>
        <v>Less than 200</v>
      </c>
      <c r="I133" s="8">
        <v>0.42</v>
      </c>
      <c r="J133" s="17">
        <f>I133</f>
        <v>0.42</v>
      </c>
      <c r="K133" s="22" t="str" cm="1">
        <f t="array" ref="K133">_xlfn.IFS(AND(I133&gt;=0%, I133&lt;=20%),"0% to 20%", AND(I133&gt;=21%, I133&lt;=40%), "21% to 40%", AND(I133&gt;=41%, I133&lt;=60%), "41% to 60%", AND(I133&gt;=61%, I133&lt;=80%), "61% to 80%", AND(I133&gt;=81%, I133&lt;=100%), "81% to 100%")</f>
        <v>41% to 60%</v>
      </c>
      <c r="L133" s="22">
        <v>4.5</v>
      </c>
      <c r="M133" s="6">
        <v>11339</v>
      </c>
      <c r="N133" s="6">
        <f>G133*M133</f>
        <v>1938969</v>
      </c>
      <c r="O133" s="6">
        <f>L133+(M133/100000)</f>
        <v>4.6133899999999999</v>
      </c>
      <c r="P133" s="5" t="s">
        <v>3675</v>
      </c>
      <c r="Q133" s="10" t="s">
        <v>3676</v>
      </c>
      <c r="R133" s="10" t="s">
        <v>3677</v>
      </c>
      <c r="S133" s="10" t="s">
        <v>3678</v>
      </c>
      <c r="T133" s="10">
        <f>LEN(S133) - LEN(SUBSTITUTE(S133, ",", "")) + 1</f>
        <v>8</v>
      </c>
      <c r="U133" s="10" t="s">
        <v>3679</v>
      </c>
      <c r="V133" s="20" t="s">
        <v>3680</v>
      </c>
      <c r="W133" s="10" t="s">
        <v>3681</v>
      </c>
      <c r="X133" s="10" t="s">
        <v>3682</v>
      </c>
    </row>
    <row r="134" spans="1:24" customFormat="1" x14ac:dyDescent="0.3">
      <c r="A134" s="5" t="s">
        <v>1377</v>
      </c>
      <c r="B134" s="5" t="s">
        <v>1378</v>
      </c>
      <c r="C134" s="5" t="str">
        <f>LEFT(B134, 65)</f>
        <v>GENERIC Ultra-Mini Bluetooth CSR 4.0 USB Dongle Adapter for Windo</v>
      </c>
      <c r="D134" s="5" t="s">
        <v>98</v>
      </c>
      <c r="E134" s="5" t="str">
        <f>LEFT(D134, FIND("|", D134) - 1)</f>
        <v>Computers&amp;Accessories</v>
      </c>
      <c r="F134" s="5">
        <v>249</v>
      </c>
      <c r="G134" s="5">
        <v>399</v>
      </c>
      <c r="H134" s="5" t="str" cm="1">
        <f t="array" ref="H134">_xlfn.IFS(G134&lt;200,"Less than 200", AND(G134&gt;=200, G134&lt;=500), "200 to 500", G134&gt;500, "Greater than 500")</f>
        <v>200 to 500</v>
      </c>
      <c r="I134" s="8">
        <v>0.38</v>
      </c>
      <c r="J134" s="17">
        <f>I134</f>
        <v>0.38</v>
      </c>
      <c r="K134" s="22" t="str" cm="1">
        <f t="array" ref="K134">_xlfn.IFS(AND(I134&gt;=0%, I134&lt;=20%),"0% to 20%", AND(I134&gt;=21%, I134&lt;=40%), "21% to 40%", AND(I134&gt;=41%, I134&lt;=60%), "41% to 60%", AND(I134&gt;=61%, I134&lt;=80%), "61% to 80%", AND(I134&gt;=81%, I134&lt;=100%), "81% to 100%")</f>
        <v>21% to 40%</v>
      </c>
      <c r="L134" s="22">
        <v>3.4</v>
      </c>
      <c r="M134" s="6">
        <v>4642</v>
      </c>
      <c r="N134" s="6">
        <f>G134*M134</f>
        <v>1852158</v>
      </c>
      <c r="O134" s="6">
        <f>L134+(M134/100000)</f>
        <v>3.4464199999999998</v>
      </c>
      <c r="P134" s="5" t="s">
        <v>1379</v>
      </c>
      <c r="Q134" s="10" t="s">
        <v>1380</v>
      </c>
      <c r="R134" s="10" t="s">
        <v>1381</v>
      </c>
      <c r="S134" s="10" t="s">
        <v>1382</v>
      </c>
      <c r="T134" s="10">
        <f>LEN(S134) - LEN(SUBSTITUTE(S134, ",", "")) + 1</f>
        <v>8</v>
      </c>
      <c r="U134" s="10" t="s">
        <v>1383</v>
      </c>
      <c r="V134" s="20" t="s">
        <v>1384</v>
      </c>
      <c r="W134" s="10" t="s">
        <v>1385</v>
      </c>
      <c r="X134" s="10" t="s">
        <v>1386</v>
      </c>
    </row>
    <row r="135" spans="1:24" customFormat="1" x14ac:dyDescent="0.3">
      <c r="A135" s="5" t="s">
        <v>10920</v>
      </c>
      <c r="B135" s="5" t="s">
        <v>10921</v>
      </c>
      <c r="C135" s="5" t="str">
        <f>LEFT(B135, 65)</f>
        <v>Rico IRPRO 1500 Watt Japanese Technology Electric Water Heater Im</v>
      </c>
      <c r="D135" s="5" t="s">
        <v>8844</v>
      </c>
      <c r="E135" s="5" t="str">
        <f>LEFT(D135, FIND("|", D135) - 1)</f>
        <v>Home&amp;Kitchen</v>
      </c>
      <c r="F135" s="5">
        <v>999</v>
      </c>
      <c r="G135" s="7">
        <v>1075</v>
      </c>
      <c r="H135" s="5" t="str" cm="1">
        <f t="array" ref="H135">_xlfn.IFS(G135&lt;200,"Less than 200", AND(G135&gt;=200, G135&lt;=500), "200 to 500", G135&gt;500, "Greater than 500")</f>
        <v>Greater than 500</v>
      </c>
      <c r="I135" s="8">
        <v>7.0000000000000007E-2</v>
      </c>
      <c r="J135" s="17">
        <f>I135</f>
        <v>7.0000000000000007E-2</v>
      </c>
      <c r="K135" s="22" t="str" cm="1">
        <f t="array" ref="K135">_xlfn.IFS(AND(I135&gt;=0%, I135&lt;=20%),"0% to 20%", AND(I135&gt;=21%, I135&lt;=40%), "21% to 40%", AND(I135&gt;=41%, I135&lt;=60%), "41% to 60%", AND(I135&gt;=61%, I135&lt;=80%), "61% to 80%", AND(I135&gt;=81%, I135&lt;=100%), "81% to 100%")</f>
        <v>0% to 20%</v>
      </c>
      <c r="L135" s="22">
        <v>4.0999999999999996</v>
      </c>
      <c r="M135" s="6">
        <v>9275</v>
      </c>
      <c r="N135" s="6">
        <f>G135*M135</f>
        <v>9970625</v>
      </c>
      <c r="O135" s="6">
        <f>L135+(M135/100000)</f>
        <v>4.1927499999999993</v>
      </c>
      <c r="P135" s="5" t="s">
        <v>10922</v>
      </c>
      <c r="Q135" s="10" t="s">
        <v>10923</v>
      </c>
      <c r="R135" s="10" t="s">
        <v>10924</v>
      </c>
      <c r="S135" s="10" t="s">
        <v>10925</v>
      </c>
      <c r="T135" s="10">
        <f>LEN(S135) - LEN(SUBSTITUTE(S135, ",", "")) + 1</f>
        <v>8</v>
      </c>
      <c r="U135" s="10" t="s">
        <v>10926</v>
      </c>
      <c r="V135" s="20" t="s">
        <v>10927</v>
      </c>
      <c r="W135" s="10" t="s">
        <v>10928</v>
      </c>
      <c r="X135" s="10" t="s">
        <v>10929</v>
      </c>
    </row>
    <row r="136" spans="1:24" customFormat="1" x14ac:dyDescent="0.3">
      <c r="A136" s="5" t="s">
        <v>11404</v>
      </c>
      <c r="B136" s="5" t="s">
        <v>11405</v>
      </c>
      <c r="C136" s="5" t="str">
        <f>LEFT(B136, 65)</f>
        <v xml:space="preserve">Preethi MGA-502 0.4-Litre Grind and Store Jar (White), stainless </v>
      </c>
      <c r="D136" s="5" t="s">
        <v>11406</v>
      </c>
      <c r="E136" s="5" t="str">
        <f>LEFT(D136, FIND("|", D136) - 1)</f>
        <v>Home&amp;Kitchen</v>
      </c>
      <c r="F136" s="5">
        <v>635</v>
      </c>
      <c r="G136" s="5">
        <v>635</v>
      </c>
      <c r="H136" s="5" t="str" cm="1">
        <f t="array" ref="H136">_xlfn.IFS(G136&lt;200,"Less than 200", AND(G136&gt;=200, G136&lt;=500), "200 to 500", G136&gt;500, "Greater than 500")</f>
        <v>Greater than 500</v>
      </c>
      <c r="I136" s="8">
        <v>0</v>
      </c>
      <c r="J136" s="17">
        <f>I136</f>
        <v>0</v>
      </c>
      <c r="K136" s="22" t="str" cm="1">
        <f t="array" ref="K136">_xlfn.IFS(AND(I136&gt;=0%, I136&lt;=20%),"0% to 20%", AND(I136&gt;=21%, I136&lt;=40%), "21% to 40%", AND(I136&gt;=41%, I136&lt;=60%), "41% to 60%", AND(I136&gt;=61%, I136&lt;=80%), "61% to 80%", AND(I136&gt;=81%, I136&lt;=100%), "81% to 100%")</f>
        <v>0% to 20%</v>
      </c>
      <c r="L136" s="22">
        <v>4.3</v>
      </c>
      <c r="M136" s="6">
        <v>4570</v>
      </c>
      <c r="N136" s="6">
        <f>G136*M136</f>
        <v>2901950</v>
      </c>
      <c r="O136" s="6">
        <f>L136+(M136/100000)</f>
        <v>4.3456999999999999</v>
      </c>
      <c r="P136" s="5" t="s">
        <v>11407</v>
      </c>
      <c r="Q136" s="10" t="s">
        <v>11408</v>
      </c>
      <c r="R136" s="10" t="s">
        <v>11409</v>
      </c>
      <c r="S136" s="10" t="s">
        <v>11410</v>
      </c>
      <c r="T136" s="10">
        <f>LEN(S136) - LEN(SUBSTITUTE(S136, ",", "")) + 1</f>
        <v>8</v>
      </c>
      <c r="U136" s="10" t="s">
        <v>11411</v>
      </c>
      <c r="V136" s="20" t="s">
        <v>11412</v>
      </c>
      <c r="W136" s="10" t="s">
        <v>11413</v>
      </c>
      <c r="X136" s="10" t="s">
        <v>11414</v>
      </c>
    </row>
    <row r="137" spans="1:24" customFormat="1" x14ac:dyDescent="0.3">
      <c r="A137" s="5" t="s">
        <v>6251</v>
      </c>
      <c r="B137" s="5" t="s">
        <v>6252</v>
      </c>
      <c r="C137" s="5" t="str">
        <f>LEFT(B137, 65)</f>
        <v>Logitech MK215 Wireless Keyboard and Mouse Combo for Windows, 2.4</v>
      </c>
      <c r="D137" s="5" t="s">
        <v>5102</v>
      </c>
      <c r="E137" s="5" t="str">
        <f>LEFT(D137, FIND("|", D137) - 1)</f>
        <v>Computers&amp;Accessories</v>
      </c>
      <c r="F137" s="7">
        <v>1295</v>
      </c>
      <c r="G137" s="7">
        <v>1795</v>
      </c>
      <c r="H137" s="5" t="str" cm="1">
        <f t="array" ref="H137">_xlfn.IFS(G137&lt;200,"Less than 200", AND(G137&gt;=200, G137&lt;=500), "200 to 500", G137&gt;500, "Greater than 500")</f>
        <v>Greater than 500</v>
      </c>
      <c r="I137" s="8">
        <v>0.28000000000000003</v>
      </c>
      <c r="J137" s="17">
        <f>I137</f>
        <v>0.28000000000000003</v>
      </c>
      <c r="K137" s="22" t="str" cm="1">
        <f t="array" ref="K137">_xlfn.IFS(AND(I137&gt;=0%, I137&lt;=20%),"0% to 20%", AND(I137&gt;=21%, I137&lt;=40%), "21% to 40%", AND(I137&gt;=41%, I137&lt;=60%), "41% to 60%", AND(I137&gt;=61%, I137&lt;=80%), "61% to 80%", AND(I137&gt;=81%, I137&lt;=100%), "81% to 100%")</f>
        <v>21% to 40%</v>
      </c>
      <c r="L137" s="22">
        <v>4.0999999999999996</v>
      </c>
      <c r="M137" s="6">
        <v>25771</v>
      </c>
      <c r="N137" s="6">
        <f>G137*M137</f>
        <v>46258945</v>
      </c>
      <c r="O137" s="6">
        <f>L137+(M137/100000)</f>
        <v>4.35771</v>
      </c>
      <c r="P137" s="5" t="s">
        <v>6253</v>
      </c>
      <c r="Q137" s="10" t="s">
        <v>6254</v>
      </c>
      <c r="R137" s="10" t="s">
        <v>6255</v>
      </c>
      <c r="S137" s="10" t="s">
        <v>6256</v>
      </c>
      <c r="T137" s="10">
        <f>LEN(S137) - LEN(SUBSTITUTE(S137, ",", "")) + 1</f>
        <v>8</v>
      </c>
      <c r="U137" s="10" t="s">
        <v>6257</v>
      </c>
      <c r="V137" s="20" t="s">
        <v>6258</v>
      </c>
      <c r="W137" s="10" t="s">
        <v>6259</v>
      </c>
      <c r="X137" s="10" t="s">
        <v>6260</v>
      </c>
    </row>
    <row r="138" spans="1:24" customFormat="1" x14ac:dyDescent="0.3">
      <c r="A138" s="5" t="s">
        <v>9426</v>
      </c>
      <c r="B138" s="5" t="s">
        <v>9427</v>
      </c>
      <c r="C138" s="5" t="str">
        <f>LEFT(B138, 65)</f>
        <v>HealthSense Chef-Mate KS 33 Digital Kitchen Weighing Scale &amp; Food</v>
      </c>
      <c r="D138" s="5" t="s">
        <v>8585</v>
      </c>
      <c r="E138" s="5" t="str">
        <f>LEFT(D138, FIND("|", D138) - 1)</f>
        <v>Home&amp;Kitchen</v>
      </c>
      <c r="F138" s="7">
        <v>1099</v>
      </c>
      <c r="G138" s="7">
        <v>1899</v>
      </c>
      <c r="H138" s="5" t="str" cm="1">
        <f t="array" ref="H138">_xlfn.IFS(G138&lt;200,"Less than 200", AND(G138&gt;=200, G138&lt;=500), "200 to 500", G138&gt;500, "Greater than 500")</f>
        <v>Greater than 500</v>
      </c>
      <c r="I138" s="8">
        <v>0.42</v>
      </c>
      <c r="J138" s="17">
        <f>I138</f>
        <v>0.42</v>
      </c>
      <c r="K138" s="22" t="str" cm="1">
        <f t="array" ref="K138">_xlfn.IFS(AND(I138&gt;=0%, I138&lt;=20%),"0% to 20%", AND(I138&gt;=21%, I138&lt;=40%), "21% to 40%", AND(I138&gt;=41%, I138&lt;=60%), "41% to 60%", AND(I138&gt;=61%, I138&lt;=80%), "61% to 80%", AND(I138&gt;=81%, I138&lt;=100%), "81% to 100%")</f>
        <v>41% to 60%</v>
      </c>
      <c r="L138" s="22">
        <v>4.3</v>
      </c>
      <c r="M138" s="6">
        <v>15276</v>
      </c>
      <c r="N138" s="6">
        <f>G138*M138</f>
        <v>29009124</v>
      </c>
      <c r="O138" s="6">
        <f>L138+(M138/100000)</f>
        <v>4.4527599999999996</v>
      </c>
      <c r="P138" s="5" t="s">
        <v>9428</v>
      </c>
      <c r="Q138" s="10" t="s">
        <v>9429</v>
      </c>
      <c r="R138" s="10" t="s">
        <v>9430</v>
      </c>
      <c r="S138" s="10" t="s">
        <v>9431</v>
      </c>
      <c r="T138" s="10">
        <f>LEN(S138) - LEN(SUBSTITUTE(S138, ",", "")) + 1</f>
        <v>8</v>
      </c>
      <c r="U138" s="10" t="s">
        <v>9432</v>
      </c>
      <c r="V138" s="20" t="s">
        <v>9433</v>
      </c>
      <c r="W138" s="10" t="s">
        <v>9434</v>
      </c>
      <c r="X138" s="10" t="s">
        <v>9435</v>
      </c>
    </row>
    <row r="139" spans="1:24" customFormat="1" x14ac:dyDescent="0.3">
      <c r="A139" s="5" t="s">
        <v>828</v>
      </c>
      <c r="B139" s="5" t="s">
        <v>829</v>
      </c>
      <c r="C139" s="5" t="str">
        <f>LEFT(B139, 65)</f>
        <v>Gizga Essentials USB WiFi Adapter for PC, 150 Mbps Wireless Netwo</v>
      </c>
      <c r="D139" s="5" t="s">
        <v>98</v>
      </c>
      <c r="E139" s="5" t="str">
        <f>LEFT(D139, FIND("|", D139) - 1)</f>
        <v>Computers&amp;Accessories</v>
      </c>
      <c r="F139" s="5">
        <v>269</v>
      </c>
      <c r="G139" s="5">
        <v>800</v>
      </c>
      <c r="H139" s="5" t="str" cm="1">
        <f t="array" ref="H139">_xlfn.IFS(G139&lt;200,"Less than 200", AND(G139&gt;=200, G139&lt;=500), "200 to 500", G139&gt;500, "Greater than 500")</f>
        <v>Greater than 500</v>
      </c>
      <c r="I139" s="8">
        <v>0.66</v>
      </c>
      <c r="J139" s="17">
        <f>I139</f>
        <v>0.66</v>
      </c>
      <c r="K139" s="22" t="str" cm="1">
        <f t="array" ref="K139">_xlfn.IFS(AND(I139&gt;=0%, I139&lt;=20%),"0% to 20%", AND(I139&gt;=21%, I139&lt;=40%), "21% to 40%", AND(I139&gt;=41%, I139&lt;=60%), "41% to 60%", AND(I139&gt;=61%, I139&lt;=80%), "61% to 80%", AND(I139&gt;=81%, I139&lt;=100%), "81% to 100%")</f>
        <v>61% to 80%</v>
      </c>
      <c r="L139" s="22">
        <v>3.6</v>
      </c>
      <c r="M139" s="6">
        <v>10134</v>
      </c>
      <c r="N139" s="6">
        <f>G139*M139</f>
        <v>8107200</v>
      </c>
      <c r="O139" s="6">
        <f>L139+(M139/100000)</f>
        <v>3.7013400000000001</v>
      </c>
      <c r="P139" s="5" t="s">
        <v>830</v>
      </c>
      <c r="Q139" s="10" t="s">
        <v>831</v>
      </c>
      <c r="R139" s="10" t="s">
        <v>832</v>
      </c>
      <c r="S139" s="10" t="s">
        <v>833</v>
      </c>
      <c r="T139" s="10">
        <f>LEN(S139) - LEN(SUBSTITUTE(S139, ",", "")) + 1</f>
        <v>8</v>
      </c>
      <c r="U139" s="10" t="s">
        <v>834</v>
      </c>
      <c r="V139" s="20" t="s">
        <v>835</v>
      </c>
      <c r="W139" s="10" t="s">
        <v>836</v>
      </c>
      <c r="X139" s="10" t="s">
        <v>837</v>
      </c>
    </row>
    <row r="140" spans="1:24" customFormat="1" x14ac:dyDescent="0.3">
      <c r="A140" s="5" t="s">
        <v>828</v>
      </c>
      <c r="B140" s="5" t="s">
        <v>829</v>
      </c>
      <c r="C140" s="5" t="str">
        <f>LEFT(B140, 65)</f>
        <v>Gizga Essentials USB WiFi Adapter for PC, 150 Mbps Wireless Netwo</v>
      </c>
      <c r="D140" s="5" t="s">
        <v>98</v>
      </c>
      <c r="E140" s="5" t="str">
        <f>LEFT(D140, FIND("|", D140) - 1)</f>
        <v>Computers&amp;Accessories</v>
      </c>
      <c r="F140" s="5">
        <v>269</v>
      </c>
      <c r="G140" s="5">
        <v>800</v>
      </c>
      <c r="H140" s="5" t="str" cm="1">
        <f t="array" ref="H140">_xlfn.IFS(G140&lt;200,"Less than 200", AND(G140&gt;=200, G140&lt;=500), "200 to 500", G140&gt;500, "Greater than 500")</f>
        <v>Greater than 500</v>
      </c>
      <c r="I140" s="8">
        <v>0.66</v>
      </c>
      <c r="J140" s="17">
        <f>I140</f>
        <v>0.66</v>
      </c>
      <c r="K140" s="22" t="str" cm="1">
        <f t="array" ref="K140">_xlfn.IFS(AND(I140&gt;=0%, I140&lt;=20%),"0% to 20%", AND(I140&gt;=21%, I140&lt;=40%), "21% to 40%", AND(I140&gt;=41%, I140&lt;=60%), "41% to 60%", AND(I140&gt;=61%, I140&lt;=80%), "61% to 80%", AND(I140&gt;=81%, I140&lt;=100%), "81% to 100%")</f>
        <v>61% to 80%</v>
      </c>
      <c r="L140" s="22">
        <v>3.6</v>
      </c>
      <c r="M140" s="6">
        <v>10134</v>
      </c>
      <c r="N140" s="6">
        <f>G140*M140</f>
        <v>8107200</v>
      </c>
      <c r="O140" s="6">
        <f>L140+(M140/100000)</f>
        <v>3.7013400000000001</v>
      </c>
      <c r="P140" s="5" t="s">
        <v>830</v>
      </c>
      <c r="Q140" s="10" t="s">
        <v>831</v>
      </c>
      <c r="R140" s="10" t="s">
        <v>832</v>
      </c>
      <c r="S140" s="10" t="s">
        <v>833</v>
      </c>
      <c r="T140" s="10">
        <f>LEN(S140) - LEN(SUBSTITUTE(S140, ",", "")) + 1</f>
        <v>8</v>
      </c>
      <c r="U140" s="10" t="s">
        <v>834</v>
      </c>
      <c r="V140" s="20" t="s">
        <v>835</v>
      </c>
      <c r="W140" s="10" t="s">
        <v>8517</v>
      </c>
      <c r="X140" s="10" t="s">
        <v>8518</v>
      </c>
    </row>
    <row r="141" spans="1:24" customFormat="1" x14ac:dyDescent="0.3">
      <c r="A141" s="5" t="s">
        <v>13013</v>
      </c>
      <c r="B141" s="5" t="s">
        <v>13014</v>
      </c>
      <c r="C141" s="5" t="str">
        <f>LEFT(B141, 65)</f>
        <v>Borosil Jumbo 1000-Watt Grill Sandwich Maker (Black)</v>
      </c>
      <c r="D141" s="5" t="s">
        <v>9061</v>
      </c>
      <c r="E141" s="5" t="str">
        <f>LEFT(D141, FIND("|", D141) - 1)</f>
        <v>Home&amp;Kitchen</v>
      </c>
      <c r="F141" s="7">
        <v>2863</v>
      </c>
      <c r="G141" s="7">
        <v>3690</v>
      </c>
      <c r="H141" s="5" t="str" cm="1">
        <f t="array" ref="H141">_xlfn.IFS(G141&lt;200,"Less than 200", AND(G141&gt;=200, G141&lt;=500), "200 to 500", G141&gt;500, "Greater than 500")</f>
        <v>Greater than 500</v>
      </c>
      <c r="I141" s="8">
        <v>0.22</v>
      </c>
      <c r="J141" s="17">
        <f>I141</f>
        <v>0.22</v>
      </c>
      <c r="K141" s="22" t="str" cm="1">
        <f t="array" ref="K141">_xlfn.IFS(AND(I141&gt;=0%, I141&lt;=20%),"0% to 20%", AND(I141&gt;=21%, I141&lt;=40%), "21% to 40%", AND(I141&gt;=41%, I141&lt;=60%), "41% to 60%", AND(I141&gt;=61%, I141&lt;=80%), "61% to 80%", AND(I141&gt;=81%, I141&lt;=100%), "81% to 100%")</f>
        <v>21% to 40%</v>
      </c>
      <c r="L141" s="22">
        <v>4.3</v>
      </c>
      <c r="M141" s="6">
        <v>6987</v>
      </c>
      <c r="N141" s="6">
        <f>G141*M141</f>
        <v>25782030</v>
      </c>
      <c r="O141" s="6">
        <f>L141+(M141/100000)</f>
        <v>4.3698699999999997</v>
      </c>
      <c r="P141" s="5" t="s">
        <v>13015</v>
      </c>
      <c r="Q141" s="10" t="s">
        <v>13016</v>
      </c>
      <c r="R141" s="10" t="s">
        <v>13017</v>
      </c>
      <c r="S141" s="10" t="s">
        <v>13018</v>
      </c>
      <c r="T141" s="10">
        <f>LEN(S141) - LEN(SUBSTITUTE(S141, ",", "")) + 1</f>
        <v>8</v>
      </c>
      <c r="U141" s="10" t="s">
        <v>13019</v>
      </c>
      <c r="V141" s="20" t="s">
        <v>13072</v>
      </c>
      <c r="W141" s="10" t="s">
        <v>13020</v>
      </c>
      <c r="X141" s="10" t="s">
        <v>13021</v>
      </c>
    </row>
    <row r="142" spans="1:24" customFormat="1" x14ac:dyDescent="0.3">
      <c r="A142" s="5" t="s">
        <v>8081</v>
      </c>
      <c r="B142" s="5" t="s">
        <v>8082</v>
      </c>
      <c r="C142" s="5" t="str">
        <f>LEFT(B142, 65)</f>
        <v>Logitech K380 Wireless Multi-Device Keyboard for Windows, Apple i</v>
      </c>
      <c r="D142" s="5" t="s">
        <v>5006</v>
      </c>
      <c r="E142" s="5" t="str">
        <f>LEFT(D142, FIND("|", D142) - 1)</f>
        <v>Computers&amp;Accessories</v>
      </c>
      <c r="F142" s="7">
        <v>2640</v>
      </c>
      <c r="G142" s="7">
        <v>3195</v>
      </c>
      <c r="H142" s="5" t="str" cm="1">
        <f t="array" ref="H142">_xlfn.IFS(G142&lt;200,"Less than 200", AND(G142&gt;=200, G142&lt;=500), "200 to 500", G142&gt;500, "Greater than 500")</f>
        <v>Greater than 500</v>
      </c>
      <c r="I142" s="8">
        <v>0.17</v>
      </c>
      <c r="J142" s="17">
        <f>I142</f>
        <v>0.17</v>
      </c>
      <c r="K142" s="22" t="str" cm="1">
        <f t="array" ref="K142">_xlfn.IFS(AND(I142&gt;=0%, I142&lt;=20%),"0% to 20%", AND(I142&gt;=21%, I142&lt;=40%), "21% to 40%", AND(I142&gt;=41%, I142&lt;=60%), "41% to 60%", AND(I142&gt;=61%, I142&lt;=80%), "61% to 80%", AND(I142&gt;=81%, I142&lt;=100%), "81% to 100%")</f>
        <v>0% to 20%</v>
      </c>
      <c r="L142" s="22">
        <v>4.5</v>
      </c>
      <c r="M142" s="6">
        <v>16146</v>
      </c>
      <c r="N142" s="6">
        <f>G142*M142</f>
        <v>51586470</v>
      </c>
      <c r="O142" s="6">
        <f>L142+(M142/100000)</f>
        <v>4.6614599999999999</v>
      </c>
      <c r="P142" s="5" t="s">
        <v>8083</v>
      </c>
      <c r="Q142" s="10" t="s">
        <v>8084</v>
      </c>
      <c r="R142" s="10" t="s">
        <v>8085</v>
      </c>
      <c r="S142" s="10" t="s">
        <v>8086</v>
      </c>
      <c r="T142" s="10">
        <f>LEN(S142) - LEN(SUBSTITUTE(S142, ",", "")) + 1</f>
        <v>8</v>
      </c>
      <c r="U142" s="10" t="s">
        <v>8087</v>
      </c>
      <c r="V142" s="20" t="s">
        <v>8088</v>
      </c>
      <c r="W142" s="10" t="s">
        <v>8089</v>
      </c>
      <c r="X142" s="10" t="s">
        <v>8090</v>
      </c>
    </row>
    <row r="143" spans="1:24" customFormat="1" x14ac:dyDescent="0.3">
      <c r="A143" s="5" t="s">
        <v>11775</v>
      </c>
      <c r="B143" s="5" t="s">
        <v>11776</v>
      </c>
      <c r="C143" s="5" t="str">
        <f>LEFT(B143, 65)</f>
        <v>Bajaj Majesty Duetto Gas 6 Ltr Vertical Water Heater ( LPG), Whit</v>
      </c>
      <c r="D143" s="5" t="s">
        <v>8721</v>
      </c>
      <c r="E143" s="5" t="str">
        <f>LEFT(D143, FIND("|", D143) - 1)</f>
        <v>Home&amp;Kitchen</v>
      </c>
      <c r="F143" s="7">
        <v>5365</v>
      </c>
      <c r="G143" s="7">
        <v>7445</v>
      </c>
      <c r="H143" s="5" t="str" cm="1">
        <f t="array" ref="H143">_xlfn.IFS(G143&lt;200,"Less than 200", AND(G143&gt;=200, G143&lt;=500), "200 to 500", G143&gt;500, "Greater than 500")</f>
        <v>Greater than 500</v>
      </c>
      <c r="I143" s="8">
        <v>0.28000000000000003</v>
      </c>
      <c r="J143" s="17">
        <f>I143</f>
        <v>0.28000000000000003</v>
      </c>
      <c r="K143" s="22" t="str" cm="1">
        <f t="array" ref="K143">_xlfn.IFS(AND(I143&gt;=0%, I143&lt;=20%),"0% to 20%", AND(I143&gt;=21%, I143&lt;=40%), "21% to 40%", AND(I143&gt;=41%, I143&lt;=60%), "41% to 60%", AND(I143&gt;=61%, I143&lt;=80%), "61% to 80%", AND(I143&gt;=81%, I143&lt;=100%), "81% to 100%")</f>
        <v>21% to 40%</v>
      </c>
      <c r="L143" s="22">
        <v>3.9</v>
      </c>
      <c r="M143" s="6">
        <v>3584</v>
      </c>
      <c r="N143" s="6">
        <f>G143*M143</f>
        <v>26682880</v>
      </c>
      <c r="O143" s="6">
        <f>L143+(M143/100000)</f>
        <v>3.9358399999999998</v>
      </c>
      <c r="P143" s="5" t="s">
        <v>11777</v>
      </c>
      <c r="Q143" s="10" t="s">
        <v>11778</v>
      </c>
      <c r="R143" s="10" t="s">
        <v>11779</v>
      </c>
      <c r="S143" s="10" t="s">
        <v>11780</v>
      </c>
      <c r="T143" s="10">
        <f>LEN(S143) - LEN(SUBSTITUTE(S143, ",", "")) + 1</f>
        <v>8</v>
      </c>
      <c r="U143" s="10" t="s">
        <v>11781</v>
      </c>
      <c r="V143" s="20" t="s">
        <v>11782</v>
      </c>
      <c r="W143" s="10" t="s">
        <v>11783</v>
      </c>
      <c r="X143" s="10" t="s">
        <v>11784</v>
      </c>
    </row>
    <row r="144" spans="1:24" customFormat="1" x14ac:dyDescent="0.3">
      <c r="A144" s="5" t="s">
        <v>455</v>
      </c>
      <c r="B144" s="5" t="s">
        <v>456</v>
      </c>
      <c r="C144" s="5" t="str">
        <f>LEFT(B144, 65)</f>
        <v xml:space="preserve">Amazon Basics High-Speed HDMI Cable, 6 Feet - Supports Ethernet, </v>
      </c>
      <c r="D144" s="5" t="s">
        <v>129</v>
      </c>
      <c r="E144" s="5" t="str">
        <f>LEFT(D144, FIND("|", D144) - 1)</f>
        <v>Electronics</v>
      </c>
      <c r="F144" s="5">
        <v>309</v>
      </c>
      <c r="G144" s="5">
        <v>475</v>
      </c>
      <c r="H144" s="5" t="str" cm="1">
        <f t="array" ref="H144">_xlfn.IFS(G144&lt;200,"Less than 200", AND(G144&gt;=200, G144&lt;=500), "200 to 500", G144&gt;500, "Greater than 500")</f>
        <v>200 to 500</v>
      </c>
      <c r="I144" s="8">
        <v>0.35</v>
      </c>
      <c r="J144" s="17">
        <f>I144</f>
        <v>0.35</v>
      </c>
      <c r="K144" s="22" t="str" cm="1">
        <f t="array" ref="K144">_xlfn.IFS(AND(I144&gt;=0%, I144&lt;=20%),"0% to 20%", AND(I144&gt;=21%, I144&lt;=40%), "21% to 40%", AND(I144&gt;=41%, I144&lt;=60%), "41% to 60%", AND(I144&gt;=61%, I144&lt;=80%), "61% to 80%", AND(I144&gt;=81%, I144&lt;=100%), "81% to 100%")</f>
        <v>21% to 40%</v>
      </c>
      <c r="L144" s="22">
        <v>4.4000000000000004</v>
      </c>
      <c r="M144" s="6">
        <v>426973</v>
      </c>
      <c r="N144" s="6">
        <f>G144*M144</f>
        <v>202812175</v>
      </c>
      <c r="O144" s="6">
        <f>L144+(M144/100000)</f>
        <v>8.6697300000000013</v>
      </c>
      <c r="P144" s="5" t="s">
        <v>457</v>
      </c>
      <c r="Q144" s="10" t="s">
        <v>131</v>
      </c>
      <c r="R144" s="10" t="s">
        <v>132</v>
      </c>
      <c r="S144" s="10" t="s">
        <v>133</v>
      </c>
      <c r="T144" s="10">
        <f>LEN(S144) - LEN(SUBSTITUTE(S144, ",", "")) + 1</f>
        <v>8</v>
      </c>
      <c r="U144" s="10" t="s">
        <v>134</v>
      </c>
      <c r="V144" s="20" t="s">
        <v>135</v>
      </c>
      <c r="W144" s="10" t="s">
        <v>458</v>
      </c>
      <c r="X144" s="10" t="s">
        <v>459</v>
      </c>
    </row>
    <row r="145" spans="1:24" customFormat="1" x14ac:dyDescent="0.3">
      <c r="A145" s="5" t="s">
        <v>616</v>
      </c>
      <c r="B145" s="5" t="s">
        <v>617</v>
      </c>
      <c r="C145" s="5" t="str">
        <f>LEFT(B145, 65)</f>
        <v>Amazon Basics High-Speed HDMI Cable, 6 Feet (2-Pack),Black</v>
      </c>
      <c r="D145" s="5" t="s">
        <v>129</v>
      </c>
      <c r="E145" s="5" t="str">
        <f>LEFT(D145, FIND("|", D145) - 1)</f>
        <v>Electronics</v>
      </c>
      <c r="F145" s="5">
        <v>309</v>
      </c>
      <c r="G145" s="7">
        <v>1400</v>
      </c>
      <c r="H145" s="5" t="str" cm="1">
        <f t="array" ref="H145">_xlfn.IFS(G145&lt;200,"Less than 200", AND(G145&gt;=200, G145&lt;=500), "200 to 500", G145&gt;500, "Greater than 500")</f>
        <v>Greater than 500</v>
      </c>
      <c r="I145" s="8">
        <v>0.78</v>
      </c>
      <c r="J145" s="17">
        <f>I145</f>
        <v>0.78</v>
      </c>
      <c r="K145" s="22" t="str" cm="1">
        <f t="array" ref="K145">_xlfn.IFS(AND(I145&gt;=0%, I145&lt;=20%),"0% to 20%", AND(I145&gt;=21%, I145&lt;=40%), "21% to 40%", AND(I145&gt;=41%, I145&lt;=60%), "41% to 60%", AND(I145&gt;=61%, I145&lt;=80%), "61% to 80%", AND(I145&gt;=81%, I145&lt;=100%), "81% to 100%")</f>
        <v>61% to 80%</v>
      </c>
      <c r="L145" s="22">
        <v>4.4000000000000004</v>
      </c>
      <c r="M145" s="6">
        <v>426973</v>
      </c>
      <c r="N145" s="6">
        <f>G145*M145</f>
        <v>597762200</v>
      </c>
      <c r="O145" s="6">
        <f>L145+(M145/100000)</f>
        <v>8.6697300000000013</v>
      </c>
      <c r="P145" s="5" t="s">
        <v>618</v>
      </c>
      <c r="Q145" s="10" t="s">
        <v>131</v>
      </c>
      <c r="R145" s="10" t="s">
        <v>132</v>
      </c>
      <c r="S145" s="10" t="s">
        <v>133</v>
      </c>
      <c r="T145" s="10">
        <f>LEN(S145) - LEN(SUBSTITUTE(S145, ",", "")) + 1</f>
        <v>8</v>
      </c>
      <c r="U145" s="10" t="s">
        <v>134</v>
      </c>
      <c r="V145" s="20" t="s">
        <v>135</v>
      </c>
      <c r="W145" s="10" t="s">
        <v>619</v>
      </c>
      <c r="X145" s="10" t="s">
        <v>620</v>
      </c>
    </row>
    <row r="146" spans="1:24" customFormat="1" x14ac:dyDescent="0.3">
      <c r="A146" s="5" t="s">
        <v>5045</v>
      </c>
      <c r="B146" s="5" t="s">
        <v>5046</v>
      </c>
      <c r="C146" s="5" t="str">
        <f>LEFT(B146, 65)</f>
        <v>Duracell Ultra Alkaline AA Battery, 8 Pcs</v>
      </c>
      <c r="D146" s="5" t="s">
        <v>5047</v>
      </c>
      <c r="E146" s="5" t="str">
        <f>LEFT(D146, FIND("|", D146) - 1)</f>
        <v>Electronics</v>
      </c>
      <c r="F146" s="5">
        <v>266</v>
      </c>
      <c r="G146" s="5">
        <v>315</v>
      </c>
      <c r="H146" s="5" t="str" cm="1">
        <f t="array" ref="H146">_xlfn.IFS(G146&lt;200,"Less than 200", AND(G146&gt;=200, G146&lt;=500), "200 to 500", G146&gt;500, "Greater than 500")</f>
        <v>200 to 500</v>
      </c>
      <c r="I146" s="8">
        <v>0.16</v>
      </c>
      <c r="J146" s="17">
        <f>I146</f>
        <v>0.16</v>
      </c>
      <c r="K146" s="22" t="str" cm="1">
        <f t="array" ref="K146">_xlfn.IFS(AND(I146&gt;=0%, I146&lt;=20%),"0% to 20%", AND(I146&gt;=21%, I146&lt;=40%), "21% to 40%", AND(I146&gt;=41%, I146&lt;=60%), "41% to 60%", AND(I146&gt;=61%, I146&lt;=80%), "61% to 80%", AND(I146&gt;=81%, I146&lt;=100%), "81% to 100%")</f>
        <v>0% to 20%</v>
      </c>
      <c r="L146" s="22">
        <v>4.5</v>
      </c>
      <c r="M146" s="6">
        <v>28030</v>
      </c>
      <c r="N146" s="6">
        <f>G146*M146</f>
        <v>8829450</v>
      </c>
      <c r="O146" s="6">
        <f>L146+(M146/100000)</f>
        <v>4.7803000000000004</v>
      </c>
      <c r="P146" s="5" t="s">
        <v>5048</v>
      </c>
      <c r="Q146" s="10" t="s">
        <v>5049</v>
      </c>
      <c r="R146" s="10" t="s">
        <v>5050</v>
      </c>
      <c r="S146" s="10" t="s">
        <v>5051</v>
      </c>
      <c r="T146" s="10">
        <f>LEN(S146) - LEN(SUBSTITUTE(S146, ",", "")) + 1</f>
        <v>8</v>
      </c>
      <c r="U146" s="10" t="s">
        <v>5052</v>
      </c>
      <c r="V146" s="20" t="s">
        <v>5053</v>
      </c>
      <c r="W146" s="10" t="s">
        <v>5054</v>
      </c>
      <c r="X146" s="10" t="s">
        <v>5055</v>
      </c>
    </row>
    <row r="147" spans="1:24" customFormat="1" x14ac:dyDescent="0.3">
      <c r="A147" s="5" t="s">
        <v>8463</v>
      </c>
      <c r="B147" s="5" t="s">
        <v>8464</v>
      </c>
      <c r="C147" s="5" t="str">
        <f>LEFT(B147, 65)</f>
        <v>Duracell Ultra Alkaline D Battery, 2 Pcs</v>
      </c>
      <c r="D147" s="5" t="s">
        <v>5047</v>
      </c>
      <c r="E147" s="5" t="str">
        <f>LEFT(D147, FIND("|", D147) - 1)</f>
        <v>Electronics</v>
      </c>
      <c r="F147" s="5">
        <v>380</v>
      </c>
      <c r="G147" s="5">
        <v>400</v>
      </c>
      <c r="H147" s="5" t="str" cm="1">
        <f t="array" ref="H147">_xlfn.IFS(G147&lt;200,"Less than 200", AND(G147&gt;=200, G147&lt;=500), "200 to 500", G147&gt;500, "Greater than 500")</f>
        <v>200 to 500</v>
      </c>
      <c r="I147" s="8">
        <v>0.05</v>
      </c>
      <c r="J147" s="17">
        <f>I147</f>
        <v>0.05</v>
      </c>
      <c r="K147" s="22" t="str" cm="1">
        <f t="array" ref="K147">_xlfn.IFS(AND(I147&gt;=0%, I147&lt;=20%),"0% to 20%", AND(I147&gt;=21%, I147&lt;=40%), "21% to 40%", AND(I147&gt;=41%, I147&lt;=60%), "41% to 60%", AND(I147&gt;=61%, I147&lt;=80%), "61% to 80%", AND(I147&gt;=81%, I147&lt;=100%), "81% to 100%")</f>
        <v>0% to 20%</v>
      </c>
      <c r="L147" s="22">
        <v>4.4000000000000004</v>
      </c>
      <c r="M147" s="6">
        <v>2111</v>
      </c>
      <c r="N147" s="6">
        <f>G147*M147</f>
        <v>844400</v>
      </c>
      <c r="O147" s="6">
        <f>L147+(M147/100000)</f>
        <v>4.4211100000000005</v>
      </c>
      <c r="P147" s="5" t="s">
        <v>8465</v>
      </c>
      <c r="Q147" s="10" t="s">
        <v>8466</v>
      </c>
      <c r="R147" s="10" t="s">
        <v>8467</v>
      </c>
      <c r="S147" s="10" t="s">
        <v>8468</v>
      </c>
      <c r="T147" s="10">
        <f>LEN(S147) - LEN(SUBSTITUTE(S147, ",", "")) + 1</f>
        <v>8</v>
      </c>
      <c r="U147" s="10" t="s">
        <v>8469</v>
      </c>
      <c r="V147" s="20" t="s">
        <v>8470</v>
      </c>
      <c r="W147" s="10" t="s">
        <v>8471</v>
      </c>
      <c r="X147" s="10" t="s">
        <v>8472</v>
      </c>
    </row>
    <row r="148" spans="1:24" customFormat="1" x14ac:dyDescent="0.3">
      <c r="A148" s="5" t="s">
        <v>12713</v>
      </c>
      <c r="B148" s="5" t="s">
        <v>12714</v>
      </c>
      <c r="C148" s="5" t="str">
        <f>LEFT(B148, 65)</f>
        <v xml:space="preserve">Lifelong LLWM105 750-Watt Belgian Waffle Maker for Home| Makes 2 </v>
      </c>
      <c r="D148" s="5" t="s">
        <v>11989</v>
      </c>
      <c r="E148" s="5" t="str">
        <f>LEFT(D148, FIND("|", D148) - 1)</f>
        <v>Home&amp;Kitchen</v>
      </c>
      <c r="F148" s="7">
        <v>1199</v>
      </c>
      <c r="G148" s="7">
        <v>2400</v>
      </c>
      <c r="H148" s="5" t="str" cm="1">
        <f t="array" ref="H148">_xlfn.IFS(G148&lt;200,"Less than 200", AND(G148&gt;=200, G148&lt;=500), "200 to 500", G148&gt;500, "Greater than 500")</f>
        <v>Greater than 500</v>
      </c>
      <c r="I148" s="8">
        <v>0.5</v>
      </c>
      <c r="J148" s="17">
        <f>I148</f>
        <v>0.5</v>
      </c>
      <c r="K148" s="22" t="str" cm="1">
        <f t="array" ref="K148">_xlfn.IFS(AND(I148&gt;=0%, I148&lt;=20%),"0% to 20%", AND(I148&gt;=21%, I148&lt;=40%), "21% to 40%", AND(I148&gt;=41%, I148&lt;=60%), "41% to 60%", AND(I148&gt;=61%, I148&lt;=80%), "61% to 80%", AND(I148&gt;=81%, I148&lt;=100%), "81% to 100%")</f>
        <v>41% to 60%</v>
      </c>
      <c r="L148" s="22">
        <v>3.9</v>
      </c>
      <c r="M148" s="6">
        <v>1202</v>
      </c>
      <c r="N148" s="6">
        <f>G148*M148</f>
        <v>2884800</v>
      </c>
      <c r="O148" s="6">
        <f>L148+(M148/100000)</f>
        <v>3.9120200000000001</v>
      </c>
      <c r="P148" s="5" t="s">
        <v>12715</v>
      </c>
      <c r="Q148" s="10" t="s">
        <v>12716</v>
      </c>
      <c r="R148" s="10" t="s">
        <v>12717</v>
      </c>
      <c r="S148" s="10" t="s">
        <v>12718</v>
      </c>
      <c r="T148" s="10">
        <f>LEN(S148) - LEN(SUBSTITUTE(S148, ",", "")) + 1</f>
        <v>8</v>
      </c>
      <c r="U148" s="10" t="s">
        <v>12719</v>
      </c>
      <c r="V148" s="20" t="s">
        <v>12720</v>
      </c>
      <c r="W148" s="10" t="s">
        <v>12721</v>
      </c>
      <c r="X148" s="10" t="s">
        <v>12722</v>
      </c>
    </row>
    <row r="149" spans="1:24" customFormat="1" x14ac:dyDescent="0.3">
      <c r="A149" s="5" t="s">
        <v>1131</v>
      </c>
      <c r="B149" s="5" t="s">
        <v>1132</v>
      </c>
      <c r="C149" s="5" t="str">
        <f>LEFT(B149, 65)</f>
        <v>AmazonBasics 6-Feet DisplayPort (not USB port) to HDMI Cable Blac</v>
      </c>
      <c r="D149" s="5" t="s">
        <v>129</v>
      </c>
      <c r="E149" s="5" t="str">
        <f>LEFT(D149, FIND("|", D149) - 1)</f>
        <v>Electronics</v>
      </c>
      <c r="F149" s="5">
        <v>799</v>
      </c>
      <c r="G149" s="7">
        <v>1700</v>
      </c>
      <c r="H149" s="5" t="str" cm="1">
        <f t="array" ref="H149">_xlfn.IFS(G149&lt;200,"Less than 200", AND(G149&gt;=200, G149&lt;=500), "200 to 500", G149&gt;500, "Greater than 500")</f>
        <v>Greater than 500</v>
      </c>
      <c r="I149" s="8">
        <v>0.53</v>
      </c>
      <c r="J149" s="17">
        <f>I149</f>
        <v>0.53</v>
      </c>
      <c r="K149" s="22" t="str" cm="1">
        <f t="array" ref="K149">_xlfn.IFS(AND(I149&gt;=0%, I149&lt;=20%),"0% to 20%", AND(I149&gt;=21%, I149&lt;=40%), "21% to 40%", AND(I149&gt;=41%, I149&lt;=60%), "41% to 60%", AND(I149&gt;=61%, I149&lt;=80%), "61% to 80%", AND(I149&gt;=81%, I149&lt;=100%), "81% to 100%")</f>
        <v>41% to 60%</v>
      </c>
      <c r="L149" s="22">
        <v>4.0999999999999996</v>
      </c>
      <c r="M149" s="6">
        <v>28638</v>
      </c>
      <c r="N149" s="6">
        <f>G149*M149</f>
        <v>48684600</v>
      </c>
      <c r="O149" s="6">
        <f>L149+(M149/100000)</f>
        <v>4.3863799999999999</v>
      </c>
      <c r="P149" s="5" t="s">
        <v>1133</v>
      </c>
      <c r="Q149" s="10" t="s">
        <v>1134</v>
      </c>
      <c r="R149" s="10" t="s">
        <v>1135</v>
      </c>
      <c r="S149" s="10" t="s">
        <v>1136</v>
      </c>
      <c r="T149" s="10">
        <f>LEN(S149) - LEN(SUBSTITUTE(S149, ",", "")) + 1</f>
        <v>8</v>
      </c>
      <c r="U149" s="10" t="s">
        <v>1137</v>
      </c>
      <c r="V149" s="20" t="s">
        <v>1138</v>
      </c>
      <c r="W149" s="10" t="s">
        <v>1139</v>
      </c>
      <c r="X149" s="10" t="s">
        <v>1140</v>
      </c>
    </row>
    <row r="150" spans="1:24" customFormat="1" x14ac:dyDescent="0.3">
      <c r="A150" s="5" t="s">
        <v>5645</v>
      </c>
      <c r="B150" s="5" t="s">
        <v>5646</v>
      </c>
      <c r="C150" s="5" t="str">
        <f>LEFT(B150, 65)</f>
        <v>Duracell Rechargeable AA 1300mAh Batteries, 4Pcs</v>
      </c>
      <c r="D150" s="5" t="s">
        <v>5647</v>
      </c>
      <c r="E150" s="5" t="str">
        <f>LEFT(D150, FIND("|", D150) - 1)</f>
        <v>Electronics</v>
      </c>
      <c r="F150" s="5">
        <v>479</v>
      </c>
      <c r="G150" s="5">
        <v>599</v>
      </c>
      <c r="H150" s="5" t="str" cm="1">
        <f t="array" ref="H150">_xlfn.IFS(G150&lt;200,"Less than 200", AND(G150&gt;=200, G150&lt;=500), "200 to 500", G150&gt;500, "Greater than 500")</f>
        <v>Greater than 500</v>
      </c>
      <c r="I150" s="8">
        <v>0.2</v>
      </c>
      <c r="J150" s="17">
        <f>I150</f>
        <v>0.2</v>
      </c>
      <c r="K150" s="22" t="str" cm="1">
        <f t="array" ref="K150">_xlfn.IFS(AND(I150&gt;=0%, I150&lt;=20%),"0% to 20%", AND(I150&gt;=21%, I150&lt;=40%), "21% to 40%", AND(I150&gt;=41%, I150&lt;=60%), "41% to 60%", AND(I150&gt;=61%, I150&lt;=80%), "61% to 80%", AND(I150&gt;=81%, I150&lt;=100%), "81% to 100%")</f>
        <v>0% to 20%</v>
      </c>
      <c r="L150" s="22">
        <v>4.3</v>
      </c>
      <c r="M150" s="6">
        <v>11687</v>
      </c>
      <c r="N150" s="6">
        <f>G150*M150</f>
        <v>7000513</v>
      </c>
      <c r="O150" s="6">
        <f>L150+(M150/100000)</f>
        <v>4.4168699999999994</v>
      </c>
      <c r="P150" s="5" t="s">
        <v>5648</v>
      </c>
      <c r="Q150" s="10" t="s">
        <v>5649</v>
      </c>
      <c r="R150" s="10" t="s">
        <v>5650</v>
      </c>
      <c r="S150" s="10" t="s">
        <v>5651</v>
      </c>
      <c r="T150" s="10">
        <f>LEN(S150) - LEN(SUBSTITUTE(S150, ",", "")) + 1</f>
        <v>8</v>
      </c>
      <c r="U150" s="10" t="s">
        <v>5652</v>
      </c>
      <c r="V150" s="20" t="s">
        <v>5653</v>
      </c>
      <c r="W150" s="10" t="s">
        <v>5654</v>
      </c>
      <c r="X150" s="10" t="s">
        <v>5655</v>
      </c>
    </row>
    <row r="151" spans="1:24" customFormat="1" x14ac:dyDescent="0.3">
      <c r="A151" s="5" t="s">
        <v>1616</v>
      </c>
      <c r="B151" s="5" t="s">
        <v>1617</v>
      </c>
      <c r="C151" s="5" t="str">
        <f>LEFT(B151, 65)</f>
        <v>boAt LTG 500 Apple MFI Certified for iPhone, iPad and iPod 2Mtr D</v>
      </c>
      <c r="D151" s="5" t="s">
        <v>18</v>
      </c>
      <c r="E151" s="5" t="str">
        <f>LEFT(D151, FIND("|", D151) - 1)</f>
        <v>Computers&amp;Accessories</v>
      </c>
      <c r="F151" s="5">
        <v>849</v>
      </c>
      <c r="G151" s="5">
        <v>999</v>
      </c>
      <c r="H151" s="5" t="str" cm="1">
        <f t="array" ref="H151">_xlfn.IFS(G151&lt;200,"Less than 200", AND(G151&gt;=200, G151&lt;=500), "200 to 500", G151&gt;500, "Greater than 500")</f>
        <v>Greater than 500</v>
      </c>
      <c r="I151" s="8">
        <v>0.15</v>
      </c>
      <c r="J151" s="17">
        <f>I151</f>
        <v>0.15</v>
      </c>
      <c r="K151" s="22" t="str" cm="1">
        <f t="array" ref="K151">_xlfn.IFS(AND(I151&gt;=0%, I151&lt;=20%),"0% to 20%", AND(I151&gt;=21%, I151&lt;=40%), "21% to 40%", AND(I151&gt;=41%, I151&lt;=60%), "41% to 60%", AND(I151&gt;=61%, I151&lt;=80%), "61% to 80%", AND(I151&gt;=81%, I151&lt;=100%), "81% to 100%")</f>
        <v>0% to 20%</v>
      </c>
      <c r="L151" s="22">
        <v>4.0999999999999996</v>
      </c>
      <c r="M151" s="6">
        <v>6736</v>
      </c>
      <c r="N151" s="6">
        <f>G151*M151</f>
        <v>6729264</v>
      </c>
      <c r="O151" s="6">
        <f>L151+(M151/100000)</f>
        <v>4.1673599999999995</v>
      </c>
      <c r="P151" s="5" t="s">
        <v>1618</v>
      </c>
      <c r="Q151" s="10" t="s">
        <v>1619</v>
      </c>
      <c r="R151" s="10" t="s">
        <v>1620</v>
      </c>
      <c r="S151" s="10" t="s">
        <v>1621</v>
      </c>
      <c r="T151" s="10">
        <f>LEN(S151) - LEN(SUBSTITUTE(S151, ",", "")) + 1</f>
        <v>8</v>
      </c>
      <c r="U151" s="10" t="s">
        <v>1622</v>
      </c>
      <c r="V151" s="20" t="s">
        <v>1623</v>
      </c>
      <c r="W151" s="10" t="s">
        <v>1624</v>
      </c>
      <c r="X151" s="10" t="s">
        <v>1625</v>
      </c>
    </row>
    <row r="152" spans="1:24" customFormat="1" x14ac:dyDescent="0.3">
      <c r="A152" s="5" t="s">
        <v>2024</v>
      </c>
      <c r="B152" s="5" t="s">
        <v>2025</v>
      </c>
      <c r="C152" s="5" t="str">
        <f>LEFT(B152, 65)</f>
        <v>boAt LTG 500 Apple MFI Certified for iPhone, iPad and iPod 2Mtr D</v>
      </c>
      <c r="D152" s="5" t="s">
        <v>18</v>
      </c>
      <c r="E152" s="5" t="str">
        <f>LEFT(D152, FIND("|", D152) - 1)</f>
        <v>Computers&amp;Accessories</v>
      </c>
      <c r="F152" s="5">
        <v>799</v>
      </c>
      <c r="G152" s="7">
        <v>1749</v>
      </c>
      <c r="H152" s="5" t="str" cm="1">
        <f t="array" ref="H152">_xlfn.IFS(G152&lt;200,"Less than 200", AND(G152&gt;=200, G152&lt;=500), "200 to 500", G152&gt;500, "Greater than 500")</f>
        <v>Greater than 500</v>
      </c>
      <c r="I152" s="8">
        <v>0.54</v>
      </c>
      <c r="J152" s="17">
        <f>I152</f>
        <v>0.54</v>
      </c>
      <c r="K152" s="22" t="str" cm="1">
        <f t="array" ref="K152">_xlfn.IFS(AND(I152&gt;=0%, I152&lt;=20%),"0% to 20%", AND(I152&gt;=21%, I152&lt;=40%), "21% to 40%", AND(I152&gt;=41%, I152&lt;=60%), "41% to 60%", AND(I152&gt;=61%, I152&lt;=80%), "61% to 80%", AND(I152&gt;=81%, I152&lt;=100%), "81% to 100%")</f>
        <v>41% to 60%</v>
      </c>
      <c r="L152" s="22">
        <v>4.0999999999999996</v>
      </c>
      <c r="M152" s="6">
        <v>5626</v>
      </c>
      <c r="N152" s="6">
        <f>G152*M152</f>
        <v>9839874</v>
      </c>
      <c r="O152" s="6">
        <f>L152+(M152/100000)</f>
        <v>4.1562599999999996</v>
      </c>
      <c r="P152" s="5" t="s">
        <v>2026</v>
      </c>
      <c r="Q152" s="10" t="s">
        <v>2027</v>
      </c>
      <c r="R152" s="10" t="s">
        <v>2028</v>
      </c>
      <c r="S152" s="10" t="s">
        <v>2029</v>
      </c>
      <c r="T152" s="10">
        <f>LEN(S152) - LEN(SUBSTITUTE(S152, ",", "")) + 1</f>
        <v>8</v>
      </c>
      <c r="U152" s="10" t="s">
        <v>2030</v>
      </c>
      <c r="V152" s="20" t="s">
        <v>2031</v>
      </c>
      <c r="W152" s="10" t="s">
        <v>2032</v>
      </c>
      <c r="X152" s="10" t="s">
        <v>2033</v>
      </c>
    </row>
    <row r="153" spans="1:24" customFormat="1" x14ac:dyDescent="0.3">
      <c r="A153" s="5" t="s">
        <v>2647</v>
      </c>
      <c r="B153" s="5" t="s">
        <v>2648</v>
      </c>
      <c r="C153" s="5" t="str">
        <f>LEFT(B153, 65)</f>
        <v xml:space="preserve">Technotech High Speed HDMI Cable 5 Meter V1.4 - Supports Full HD </v>
      </c>
      <c r="D153" s="5" t="s">
        <v>129</v>
      </c>
      <c r="E153" s="5" t="str">
        <f>LEFT(D153, FIND("|", D153) - 1)</f>
        <v>Electronics</v>
      </c>
      <c r="F153" s="5">
        <v>185</v>
      </c>
      <c r="G153" s="5">
        <v>499</v>
      </c>
      <c r="H153" s="5" t="str" cm="1">
        <f t="array" ref="H153">_xlfn.IFS(G153&lt;200,"Less than 200", AND(G153&gt;=200, G153&lt;=500), "200 to 500", G153&gt;500, "Greater than 500")</f>
        <v>200 to 500</v>
      </c>
      <c r="I153" s="8">
        <v>0.63</v>
      </c>
      <c r="J153" s="17">
        <f>I153</f>
        <v>0.63</v>
      </c>
      <c r="K153" s="22" t="str" cm="1">
        <f t="array" ref="K153">_xlfn.IFS(AND(I153&gt;=0%, I153&lt;=20%),"0% to 20%", AND(I153&gt;=21%, I153&lt;=40%), "21% to 40%", AND(I153&gt;=41%, I153&lt;=60%), "41% to 60%", AND(I153&gt;=61%, I153&lt;=80%), "61% to 80%", AND(I153&gt;=81%, I153&lt;=100%), "81% to 100%")</f>
        <v>61% to 80%</v>
      </c>
      <c r="L153" s="22">
        <v>4.2</v>
      </c>
      <c r="M153" s="6">
        <v>25</v>
      </c>
      <c r="N153" s="6">
        <f>G153*M153</f>
        <v>12475</v>
      </c>
      <c r="O153" s="6">
        <f>L153+(M153/100000)</f>
        <v>4.2002500000000005</v>
      </c>
      <c r="P153" s="5" t="s">
        <v>2649</v>
      </c>
      <c r="Q153" s="10" t="s">
        <v>2650</v>
      </c>
      <c r="R153" s="10" t="s">
        <v>2651</v>
      </c>
      <c r="S153" s="10" t="s">
        <v>2652</v>
      </c>
      <c r="T153" s="10">
        <f>LEN(S153) - LEN(SUBSTITUTE(S153, ",", "")) + 1</f>
        <v>7</v>
      </c>
      <c r="U153" s="10" t="s">
        <v>2653</v>
      </c>
      <c r="V153" s="20" t="s">
        <v>2654</v>
      </c>
      <c r="W153" s="10" t="s">
        <v>2655</v>
      </c>
      <c r="X153" s="10" t="s">
        <v>2656</v>
      </c>
    </row>
    <row r="154" spans="1:24" customFormat="1" x14ac:dyDescent="0.3">
      <c r="A154" s="5" t="s">
        <v>6409</v>
      </c>
      <c r="B154" s="5" t="s">
        <v>6410</v>
      </c>
      <c r="C154" s="5" t="str">
        <f>LEFT(B154, 65)</f>
        <v>APC Back-UPS BX600C-IN 600VA / 360W, 230V, UPS System, an Ideal P</v>
      </c>
      <c r="D154" s="5" t="s">
        <v>6411</v>
      </c>
      <c r="E154" s="5" t="str">
        <f>LEFT(D154, FIND("|", D154) - 1)</f>
        <v>Computers&amp;Accessories</v>
      </c>
      <c r="F154" s="7">
        <v>3299</v>
      </c>
      <c r="G154" s="7">
        <v>4100</v>
      </c>
      <c r="H154" s="5" t="str" cm="1">
        <f t="array" ref="H154">_xlfn.IFS(G154&lt;200,"Less than 200", AND(G154&gt;=200, G154&lt;=500), "200 to 500", G154&gt;500, "Greater than 500")</f>
        <v>Greater than 500</v>
      </c>
      <c r="I154" s="8">
        <v>0.2</v>
      </c>
      <c r="J154" s="17">
        <f>I154</f>
        <v>0.2</v>
      </c>
      <c r="K154" s="22" t="str" cm="1">
        <f t="array" ref="K154">_xlfn.IFS(AND(I154&gt;=0%, I154&lt;=20%),"0% to 20%", AND(I154&gt;=21%, I154&lt;=40%), "21% to 40%", AND(I154&gt;=41%, I154&lt;=60%), "41% to 60%", AND(I154&gt;=61%, I154&lt;=80%), "61% to 80%", AND(I154&gt;=81%, I154&lt;=100%), "81% to 100%")</f>
        <v>0% to 20%</v>
      </c>
      <c r="L154" s="22">
        <v>3.9</v>
      </c>
      <c r="M154" s="6">
        <v>15783</v>
      </c>
      <c r="N154" s="6">
        <f>G154*M154</f>
        <v>64710300</v>
      </c>
      <c r="O154" s="6">
        <f>L154+(M154/100000)</f>
        <v>4.05783</v>
      </c>
      <c r="P154" s="5" t="s">
        <v>6412</v>
      </c>
      <c r="Q154" s="10" t="s">
        <v>6413</v>
      </c>
      <c r="R154" s="10" t="s">
        <v>6414</v>
      </c>
      <c r="S154" s="10" t="s">
        <v>6415</v>
      </c>
      <c r="T154" s="10">
        <f>LEN(S154) - LEN(SUBSTITUTE(S154, ",", "")) + 1</f>
        <v>8</v>
      </c>
      <c r="U154" s="10" t="s">
        <v>6416</v>
      </c>
      <c r="V154" s="20" t="s">
        <v>6417</v>
      </c>
      <c r="W154" s="10" t="s">
        <v>6418</v>
      </c>
      <c r="X154" s="10" t="s">
        <v>6419</v>
      </c>
    </row>
    <row r="155" spans="1:24" customFormat="1" x14ac:dyDescent="0.3">
      <c r="A155" s="5" t="s">
        <v>6855</v>
      </c>
      <c r="B155" s="5" t="s">
        <v>6856</v>
      </c>
      <c r="C155" s="5" t="str">
        <f>LEFT(B155, 65)</f>
        <v>RESONATE RouterUPS CRU12V2A | Zero Drop | UPS for WiFi Router | M</v>
      </c>
      <c r="D155" s="5" t="s">
        <v>5443</v>
      </c>
      <c r="E155" s="5" t="str">
        <f>LEFT(D155, FIND("|", D155) - 1)</f>
        <v>Computers&amp;Accessories</v>
      </c>
      <c r="F155" s="7">
        <v>1799</v>
      </c>
      <c r="G155" s="7">
        <v>2911</v>
      </c>
      <c r="H155" s="5" t="str" cm="1">
        <f t="array" ref="H155">_xlfn.IFS(G155&lt;200,"Less than 200", AND(G155&gt;=200, G155&lt;=500), "200 to 500", G155&gt;500, "Greater than 500")</f>
        <v>Greater than 500</v>
      </c>
      <c r="I155" s="8">
        <v>0.38</v>
      </c>
      <c r="J155" s="17">
        <f>I155</f>
        <v>0.38</v>
      </c>
      <c r="K155" s="22" t="str" cm="1">
        <f t="array" ref="K155">_xlfn.IFS(AND(I155&gt;=0%, I155&lt;=20%),"0% to 20%", AND(I155&gt;=21%, I155&lt;=40%), "21% to 40%", AND(I155&gt;=41%, I155&lt;=60%), "41% to 60%", AND(I155&gt;=61%, I155&lt;=80%), "61% to 80%", AND(I155&gt;=81%, I155&lt;=100%), "81% to 100%")</f>
        <v>21% to 40%</v>
      </c>
      <c r="L155" s="22">
        <v>4.3</v>
      </c>
      <c r="M155" s="6">
        <v>20342</v>
      </c>
      <c r="N155" s="6">
        <f>G155*M155</f>
        <v>59215562</v>
      </c>
      <c r="O155" s="6">
        <f>L155+(M155/100000)</f>
        <v>4.5034200000000002</v>
      </c>
      <c r="P155" s="5" t="s">
        <v>6857</v>
      </c>
      <c r="Q155" s="10" t="s">
        <v>6858</v>
      </c>
      <c r="R155" s="10" t="s">
        <v>6859</v>
      </c>
      <c r="S155" s="10" t="s">
        <v>6860</v>
      </c>
      <c r="T155" s="10">
        <f>LEN(S155) - LEN(SUBSTITUTE(S155, ",", "")) + 1</f>
        <v>8</v>
      </c>
      <c r="U155" s="10" t="s">
        <v>6861</v>
      </c>
      <c r="V155" s="20" t="s">
        <v>6862</v>
      </c>
      <c r="W155" s="10" t="s">
        <v>6863</v>
      </c>
      <c r="X155" s="10" t="s">
        <v>6864</v>
      </c>
    </row>
    <row r="156" spans="1:24" customFormat="1" x14ac:dyDescent="0.3">
      <c r="A156" s="5" t="s">
        <v>6658</v>
      </c>
      <c r="B156" s="5" t="s">
        <v>6659</v>
      </c>
      <c r="C156" s="5" t="str">
        <f>LEFT(B156, 65)</f>
        <v>GIZGA Essentials Portable Tabletop Tablet Stand Mobile Holder, De</v>
      </c>
      <c r="D156" s="5" t="s">
        <v>6660</v>
      </c>
      <c r="E156" s="5" t="str">
        <f>LEFT(D156, FIND("|", D156) - 1)</f>
        <v>Computers&amp;Accessories</v>
      </c>
      <c r="F156" s="5">
        <v>149</v>
      </c>
      <c r="G156" s="5">
        <v>499</v>
      </c>
      <c r="H156" s="5" t="str" cm="1">
        <f t="array" ref="H156">_xlfn.IFS(G156&lt;200,"Less than 200", AND(G156&gt;=200, G156&lt;=500), "200 to 500", G156&gt;500, "Greater than 500")</f>
        <v>200 to 500</v>
      </c>
      <c r="I156" s="8">
        <v>0.7</v>
      </c>
      <c r="J156" s="17">
        <f>I156</f>
        <v>0.7</v>
      </c>
      <c r="K156" s="22" t="str" cm="1">
        <f t="array" ref="K156">_xlfn.IFS(AND(I156&gt;=0%, I156&lt;=20%),"0% to 20%", AND(I156&gt;=21%, I156&lt;=40%), "21% to 40%", AND(I156&gt;=41%, I156&lt;=60%), "41% to 60%", AND(I156&gt;=61%, I156&lt;=80%), "61% to 80%", AND(I156&gt;=81%, I156&lt;=100%), "81% to 100%")</f>
        <v>61% to 80%</v>
      </c>
      <c r="L156" s="22">
        <v>4.0999999999999996</v>
      </c>
      <c r="M156" s="6">
        <v>25607</v>
      </c>
      <c r="N156" s="6">
        <f>G156*M156</f>
        <v>12777893</v>
      </c>
      <c r="O156" s="6">
        <f>L156+(M156/100000)</f>
        <v>4.3560699999999999</v>
      </c>
      <c r="P156" s="5" t="s">
        <v>6661</v>
      </c>
      <c r="Q156" s="10" t="s">
        <v>6662</v>
      </c>
      <c r="R156" s="10" t="s">
        <v>6663</v>
      </c>
      <c r="S156" s="10" t="s">
        <v>6664</v>
      </c>
      <c r="T156" s="10">
        <f>LEN(S156) - LEN(SUBSTITUTE(S156, ",", "")) + 1</f>
        <v>8</v>
      </c>
      <c r="U156" s="10" t="s">
        <v>6665</v>
      </c>
      <c r="V156" s="20" t="s">
        <v>6666</v>
      </c>
      <c r="W156" s="10" t="s">
        <v>6667</v>
      </c>
      <c r="X156" s="10" t="s">
        <v>6668</v>
      </c>
    </row>
    <row r="157" spans="1:24" customFormat="1" x14ac:dyDescent="0.3">
      <c r="A157" s="5" t="s">
        <v>12883</v>
      </c>
      <c r="B157" s="5" t="s">
        <v>12884</v>
      </c>
      <c r="C157" s="5" t="str">
        <f>LEFT(B157, 65)</f>
        <v>Bajaj HM-01 Powerful 250W Hand Mixer, Black</v>
      </c>
      <c r="D157" s="5" t="s">
        <v>10358</v>
      </c>
      <c r="E157" s="5" t="str">
        <f>LEFT(D157, FIND("|", D157) - 1)</f>
        <v>Home&amp;Kitchen</v>
      </c>
      <c r="F157" s="7">
        <v>1499</v>
      </c>
      <c r="G157" s="7">
        <v>2199</v>
      </c>
      <c r="H157" s="5" t="str" cm="1">
        <f t="array" ref="H157">_xlfn.IFS(G157&lt;200,"Less than 200", AND(G157&gt;=200, G157&lt;=500), "200 to 500", G157&gt;500, "Greater than 500")</f>
        <v>Greater than 500</v>
      </c>
      <c r="I157" s="8">
        <v>0.32</v>
      </c>
      <c r="J157" s="17">
        <f>I157</f>
        <v>0.32</v>
      </c>
      <c r="K157" s="22" t="str" cm="1">
        <f t="array" ref="K157">_xlfn.IFS(AND(I157&gt;=0%, I157&lt;=20%),"0% to 20%", AND(I157&gt;=21%, I157&lt;=40%), "21% to 40%", AND(I157&gt;=41%, I157&lt;=60%), "41% to 60%", AND(I157&gt;=61%, I157&lt;=80%), "61% to 80%", AND(I157&gt;=81%, I157&lt;=100%), "81% to 100%")</f>
        <v>21% to 40%</v>
      </c>
      <c r="L157" s="22">
        <v>4.4000000000000004</v>
      </c>
      <c r="M157" s="6">
        <v>6531</v>
      </c>
      <c r="N157" s="6">
        <f>G157*M157</f>
        <v>14361669</v>
      </c>
      <c r="O157" s="6">
        <f>L157+(M157/100000)</f>
        <v>4.4653100000000006</v>
      </c>
      <c r="P157" s="5" t="s">
        <v>12885</v>
      </c>
      <c r="Q157" s="10" t="s">
        <v>12886</v>
      </c>
      <c r="R157" s="10" t="s">
        <v>12887</v>
      </c>
      <c r="S157" s="10" t="s">
        <v>12888</v>
      </c>
      <c r="T157" s="10">
        <f>LEN(S157) - LEN(SUBSTITUTE(S157, ",", "")) + 1</f>
        <v>8</v>
      </c>
      <c r="U157" s="10" t="s">
        <v>12889</v>
      </c>
      <c r="V157" s="20" t="s">
        <v>12890</v>
      </c>
      <c r="W157" s="10" t="s">
        <v>12891</v>
      </c>
      <c r="X157" s="10" t="s">
        <v>12892</v>
      </c>
    </row>
    <row r="158" spans="1:24" customFormat="1" x14ac:dyDescent="0.3">
      <c r="A158" s="5" t="s">
        <v>9663</v>
      </c>
      <c r="B158" s="5" t="s">
        <v>9664</v>
      </c>
      <c r="C158" s="5" t="str">
        <f>LEFT(B158, 65)</f>
        <v>Preethi Blue Leaf Diamond MG-214 mixer grinder 750 watt (Blue/Whi</v>
      </c>
      <c r="D158" s="5" t="s">
        <v>8710</v>
      </c>
      <c r="E158" s="5" t="str">
        <f>LEFT(D158, FIND("|", D158) - 1)</f>
        <v>Home&amp;Kitchen</v>
      </c>
      <c r="F158" s="7">
        <v>3599</v>
      </c>
      <c r="G158" s="7">
        <v>9455</v>
      </c>
      <c r="H158" s="5" t="str" cm="1">
        <f t="array" ref="H158">_xlfn.IFS(G158&lt;200,"Less than 200", AND(G158&gt;=200, G158&lt;=500), "200 to 500", G158&gt;500, "Greater than 500")</f>
        <v>Greater than 500</v>
      </c>
      <c r="I158" s="8">
        <v>0.62</v>
      </c>
      <c r="J158" s="17">
        <f>I158</f>
        <v>0.62</v>
      </c>
      <c r="K158" s="22" t="str" cm="1">
        <f t="array" ref="K158">_xlfn.IFS(AND(I158&gt;=0%, I158&lt;=20%),"0% to 20%", AND(I158&gt;=21%, I158&lt;=40%), "21% to 40%", AND(I158&gt;=41%, I158&lt;=60%), "41% to 60%", AND(I158&gt;=61%, I158&lt;=80%), "61% to 80%", AND(I158&gt;=81%, I158&lt;=100%), "81% to 100%")</f>
        <v>61% to 80%</v>
      </c>
      <c r="L158" s="22">
        <v>4.0999999999999996</v>
      </c>
      <c r="M158" s="6">
        <v>11828</v>
      </c>
      <c r="N158" s="6">
        <f>G158*M158</f>
        <v>111833740</v>
      </c>
      <c r="O158" s="6">
        <f>L158+(M158/100000)</f>
        <v>4.21828</v>
      </c>
      <c r="P158" s="5" t="s">
        <v>9665</v>
      </c>
      <c r="Q158" s="10" t="s">
        <v>9666</v>
      </c>
      <c r="R158" s="10" t="s">
        <v>9667</v>
      </c>
      <c r="S158" s="10" t="s">
        <v>9668</v>
      </c>
      <c r="T158" s="10">
        <f>LEN(S158) - LEN(SUBSTITUTE(S158, ",", "")) + 1</f>
        <v>8</v>
      </c>
      <c r="U158" s="10" t="s">
        <v>9669</v>
      </c>
      <c r="V158" s="20" t="s">
        <v>9670</v>
      </c>
      <c r="W158" s="10" t="s">
        <v>9671</v>
      </c>
      <c r="X158" s="10" t="s">
        <v>9672</v>
      </c>
    </row>
    <row r="159" spans="1:24" customFormat="1" x14ac:dyDescent="0.3">
      <c r="A159" s="5" t="s">
        <v>11575</v>
      </c>
      <c r="B159" s="5" t="s">
        <v>11576</v>
      </c>
      <c r="C159" s="5" t="str">
        <f>LEFT(B159, 65)</f>
        <v>AO Smith HSE-VAS-X-015 Storage 15 Litre Vertical Water Heater (Ge</v>
      </c>
      <c r="D159" s="5" t="s">
        <v>8773</v>
      </c>
      <c r="E159" s="5" t="str">
        <f>LEFT(D159, FIND("|", D159) - 1)</f>
        <v>Home&amp;Kitchen</v>
      </c>
      <c r="F159" s="7">
        <v>7349</v>
      </c>
      <c r="G159" s="7">
        <v>10900</v>
      </c>
      <c r="H159" s="5" t="str" cm="1">
        <f t="array" ref="H159">_xlfn.IFS(G159&lt;200,"Less than 200", AND(G159&gt;=200, G159&lt;=500), "200 to 500", G159&gt;500, "Greater than 500")</f>
        <v>Greater than 500</v>
      </c>
      <c r="I159" s="8">
        <v>0.33</v>
      </c>
      <c r="J159" s="17">
        <f>I159</f>
        <v>0.33</v>
      </c>
      <c r="K159" s="22" t="str" cm="1">
        <f t="array" ref="K159">_xlfn.IFS(AND(I159&gt;=0%, I159&lt;=20%),"0% to 20%", AND(I159&gt;=21%, I159&lt;=40%), "21% to 40%", AND(I159&gt;=41%, I159&lt;=60%), "41% to 60%", AND(I159&gt;=61%, I159&lt;=80%), "61% to 80%", AND(I159&gt;=81%, I159&lt;=100%), "81% to 100%")</f>
        <v>21% to 40%</v>
      </c>
      <c r="L159" s="22">
        <v>4.2</v>
      </c>
      <c r="M159" s="6">
        <v>11957</v>
      </c>
      <c r="N159" s="6">
        <f>G159*M159</f>
        <v>130331300</v>
      </c>
      <c r="O159" s="6">
        <f>L159+(M159/100000)</f>
        <v>4.3195700000000006</v>
      </c>
      <c r="P159" s="5" t="s">
        <v>11577</v>
      </c>
      <c r="Q159" s="10" t="s">
        <v>11578</v>
      </c>
      <c r="R159" s="10" t="s">
        <v>11579</v>
      </c>
      <c r="S159" s="10" t="s">
        <v>11580</v>
      </c>
      <c r="T159" s="10">
        <f>LEN(S159) - LEN(SUBSTITUTE(S159, ",", "")) + 1</f>
        <v>8</v>
      </c>
      <c r="U159" s="10" t="s">
        <v>11581</v>
      </c>
      <c r="V159" s="20" t="s">
        <v>11582</v>
      </c>
      <c r="W159" s="10" t="s">
        <v>11583</v>
      </c>
      <c r="X159" s="10" t="s">
        <v>11584</v>
      </c>
    </row>
    <row r="160" spans="1:24" customFormat="1" x14ac:dyDescent="0.3">
      <c r="A160" s="5" t="s">
        <v>12551</v>
      </c>
      <c r="B160" s="5" t="s">
        <v>12552</v>
      </c>
      <c r="C160" s="5" t="str">
        <f>LEFT(B160, 65)</f>
        <v>Libra Roti Maker Electric Automatic | chapati Maker Electric Auto</v>
      </c>
      <c r="D160" s="5" t="s">
        <v>12553</v>
      </c>
      <c r="E160" s="5" t="str">
        <f>LEFT(D160, FIND("|", D160) - 1)</f>
        <v>Home&amp;Kitchen</v>
      </c>
      <c r="F160" s="7">
        <v>1999</v>
      </c>
      <c r="G160" s="7">
        <v>2999</v>
      </c>
      <c r="H160" s="5" t="str" cm="1">
        <f t="array" ref="H160">_xlfn.IFS(G160&lt;200,"Less than 200", AND(G160&gt;=200, G160&lt;=500), "200 to 500", G160&gt;500, "Greater than 500")</f>
        <v>Greater than 500</v>
      </c>
      <c r="I160" s="8">
        <v>0.33</v>
      </c>
      <c r="J160" s="17">
        <f>I160</f>
        <v>0.33</v>
      </c>
      <c r="K160" s="22" t="str" cm="1">
        <f t="array" ref="K160">_xlfn.IFS(AND(I160&gt;=0%, I160&lt;=20%),"0% to 20%", AND(I160&gt;=21%, I160&lt;=40%), "21% to 40%", AND(I160&gt;=41%, I160&lt;=60%), "41% to 60%", AND(I160&gt;=61%, I160&lt;=80%), "61% to 80%", AND(I160&gt;=81%, I160&lt;=100%), "81% to 100%")</f>
        <v>21% to 40%</v>
      </c>
      <c r="L160" s="22">
        <v>4.4000000000000004</v>
      </c>
      <c r="M160" s="6">
        <v>388</v>
      </c>
      <c r="N160" s="6">
        <f>G160*M160</f>
        <v>1163612</v>
      </c>
      <c r="O160" s="6">
        <f>L160+(M160/100000)</f>
        <v>4.40388</v>
      </c>
      <c r="P160" s="5" t="s">
        <v>12554</v>
      </c>
      <c r="Q160" s="10" t="s">
        <v>12555</v>
      </c>
      <c r="R160" s="10" t="s">
        <v>12556</v>
      </c>
      <c r="S160" s="10" t="s">
        <v>12557</v>
      </c>
      <c r="T160" s="10">
        <f>LEN(S160) - LEN(SUBSTITUTE(S160, ",", "")) + 1</f>
        <v>8</v>
      </c>
      <c r="U160" s="10" t="s">
        <v>12558</v>
      </c>
      <c r="V160" s="20" t="s">
        <v>12559</v>
      </c>
      <c r="W160" s="10" t="s">
        <v>12560</v>
      </c>
      <c r="X160" s="10" t="s">
        <v>12561</v>
      </c>
    </row>
    <row r="161" spans="1:24" customFormat="1" x14ac:dyDescent="0.3">
      <c r="A161" s="5" t="s">
        <v>8697</v>
      </c>
      <c r="B161" s="5" t="s">
        <v>8698</v>
      </c>
      <c r="C161" s="5" t="str">
        <f>LEFT(B161, 65)</f>
        <v>Bajaj DX-6 1000W Dry Iron with Advance Soleplate and Anti-bacteri</v>
      </c>
      <c r="D161" s="5" t="s">
        <v>8699</v>
      </c>
      <c r="E161" s="5" t="str">
        <f>LEFT(D161, FIND("|", D161) - 1)</f>
        <v>Home&amp;Kitchen</v>
      </c>
      <c r="F161" s="5">
        <v>625</v>
      </c>
      <c r="G161" s="7">
        <v>1400</v>
      </c>
      <c r="H161" s="5" t="str" cm="1">
        <f t="array" ref="H161">_xlfn.IFS(G161&lt;200,"Less than 200", AND(G161&gt;=200, G161&lt;=500), "200 to 500", G161&gt;500, "Greater than 500")</f>
        <v>Greater than 500</v>
      </c>
      <c r="I161" s="8">
        <v>0.55000000000000004</v>
      </c>
      <c r="J161" s="17">
        <f>I161</f>
        <v>0.55000000000000004</v>
      </c>
      <c r="K161" s="22" t="str" cm="1">
        <f t="array" ref="K161">_xlfn.IFS(AND(I161&gt;=0%, I161&lt;=20%),"0% to 20%", AND(I161&gt;=21%, I161&lt;=40%), "21% to 40%", AND(I161&gt;=41%, I161&lt;=60%), "41% to 60%", AND(I161&gt;=61%, I161&lt;=80%), "61% to 80%", AND(I161&gt;=81%, I161&lt;=100%), "81% to 100%")</f>
        <v>41% to 60%</v>
      </c>
      <c r="L161" s="22">
        <v>4.2</v>
      </c>
      <c r="M161" s="6">
        <v>23316</v>
      </c>
      <c r="N161" s="6">
        <f>G161*M161</f>
        <v>32642400</v>
      </c>
      <c r="O161" s="6">
        <f>L161+(M161/100000)</f>
        <v>4.43316</v>
      </c>
      <c r="P161" s="5" t="s">
        <v>8700</v>
      </c>
      <c r="Q161" s="10" t="s">
        <v>8701</v>
      </c>
      <c r="R161" s="10" t="s">
        <v>8702</v>
      </c>
      <c r="S161" s="10" t="s">
        <v>8703</v>
      </c>
      <c r="T161" s="10">
        <f>LEN(S161) - LEN(SUBSTITUTE(S161, ",", "")) + 1</f>
        <v>8</v>
      </c>
      <c r="U161" s="10" t="s">
        <v>8704</v>
      </c>
      <c r="V161" s="20" t="s">
        <v>8705</v>
      </c>
      <c r="W161" s="10" t="s">
        <v>8706</v>
      </c>
      <c r="X161" s="10" t="s">
        <v>8707</v>
      </c>
    </row>
    <row r="162" spans="1:24" customFormat="1" x14ac:dyDescent="0.3">
      <c r="A162" s="5" t="s">
        <v>8792</v>
      </c>
      <c r="B162" s="5" t="s">
        <v>8793</v>
      </c>
      <c r="C162" s="5" t="str">
        <f>LEFT(B162, 65)</f>
        <v>Bajaj Majesty DX-11 1000W Dry Iron with Advance Soleplate and Ant</v>
      </c>
      <c r="D162" s="5" t="s">
        <v>8699</v>
      </c>
      <c r="E162" s="5" t="str">
        <f>LEFT(D162, FIND("|", D162) - 1)</f>
        <v>Home&amp;Kitchen</v>
      </c>
      <c r="F162" s="5">
        <v>599</v>
      </c>
      <c r="G162" s="5">
        <v>785</v>
      </c>
      <c r="H162" s="5" t="str" cm="1">
        <f t="array" ref="H162">_xlfn.IFS(G162&lt;200,"Less than 200", AND(G162&gt;=200, G162&lt;=500), "200 to 500", G162&gt;500, "Greater than 500")</f>
        <v>Greater than 500</v>
      </c>
      <c r="I162" s="8">
        <v>0.24</v>
      </c>
      <c r="J162" s="17">
        <f>I162</f>
        <v>0.24</v>
      </c>
      <c r="K162" s="22" t="str" cm="1">
        <f t="array" ref="K162">_xlfn.IFS(AND(I162&gt;=0%, I162&lt;=20%),"0% to 20%", AND(I162&gt;=21%, I162&lt;=40%), "21% to 40%", AND(I162&gt;=41%, I162&lt;=60%), "41% to 60%", AND(I162&gt;=61%, I162&lt;=80%), "61% to 80%", AND(I162&gt;=81%, I162&lt;=100%), "81% to 100%")</f>
        <v>21% to 40%</v>
      </c>
      <c r="L162" s="22">
        <v>4.2</v>
      </c>
      <c r="M162" s="6">
        <v>24247</v>
      </c>
      <c r="N162" s="6">
        <f>G162*M162</f>
        <v>19033895</v>
      </c>
      <c r="O162" s="6">
        <f>L162+(M162/100000)</f>
        <v>4.4424700000000001</v>
      </c>
      <c r="P162" s="5" t="s">
        <v>8794</v>
      </c>
      <c r="Q162" s="10" t="s">
        <v>8795</v>
      </c>
      <c r="R162" s="10" t="s">
        <v>8796</v>
      </c>
      <c r="S162" s="10" t="s">
        <v>8797</v>
      </c>
      <c r="T162" s="10">
        <f>LEN(S162) - LEN(SUBSTITUTE(S162, ",", "")) + 1</f>
        <v>8</v>
      </c>
      <c r="U162" s="10" t="s">
        <v>8798</v>
      </c>
      <c r="V162" s="20" t="s">
        <v>8799</v>
      </c>
      <c r="W162" s="10" t="s">
        <v>8800</v>
      </c>
      <c r="X162" s="10" t="s">
        <v>8801</v>
      </c>
    </row>
    <row r="163" spans="1:24" customFormat="1" x14ac:dyDescent="0.3">
      <c r="A163" s="5" t="s">
        <v>12592</v>
      </c>
      <c r="B163" s="5" t="s">
        <v>12593</v>
      </c>
      <c r="C163" s="5" t="str">
        <f>LEFT(B163, 65)</f>
        <v>Monitor AC Stand/Heavy Duty Air Conditioner Outdoor Unit Mounting</v>
      </c>
      <c r="D163" s="5" t="s">
        <v>12594</v>
      </c>
      <c r="E163" s="5" t="str">
        <f>LEFT(D163, FIND("|", D163) - 1)</f>
        <v>Home&amp;Kitchen</v>
      </c>
      <c r="F163" s="5">
        <v>699</v>
      </c>
      <c r="G163" s="7">
        <v>1690</v>
      </c>
      <c r="H163" s="5" t="str" cm="1">
        <f t="array" ref="H163">_xlfn.IFS(G163&lt;200,"Less than 200", AND(G163&gt;=200, G163&lt;=500), "200 to 500", G163&gt;500, "Greater than 500")</f>
        <v>Greater than 500</v>
      </c>
      <c r="I163" s="8">
        <v>0.59</v>
      </c>
      <c r="J163" s="17">
        <f>I163</f>
        <v>0.59</v>
      </c>
      <c r="K163" s="22" t="str" cm="1">
        <f t="array" ref="K163">_xlfn.IFS(AND(I163&gt;=0%, I163&lt;=20%),"0% to 20%", AND(I163&gt;=21%, I163&lt;=40%), "21% to 40%", AND(I163&gt;=41%, I163&lt;=60%), "41% to 60%", AND(I163&gt;=61%, I163&lt;=80%), "61% to 80%", AND(I163&gt;=81%, I163&lt;=100%), "81% to 100%")</f>
        <v>41% to 60%</v>
      </c>
      <c r="L163" s="22">
        <v>4.0999999999999996</v>
      </c>
      <c r="M163" s="6">
        <v>3524</v>
      </c>
      <c r="N163" s="6">
        <f>G163*M163</f>
        <v>5955560</v>
      </c>
      <c r="O163" s="6">
        <f>L163+(M163/100000)</f>
        <v>4.1352399999999996</v>
      </c>
      <c r="P163" s="5" t="s">
        <v>12595</v>
      </c>
      <c r="Q163" s="10" t="s">
        <v>12596</v>
      </c>
      <c r="R163" s="10" t="s">
        <v>12597</v>
      </c>
      <c r="S163" s="10" t="s">
        <v>12598</v>
      </c>
      <c r="T163" s="10">
        <f>LEN(S163) - LEN(SUBSTITUTE(S163, ",", "")) + 1</f>
        <v>8</v>
      </c>
      <c r="U163" s="10" t="s">
        <v>12599</v>
      </c>
      <c r="V163" s="20" t="s">
        <v>12600</v>
      </c>
      <c r="W163" s="10" t="s">
        <v>12601</v>
      </c>
      <c r="X163" s="10" t="s">
        <v>12602</v>
      </c>
    </row>
    <row r="164" spans="1:24" customFormat="1" x14ac:dyDescent="0.3">
      <c r="A164" s="5" t="s">
        <v>1171</v>
      </c>
      <c r="B164" s="5" t="s">
        <v>1172</v>
      </c>
      <c r="C164" s="5" t="str">
        <f>LEFT(B164, 65)</f>
        <v>AmazonBasics 3.5mm to 2-Male RCA Adapter Cable For Tablet, Smartp</v>
      </c>
      <c r="D164" s="5" t="s">
        <v>1173</v>
      </c>
      <c r="E164" s="5" t="str">
        <f>LEFT(D164, FIND("|", D164) - 1)</f>
        <v>Electronics</v>
      </c>
      <c r="F164" s="5">
        <v>489</v>
      </c>
      <c r="G164" s="7">
        <v>1200</v>
      </c>
      <c r="H164" s="5" t="str" cm="1">
        <f t="array" ref="H164">_xlfn.IFS(G164&lt;200,"Less than 200", AND(G164&gt;=200, G164&lt;=500), "200 to 500", G164&gt;500, "Greater than 500")</f>
        <v>Greater than 500</v>
      </c>
      <c r="I164" s="8">
        <v>0.59</v>
      </c>
      <c r="J164" s="17">
        <f>I164</f>
        <v>0.59</v>
      </c>
      <c r="K164" s="22" t="str" cm="1">
        <f t="array" ref="K164">_xlfn.IFS(AND(I164&gt;=0%, I164&lt;=20%),"0% to 20%", AND(I164&gt;=21%, I164&lt;=40%), "21% to 40%", AND(I164&gt;=41%, I164&lt;=60%), "41% to 60%", AND(I164&gt;=61%, I164&lt;=80%), "61% to 80%", AND(I164&gt;=81%, I164&lt;=100%), "81% to 100%")</f>
        <v>41% to 60%</v>
      </c>
      <c r="L164" s="22">
        <v>4.4000000000000004</v>
      </c>
      <c r="M164" s="6">
        <v>69538</v>
      </c>
      <c r="N164" s="6">
        <f>G164*M164</f>
        <v>83445600</v>
      </c>
      <c r="O164" s="6">
        <f>L164+(M164/100000)</f>
        <v>5.0953800000000005</v>
      </c>
      <c r="P164" s="5" t="s">
        <v>1174</v>
      </c>
      <c r="Q164" s="10" t="s">
        <v>1175</v>
      </c>
      <c r="R164" s="10" t="s">
        <v>1176</v>
      </c>
      <c r="S164" s="10" t="s">
        <v>1177</v>
      </c>
      <c r="T164" s="10">
        <f>LEN(S164) - LEN(SUBSTITUTE(S164, ",", "")) + 1</f>
        <v>8</v>
      </c>
      <c r="U164" s="10" t="s">
        <v>1178</v>
      </c>
      <c r="V164" s="20" t="s">
        <v>1179</v>
      </c>
      <c r="W164" s="10" t="s">
        <v>1180</v>
      </c>
      <c r="X164" s="10" t="s">
        <v>1181</v>
      </c>
    </row>
    <row r="165" spans="1:24" customFormat="1" x14ac:dyDescent="0.3">
      <c r="A165" s="5" t="s">
        <v>1141</v>
      </c>
      <c r="B165" s="5" t="s">
        <v>1142</v>
      </c>
      <c r="C165" s="5" t="str">
        <f>LEFT(B165, 65)</f>
        <v xml:space="preserve">AmazonBasics 3 Feet High Speed HDMI Male to Female 2.0 Extension </v>
      </c>
      <c r="D165" s="5" t="s">
        <v>129</v>
      </c>
      <c r="E165" s="5" t="str">
        <f>LEFT(D165, FIND("|", D165) - 1)</f>
        <v>Electronics</v>
      </c>
      <c r="F165" s="5">
        <v>229</v>
      </c>
      <c r="G165" s="5">
        <v>595</v>
      </c>
      <c r="H165" s="5" t="str" cm="1">
        <f t="array" ref="H165">_xlfn.IFS(G165&lt;200,"Less than 200", AND(G165&gt;=200, G165&lt;=500), "200 to 500", G165&gt;500, "Greater than 500")</f>
        <v>Greater than 500</v>
      </c>
      <c r="I165" s="8">
        <v>0.62</v>
      </c>
      <c r="J165" s="17">
        <f>I165</f>
        <v>0.62</v>
      </c>
      <c r="K165" s="22" t="str" cm="1">
        <f t="array" ref="K165">_xlfn.IFS(AND(I165&gt;=0%, I165&lt;=20%),"0% to 20%", AND(I165&gt;=21%, I165&lt;=40%), "21% to 40%", AND(I165&gt;=41%, I165&lt;=60%), "41% to 60%", AND(I165&gt;=61%, I165&lt;=80%), "61% to 80%", AND(I165&gt;=81%, I165&lt;=100%), "81% to 100%")</f>
        <v>61% to 80%</v>
      </c>
      <c r="L165" s="22">
        <v>4.3</v>
      </c>
      <c r="M165" s="6">
        <v>12835</v>
      </c>
      <c r="N165" s="6">
        <f>G165*M165</f>
        <v>7636825</v>
      </c>
      <c r="O165" s="6">
        <f>L165+(M165/100000)</f>
        <v>4.42835</v>
      </c>
      <c r="P165" s="5" t="s">
        <v>1143</v>
      </c>
      <c r="Q165" s="10" t="s">
        <v>1144</v>
      </c>
      <c r="R165" s="10" t="s">
        <v>1145</v>
      </c>
      <c r="S165" s="10" t="s">
        <v>1146</v>
      </c>
      <c r="T165" s="10">
        <f>LEN(S165) - LEN(SUBSTITUTE(S165, ",", "")) + 1</f>
        <v>8</v>
      </c>
      <c r="U165" s="10" t="s">
        <v>1147</v>
      </c>
      <c r="V165" s="20" t="s">
        <v>1148</v>
      </c>
      <c r="W165" s="10" t="s">
        <v>1149</v>
      </c>
      <c r="X165" s="10" t="s">
        <v>1150</v>
      </c>
    </row>
    <row r="166" spans="1:24" customFormat="1" x14ac:dyDescent="0.3">
      <c r="A166" s="5" t="s">
        <v>2289</v>
      </c>
      <c r="B166" s="5" t="s">
        <v>2290</v>
      </c>
      <c r="C166" s="5" t="str">
        <f>LEFT(B166, 65)</f>
        <v>AmazonBasics - High-Speed Male to Female HDMI Extension Cable - 6</v>
      </c>
      <c r="D166" s="5" t="s">
        <v>129</v>
      </c>
      <c r="E166" s="5" t="str">
        <f>LEFT(D166, FIND("|", D166) - 1)</f>
        <v>Electronics</v>
      </c>
      <c r="F166" s="5">
        <v>299</v>
      </c>
      <c r="G166" s="5">
        <v>700</v>
      </c>
      <c r="H166" s="5" t="str" cm="1">
        <f t="array" ref="H166">_xlfn.IFS(G166&lt;200,"Less than 200", AND(G166&gt;=200, G166&lt;=500), "200 to 500", G166&gt;500, "Greater than 500")</f>
        <v>Greater than 500</v>
      </c>
      <c r="I166" s="8">
        <v>0.56999999999999995</v>
      </c>
      <c r="J166" s="17">
        <f>I166</f>
        <v>0.56999999999999995</v>
      </c>
      <c r="K166" s="22" t="str" cm="1">
        <f t="array" ref="K166">_xlfn.IFS(AND(I166&gt;=0%, I166&lt;=20%),"0% to 20%", AND(I166&gt;=21%, I166&lt;=40%), "21% to 40%", AND(I166&gt;=41%, I166&lt;=60%), "41% to 60%", AND(I166&gt;=61%, I166&lt;=80%), "61% to 80%", AND(I166&gt;=81%, I166&lt;=100%), "81% to 100%")</f>
        <v>41% to 60%</v>
      </c>
      <c r="L166" s="22">
        <v>4.4000000000000004</v>
      </c>
      <c r="M166" s="6">
        <v>8714</v>
      </c>
      <c r="N166" s="6">
        <f>G166*M166</f>
        <v>6099800</v>
      </c>
      <c r="O166" s="6">
        <f>L166+(M166/100000)</f>
        <v>4.4871400000000001</v>
      </c>
      <c r="P166" s="5" t="s">
        <v>2291</v>
      </c>
      <c r="Q166" s="10" t="s">
        <v>2292</v>
      </c>
      <c r="R166" s="10" t="s">
        <v>2293</v>
      </c>
      <c r="S166" s="10" t="s">
        <v>2294</v>
      </c>
      <c r="T166" s="10">
        <f>LEN(S166) - LEN(SUBSTITUTE(S166, ",", "")) + 1</f>
        <v>8</v>
      </c>
      <c r="U166" s="10" t="s">
        <v>2295</v>
      </c>
      <c r="V166" s="20" t="s">
        <v>2296</v>
      </c>
      <c r="W166" s="10" t="s">
        <v>2297</v>
      </c>
      <c r="X166" s="10" t="s">
        <v>2298</v>
      </c>
    </row>
    <row r="167" spans="1:24" customFormat="1" x14ac:dyDescent="0.3">
      <c r="A167" s="5" t="s">
        <v>3064</v>
      </c>
      <c r="B167" s="5" t="s">
        <v>3065</v>
      </c>
      <c r="C167" s="5" t="str">
        <f>LEFT(B167, 65)</f>
        <v>JBL C100SI Wired In Ear Headphones with Mic, JBL Pure Bass Sound,</v>
      </c>
      <c r="D167" s="5" t="s">
        <v>3066</v>
      </c>
      <c r="E167" s="5" t="str">
        <f>LEFT(D167, FIND("|", D167) - 1)</f>
        <v>Electronics</v>
      </c>
      <c r="F167" s="5">
        <v>599</v>
      </c>
      <c r="G167" s="5">
        <v>999</v>
      </c>
      <c r="H167" s="5" t="str" cm="1">
        <f t="array" ref="H167">_xlfn.IFS(G167&lt;200,"Less than 200", AND(G167&gt;=200, G167&lt;=500), "200 to 500", G167&gt;500, "Greater than 500")</f>
        <v>Greater than 500</v>
      </c>
      <c r="I167" s="8">
        <v>0.4</v>
      </c>
      <c r="J167" s="17">
        <f>I167</f>
        <v>0.4</v>
      </c>
      <c r="K167" s="22" t="str" cm="1">
        <f t="array" ref="K167">_xlfn.IFS(AND(I167&gt;=0%, I167&lt;=20%),"0% to 20%", AND(I167&gt;=21%, I167&lt;=40%), "21% to 40%", AND(I167&gt;=41%, I167&lt;=60%), "41% to 60%", AND(I167&gt;=61%, I167&lt;=80%), "61% to 80%", AND(I167&gt;=81%, I167&lt;=100%), "81% to 100%")</f>
        <v>21% to 40%</v>
      </c>
      <c r="L167" s="22">
        <v>4.0999999999999996</v>
      </c>
      <c r="M167" s="6">
        <v>192590</v>
      </c>
      <c r="N167" s="6">
        <f>G167*M167</f>
        <v>192397410</v>
      </c>
      <c r="O167" s="6">
        <f>L167+(M167/100000)</f>
        <v>6.0259</v>
      </c>
      <c r="P167" s="5" t="s">
        <v>3067</v>
      </c>
      <c r="Q167" s="10" t="s">
        <v>3068</v>
      </c>
      <c r="R167" s="10" t="s">
        <v>3069</v>
      </c>
      <c r="S167" s="10" t="s">
        <v>3070</v>
      </c>
      <c r="T167" s="10">
        <f>LEN(S167) - LEN(SUBSTITUTE(S167, ",", "")) + 1</f>
        <v>8</v>
      </c>
      <c r="U167" s="10" t="s">
        <v>3071</v>
      </c>
      <c r="V167" s="20" t="s">
        <v>3072</v>
      </c>
      <c r="W167" s="10" t="s">
        <v>3073</v>
      </c>
      <c r="X167" s="10" t="s">
        <v>3074</v>
      </c>
    </row>
    <row r="168" spans="1:24" customFormat="1" x14ac:dyDescent="0.3">
      <c r="A168" s="5" t="s">
        <v>3064</v>
      </c>
      <c r="B168" s="5" t="s">
        <v>3065</v>
      </c>
      <c r="C168" s="5" t="str">
        <f>LEFT(B168, 65)</f>
        <v>JBL C100SI Wired In Ear Headphones with Mic, JBL Pure Bass Sound,</v>
      </c>
      <c r="D168" s="5" t="s">
        <v>3066</v>
      </c>
      <c r="E168" s="5" t="str">
        <f>LEFT(D168, FIND("|", D168) - 1)</f>
        <v>Electronics</v>
      </c>
      <c r="F168" s="5">
        <v>599</v>
      </c>
      <c r="G168" s="5">
        <v>999</v>
      </c>
      <c r="H168" s="5" t="str" cm="1">
        <f t="array" ref="H168">_xlfn.IFS(G168&lt;200,"Less than 200", AND(G168&gt;=200, G168&lt;=500), "200 to 500", G168&gt;500, "Greater than 500")</f>
        <v>Greater than 500</v>
      </c>
      <c r="I168" s="8">
        <v>0.4</v>
      </c>
      <c r="J168" s="17">
        <f>I168</f>
        <v>0.4</v>
      </c>
      <c r="K168" s="22" t="str" cm="1">
        <f t="array" ref="K168">_xlfn.IFS(AND(I168&gt;=0%, I168&lt;=20%),"0% to 20%", AND(I168&gt;=21%, I168&lt;=40%), "21% to 40%", AND(I168&gt;=41%, I168&lt;=60%), "41% to 60%", AND(I168&gt;=61%, I168&lt;=80%), "61% to 80%", AND(I168&gt;=81%, I168&lt;=100%), "81% to 100%")</f>
        <v>21% to 40%</v>
      </c>
      <c r="L168" s="22">
        <v>4.0999999999999996</v>
      </c>
      <c r="M168" s="6">
        <v>192587</v>
      </c>
      <c r="N168" s="6">
        <f>G168*M168</f>
        <v>192394413</v>
      </c>
      <c r="O168" s="6">
        <f>L168+(M168/100000)</f>
        <v>6.0258699999999994</v>
      </c>
      <c r="P168" s="5" t="s">
        <v>3067</v>
      </c>
      <c r="Q168" s="10" t="s">
        <v>3068</v>
      </c>
      <c r="R168" s="10" t="s">
        <v>3069</v>
      </c>
      <c r="S168" s="10" t="s">
        <v>3070</v>
      </c>
      <c r="T168" s="10">
        <f>LEN(S168) - LEN(SUBSTITUTE(S168, ",", "")) + 1</f>
        <v>8</v>
      </c>
      <c r="U168" s="10" t="s">
        <v>3071</v>
      </c>
      <c r="V168" s="20" t="s">
        <v>3072</v>
      </c>
      <c r="W168" s="10" t="s">
        <v>4920</v>
      </c>
      <c r="X168" s="10" t="s">
        <v>4921</v>
      </c>
    </row>
    <row r="169" spans="1:24" customFormat="1" x14ac:dyDescent="0.3">
      <c r="A169" s="5" t="s">
        <v>4004</v>
      </c>
      <c r="B169" s="5" t="s">
        <v>4005</v>
      </c>
      <c r="C169" s="5" t="str">
        <f>LEFT(B169, 65)</f>
        <v>JBL C100SI Wired In Ear Headphones with Mic, JBL Pure Bass Sound,</v>
      </c>
      <c r="D169" s="5" t="s">
        <v>3066</v>
      </c>
      <c r="E169" s="5" t="str">
        <f>LEFT(D169, FIND("|", D169) - 1)</f>
        <v>Electronics</v>
      </c>
      <c r="F169" s="5">
        <v>599</v>
      </c>
      <c r="G169" s="7">
        <v>1299</v>
      </c>
      <c r="H169" s="5" t="str" cm="1">
        <f t="array" ref="H169">_xlfn.IFS(G169&lt;200,"Less than 200", AND(G169&gt;=200, G169&lt;=500), "200 to 500", G169&gt;500, "Greater than 500")</f>
        <v>Greater than 500</v>
      </c>
      <c r="I169" s="8">
        <v>0.54</v>
      </c>
      <c r="J169" s="17">
        <f>I169</f>
        <v>0.54</v>
      </c>
      <c r="K169" s="22" t="str" cm="1">
        <f t="array" ref="K169">_xlfn.IFS(AND(I169&gt;=0%, I169&lt;=20%),"0% to 20%", AND(I169&gt;=21%, I169&lt;=40%), "21% to 40%", AND(I169&gt;=41%, I169&lt;=60%), "41% to 60%", AND(I169&gt;=61%, I169&lt;=80%), "61% to 80%", AND(I169&gt;=81%, I169&lt;=100%), "81% to 100%")</f>
        <v>41% to 60%</v>
      </c>
      <c r="L169" s="22">
        <v>4.0999999999999996</v>
      </c>
      <c r="M169" s="6">
        <v>192589</v>
      </c>
      <c r="N169" s="6">
        <f>G169*M169</f>
        <v>250173111</v>
      </c>
      <c r="O169" s="6">
        <f>L169+(M169/100000)</f>
        <v>6.0258899999999995</v>
      </c>
      <c r="P169" s="5" t="s">
        <v>4006</v>
      </c>
      <c r="Q169" s="10" t="s">
        <v>3068</v>
      </c>
      <c r="R169" s="10" t="s">
        <v>3069</v>
      </c>
      <c r="S169" s="10" t="s">
        <v>3070</v>
      </c>
      <c r="T169" s="10">
        <f>LEN(S169) - LEN(SUBSTITUTE(S169, ",", "")) + 1</f>
        <v>8</v>
      </c>
      <c r="U169" s="10" t="s">
        <v>3071</v>
      </c>
      <c r="V169" s="20" t="s">
        <v>3072</v>
      </c>
      <c r="W169" s="10" t="s">
        <v>4007</v>
      </c>
      <c r="X169" s="10" t="s">
        <v>4008</v>
      </c>
    </row>
    <row r="170" spans="1:24" customFormat="1" x14ac:dyDescent="0.3">
      <c r="A170" s="5" t="s">
        <v>6937</v>
      </c>
      <c r="B170" s="5" t="s">
        <v>6938</v>
      </c>
      <c r="C170" s="5" t="str">
        <f>LEFT(B170, 65)</f>
        <v>FEDUS Cat6 Ethernet Cable, 10 Meter High Speed 550MHZ / 10 Gigabi</v>
      </c>
      <c r="D170" s="5" t="s">
        <v>6340</v>
      </c>
      <c r="E170" s="5" t="str">
        <f>LEFT(D170, FIND("|", D170) - 1)</f>
        <v>Computers&amp;Accessories</v>
      </c>
      <c r="F170" s="5">
        <v>287</v>
      </c>
      <c r="G170" s="5">
        <v>499</v>
      </c>
      <c r="H170" s="5" t="str" cm="1">
        <f t="array" ref="H170">_xlfn.IFS(G170&lt;200,"Less than 200", AND(G170&gt;=200, G170&lt;=500), "200 to 500", G170&gt;500, "Greater than 500")</f>
        <v>200 to 500</v>
      </c>
      <c r="I170" s="8">
        <v>0.42</v>
      </c>
      <c r="J170" s="17">
        <f>I170</f>
        <v>0.42</v>
      </c>
      <c r="K170" s="22" t="str" cm="1">
        <f t="array" ref="K170">_xlfn.IFS(AND(I170&gt;=0%, I170&lt;=20%),"0% to 20%", AND(I170&gt;=21%, I170&lt;=40%), "21% to 40%", AND(I170&gt;=41%, I170&lt;=60%), "41% to 60%", AND(I170&gt;=61%, I170&lt;=80%), "61% to 80%", AND(I170&gt;=81%, I170&lt;=100%), "81% to 100%")</f>
        <v>41% to 60%</v>
      </c>
      <c r="L170" s="22">
        <v>4.4000000000000004</v>
      </c>
      <c r="M170" s="6">
        <v>8076</v>
      </c>
      <c r="N170" s="6">
        <f>G170*M170</f>
        <v>4029924</v>
      </c>
      <c r="O170" s="6">
        <f>L170+(M170/100000)</f>
        <v>4.4807600000000001</v>
      </c>
      <c r="P170" s="5" t="s">
        <v>6939</v>
      </c>
      <c r="Q170" s="10" t="s">
        <v>6940</v>
      </c>
      <c r="R170" s="10" t="s">
        <v>6941</v>
      </c>
      <c r="S170" s="10" t="s">
        <v>6942</v>
      </c>
      <c r="T170" s="10">
        <f>LEN(S170) - LEN(SUBSTITUTE(S170, ",", "")) + 1</f>
        <v>8</v>
      </c>
      <c r="U170" s="10" t="s">
        <v>6943</v>
      </c>
      <c r="V170" s="20" t="s">
        <v>6944</v>
      </c>
      <c r="W170" s="10" t="s">
        <v>6945</v>
      </c>
      <c r="X170" s="10" t="s">
        <v>6946</v>
      </c>
    </row>
    <row r="171" spans="1:24" customFormat="1" x14ac:dyDescent="0.3">
      <c r="A171" s="5" t="s">
        <v>5796</v>
      </c>
      <c r="B171" s="5" t="s">
        <v>5797</v>
      </c>
      <c r="C171" s="5" t="str">
        <f>LEFT(B171, 65)</f>
        <v>Duracell Ultra Alkaline AAA Battery, 8 Pcs</v>
      </c>
      <c r="D171" s="5" t="s">
        <v>5047</v>
      </c>
      <c r="E171" s="5" t="str">
        <f>LEFT(D171, FIND("|", D171) - 1)</f>
        <v>Electronics</v>
      </c>
      <c r="F171" s="5">
        <v>269</v>
      </c>
      <c r="G171" s="5">
        <v>315</v>
      </c>
      <c r="H171" s="5" t="str" cm="1">
        <f t="array" ref="H171">_xlfn.IFS(G171&lt;200,"Less than 200", AND(G171&gt;=200, G171&lt;=500), "200 to 500", G171&gt;500, "Greater than 500")</f>
        <v>200 to 500</v>
      </c>
      <c r="I171" s="8">
        <v>0.15</v>
      </c>
      <c r="J171" s="17">
        <f>I171</f>
        <v>0.15</v>
      </c>
      <c r="K171" s="22" t="str" cm="1">
        <f t="array" ref="K171">_xlfn.IFS(AND(I171&gt;=0%, I171&lt;=20%),"0% to 20%", AND(I171&gt;=21%, I171&lt;=40%), "21% to 40%", AND(I171&gt;=41%, I171&lt;=60%), "41% to 60%", AND(I171&gt;=61%, I171&lt;=80%), "61% to 80%", AND(I171&gt;=81%, I171&lt;=100%), "81% to 100%")</f>
        <v>0% to 20%</v>
      </c>
      <c r="L171" s="22">
        <v>4.5</v>
      </c>
      <c r="M171" s="6">
        <v>17810</v>
      </c>
      <c r="N171" s="6">
        <f>G171*M171</f>
        <v>5610150</v>
      </c>
      <c r="O171" s="6">
        <f>L171+(M171/100000)</f>
        <v>4.6780999999999997</v>
      </c>
      <c r="P171" s="5" t="s">
        <v>5798</v>
      </c>
      <c r="Q171" s="10" t="s">
        <v>5799</v>
      </c>
      <c r="R171" s="10" t="s">
        <v>5800</v>
      </c>
      <c r="S171" s="10" t="s">
        <v>5801</v>
      </c>
      <c r="T171" s="10">
        <f>LEN(S171) - LEN(SUBSTITUTE(S171, ",", "")) + 1</f>
        <v>8</v>
      </c>
      <c r="U171" s="10" t="s">
        <v>5802</v>
      </c>
      <c r="V171" s="20" t="s">
        <v>5803</v>
      </c>
      <c r="W171" s="10" t="s">
        <v>5804</v>
      </c>
      <c r="X171" s="10" t="s">
        <v>5805</v>
      </c>
    </row>
    <row r="172" spans="1:24" customFormat="1" x14ac:dyDescent="0.3">
      <c r="A172" s="5" t="s">
        <v>7701</v>
      </c>
      <c r="B172" s="5" t="s">
        <v>7702</v>
      </c>
      <c r="C172" s="5" t="str">
        <f>LEFT(B172, 65)</f>
        <v>Canon PIXMA MG2577s All-in-One Inkjet Colour Printer with 1 Addit</v>
      </c>
      <c r="D172" s="5" t="s">
        <v>7703</v>
      </c>
      <c r="E172" s="5" t="str">
        <f>LEFT(D172, FIND("|", D172) - 1)</f>
        <v>Computers&amp;Accessories</v>
      </c>
      <c r="F172" s="7">
        <v>3498</v>
      </c>
      <c r="G172" s="7">
        <v>3875</v>
      </c>
      <c r="H172" s="5" t="str" cm="1">
        <f t="array" ref="H172">_xlfn.IFS(G172&lt;200,"Less than 200", AND(G172&gt;=200, G172&lt;=500), "200 to 500", G172&gt;500, "Greater than 500")</f>
        <v>Greater than 500</v>
      </c>
      <c r="I172" s="8">
        <v>0.1</v>
      </c>
      <c r="J172" s="17">
        <f>I172</f>
        <v>0.1</v>
      </c>
      <c r="K172" s="22" t="str" cm="1">
        <f t="array" ref="K172">_xlfn.IFS(AND(I172&gt;=0%, I172&lt;=20%),"0% to 20%", AND(I172&gt;=21%, I172&lt;=40%), "21% to 40%", AND(I172&gt;=41%, I172&lt;=60%), "41% to 60%", AND(I172&gt;=61%, I172&lt;=80%), "61% to 80%", AND(I172&gt;=81%, I172&lt;=100%), "81% to 100%")</f>
        <v>0% to 20%</v>
      </c>
      <c r="L172" s="22">
        <v>3.4</v>
      </c>
      <c r="M172" s="6">
        <v>12185</v>
      </c>
      <c r="N172" s="6">
        <f>G172*M172</f>
        <v>47216875</v>
      </c>
      <c r="O172" s="6">
        <f>L172+(M172/100000)</f>
        <v>3.5218499999999997</v>
      </c>
      <c r="P172" s="5" t="s">
        <v>7704</v>
      </c>
      <c r="Q172" s="10" t="s">
        <v>7705</v>
      </c>
      <c r="R172" s="10" t="s">
        <v>7706</v>
      </c>
      <c r="S172" s="10" t="s">
        <v>7707</v>
      </c>
      <c r="T172" s="10">
        <f>LEN(S172) - LEN(SUBSTITUTE(S172, ",", "")) + 1</f>
        <v>8</v>
      </c>
      <c r="U172" s="10" t="s">
        <v>7708</v>
      </c>
      <c r="V172" s="20" t="s">
        <v>7709</v>
      </c>
      <c r="W172" s="10" t="s">
        <v>7710</v>
      </c>
      <c r="X172" s="10" t="s">
        <v>7711</v>
      </c>
    </row>
    <row r="173" spans="1:24" customFormat="1" x14ac:dyDescent="0.3">
      <c r="A173" s="5" t="s">
        <v>9090</v>
      </c>
      <c r="B173" s="5" t="s">
        <v>9091</v>
      </c>
      <c r="C173" s="5" t="str">
        <f>LEFT(B173, 65)</f>
        <v>Philips GC181 Heavy Weight 1000-Watt Dry Iron, Pack of 1</v>
      </c>
      <c r="D173" s="5" t="s">
        <v>8699</v>
      </c>
      <c r="E173" s="5" t="str">
        <f>LEFT(D173, FIND("|", D173) - 1)</f>
        <v>Home&amp;Kitchen</v>
      </c>
      <c r="F173" s="7">
        <v>1321</v>
      </c>
      <c r="G173" s="7">
        <v>1545</v>
      </c>
      <c r="H173" s="5" t="str" cm="1">
        <f t="array" ref="H173">_xlfn.IFS(G173&lt;200,"Less than 200", AND(G173&gt;=200, G173&lt;=500), "200 to 500", G173&gt;500, "Greater than 500")</f>
        <v>Greater than 500</v>
      </c>
      <c r="I173" s="8">
        <v>0.14000000000000001</v>
      </c>
      <c r="J173" s="17">
        <f>I173</f>
        <v>0.14000000000000001</v>
      </c>
      <c r="K173" s="22" t="str" cm="1">
        <f t="array" ref="K173">_xlfn.IFS(AND(I173&gt;=0%, I173&lt;=20%),"0% to 20%", AND(I173&gt;=21%, I173&lt;=40%), "21% to 40%", AND(I173&gt;=41%, I173&lt;=60%), "41% to 60%", AND(I173&gt;=61%, I173&lt;=80%), "61% to 80%", AND(I173&gt;=81%, I173&lt;=100%), "81% to 100%")</f>
        <v>0% to 20%</v>
      </c>
      <c r="L173" s="22">
        <v>4.3</v>
      </c>
      <c r="M173" s="6">
        <v>15453</v>
      </c>
      <c r="N173" s="6">
        <f>G173*M173</f>
        <v>23874885</v>
      </c>
      <c r="O173" s="6">
        <f>L173+(M173/100000)</f>
        <v>4.4545300000000001</v>
      </c>
      <c r="P173" s="5" t="s">
        <v>9092</v>
      </c>
      <c r="Q173" s="10" t="s">
        <v>9093</v>
      </c>
      <c r="R173" s="10" t="s">
        <v>9094</v>
      </c>
      <c r="S173" s="10" t="s">
        <v>9095</v>
      </c>
      <c r="T173" s="10">
        <f>LEN(S173) - LEN(SUBSTITUTE(S173, ",", "")) + 1</f>
        <v>8</v>
      </c>
      <c r="U173" s="10" t="s">
        <v>9096</v>
      </c>
      <c r="V173" s="20" t="s">
        <v>9097</v>
      </c>
      <c r="W173" s="10" t="s">
        <v>9098</v>
      </c>
      <c r="X173" s="10" t="s">
        <v>9099</v>
      </c>
    </row>
    <row r="174" spans="1:24" customFormat="1" x14ac:dyDescent="0.3">
      <c r="A174" s="5" t="s">
        <v>6302</v>
      </c>
      <c r="B174" s="5" t="s">
        <v>6303</v>
      </c>
      <c r="C174" s="5" t="str">
        <f>LEFT(B174, 65)</f>
        <v>SanDisk Ultra 64 GB USB Pen Drives (SDDDC2-064G-I35, Black, Silve</v>
      </c>
      <c r="D174" s="5" t="s">
        <v>4834</v>
      </c>
      <c r="E174" s="5" t="str">
        <f>LEFT(D174, FIND("|", D174) - 1)</f>
        <v>Computers&amp;Accessories</v>
      </c>
      <c r="F174" s="5">
        <v>729</v>
      </c>
      <c r="G174" s="7">
        <v>1650</v>
      </c>
      <c r="H174" s="5" t="str" cm="1">
        <f t="array" ref="H174">_xlfn.IFS(G174&lt;200,"Less than 200", AND(G174&gt;=200, G174&lt;=500), "200 to 500", G174&gt;500, "Greater than 500")</f>
        <v>Greater than 500</v>
      </c>
      <c r="I174" s="8">
        <v>0.56000000000000005</v>
      </c>
      <c r="J174" s="17">
        <f>I174</f>
        <v>0.56000000000000005</v>
      </c>
      <c r="K174" s="22" t="str" cm="1">
        <f t="array" ref="K174">_xlfn.IFS(AND(I174&gt;=0%, I174&lt;=20%),"0% to 20%", AND(I174&gt;=21%, I174&lt;=40%), "21% to 40%", AND(I174&gt;=41%, I174&lt;=60%), "41% to 60%", AND(I174&gt;=61%, I174&lt;=80%), "61% to 80%", AND(I174&gt;=81%, I174&lt;=100%), "81% to 100%")</f>
        <v>41% to 60%</v>
      </c>
      <c r="L174" s="22">
        <v>4.3</v>
      </c>
      <c r="M174" s="6">
        <v>82356</v>
      </c>
      <c r="N174" s="6">
        <f>G174*M174</f>
        <v>135887400</v>
      </c>
      <c r="O174" s="6">
        <f>L174+(M174/100000)</f>
        <v>5.1235599999999994</v>
      </c>
      <c r="P174" s="5" t="s">
        <v>6304</v>
      </c>
      <c r="Q174" s="10" t="s">
        <v>6305</v>
      </c>
      <c r="R174" s="10" t="s">
        <v>6306</v>
      </c>
      <c r="S174" s="10" t="s">
        <v>6307</v>
      </c>
      <c r="T174" s="10">
        <f>LEN(S174) - LEN(SUBSTITUTE(S174, ",", "")) + 1</f>
        <v>8</v>
      </c>
      <c r="U174" s="10" t="s">
        <v>6308</v>
      </c>
      <c r="V174" s="20" t="s">
        <v>6309</v>
      </c>
      <c r="W174" s="10" t="s">
        <v>6310</v>
      </c>
      <c r="X174" s="10" t="s">
        <v>6311</v>
      </c>
    </row>
    <row r="175" spans="1:24" customFormat="1" x14ac:dyDescent="0.3">
      <c r="A175" s="5" t="s">
        <v>3912</v>
      </c>
      <c r="B175" s="5" t="s">
        <v>3913</v>
      </c>
      <c r="C175" s="5" t="str">
        <f>LEFT(B175, 65)</f>
        <v>Samsung Ehs64 Ehs64Avfwecinu Hands-Free Wired In Ear Earphones Wi</v>
      </c>
      <c r="D175" s="5" t="s">
        <v>3066</v>
      </c>
      <c r="E175" s="5" t="str">
        <f>LEFT(D175, FIND("|", D175) - 1)</f>
        <v>Electronics</v>
      </c>
      <c r="F175" s="5">
        <v>499</v>
      </c>
      <c r="G175" s="5">
        <v>499</v>
      </c>
      <c r="H175" s="5" t="str" cm="1">
        <f t="array" ref="H175">_xlfn.IFS(G175&lt;200,"Less than 200", AND(G175&gt;=200, G175&lt;=500), "200 to 500", G175&gt;500, "Greater than 500")</f>
        <v>200 to 500</v>
      </c>
      <c r="I175" s="8">
        <v>0</v>
      </c>
      <c r="J175" s="17">
        <f>I175</f>
        <v>0</v>
      </c>
      <c r="K175" s="22" t="str" cm="1">
        <f t="array" ref="K175">_xlfn.IFS(AND(I175&gt;=0%, I175&lt;=20%),"0% to 20%", AND(I175&gt;=21%, I175&lt;=40%), "21% to 40%", AND(I175&gt;=41%, I175&lt;=60%), "41% to 60%", AND(I175&gt;=61%, I175&lt;=80%), "61% to 80%", AND(I175&gt;=81%, I175&lt;=100%), "81% to 100%")</f>
        <v>0% to 20%</v>
      </c>
      <c r="L175" s="22">
        <v>4.2</v>
      </c>
      <c r="M175" s="6">
        <v>31539</v>
      </c>
      <c r="N175" s="6">
        <f>G175*M175</f>
        <v>15737961</v>
      </c>
      <c r="O175" s="6">
        <f>L175+(M175/100000)</f>
        <v>4.51539</v>
      </c>
      <c r="P175" s="5" t="s">
        <v>3914</v>
      </c>
      <c r="Q175" s="10" t="s">
        <v>3915</v>
      </c>
      <c r="R175" s="10" t="s">
        <v>3916</v>
      </c>
      <c r="S175" s="10" t="s">
        <v>3917</v>
      </c>
      <c r="T175" s="10">
        <f>LEN(S175) - LEN(SUBSTITUTE(S175, ",", "")) + 1</f>
        <v>8</v>
      </c>
      <c r="U175" s="10" t="s">
        <v>3918</v>
      </c>
      <c r="V175" s="20" t="s">
        <v>3919</v>
      </c>
      <c r="W175" s="10" t="s">
        <v>3920</v>
      </c>
      <c r="X175" s="10" t="s">
        <v>3921</v>
      </c>
    </row>
    <row r="176" spans="1:24" customFormat="1" x14ac:dyDescent="0.3">
      <c r="A176" s="5" t="s">
        <v>4307</v>
      </c>
      <c r="B176" s="5" t="s">
        <v>4308</v>
      </c>
      <c r="C176" s="5" t="str">
        <f>LEFT(B176, 65)</f>
        <v>Samsung Original EHS64 Wired in Ear Earphones with Mic, Black</v>
      </c>
      <c r="D176" s="5" t="s">
        <v>3066</v>
      </c>
      <c r="E176" s="5" t="str">
        <f>LEFT(D176, FIND("|", D176) - 1)</f>
        <v>Electronics</v>
      </c>
      <c r="F176" s="5">
        <v>949</v>
      </c>
      <c r="G176" s="5">
        <v>999</v>
      </c>
      <c r="H176" s="5" t="str" cm="1">
        <f t="array" ref="H176">_xlfn.IFS(G176&lt;200,"Less than 200", AND(G176&gt;=200, G176&lt;=500), "200 to 500", G176&gt;500, "Greater than 500")</f>
        <v>Greater than 500</v>
      </c>
      <c r="I176" s="8">
        <v>0.05</v>
      </c>
      <c r="J176" s="17">
        <f>I176</f>
        <v>0.05</v>
      </c>
      <c r="K176" s="22" t="str" cm="1">
        <f t="array" ref="K176">_xlfn.IFS(AND(I176&gt;=0%, I176&lt;=20%),"0% to 20%", AND(I176&gt;=21%, I176&lt;=40%), "21% to 40%", AND(I176&gt;=41%, I176&lt;=60%), "41% to 60%", AND(I176&gt;=61%, I176&lt;=80%), "61% to 80%", AND(I176&gt;=81%, I176&lt;=100%), "81% to 100%")</f>
        <v>0% to 20%</v>
      </c>
      <c r="L176" s="22">
        <v>4.2</v>
      </c>
      <c r="M176" s="6">
        <v>31539</v>
      </c>
      <c r="N176" s="6">
        <f>G176*M176</f>
        <v>31507461</v>
      </c>
      <c r="O176" s="6">
        <f>L176+(M176/100000)</f>
        <v>4.51539</v>
      </c>
      <c r="P176" s="5" t="s">
        <v>4309</v>
      </c>
      <c r="Q176" s="10" t="s">
        <v>3915</v>
      </c>
      <c r="R176" s="10" t="s">
        <v>3916</v>
      </c>
      <c r="S176" s="10" t="s">
        <v>3917</v>
      </c>
      <c r="T176" s="10">
        <f>LEN(S176) - LEN(SUBSTITUTE(S176, ",", "")) + 1</f>
        <v>8</v>
      </c>
      <c r="U176" s="10" t="s">
        <v>3918</v>
      </c>
      <c r="V176" s="20" t="s">
        <v>3919</v>
      </c>
      <c r="W176" s="10" t="s">
        <v>4310</v>
      </c>
      <c r="X176" s="10" t="s">
        <v>4311</v>
      </c>
    </row>
    <row r="177" spans="1:24" customFormat="1" x14ac:dyDescent="0.3">
      <c r="A177" s="5" t="s">
        <v>12572</v>
      </c>
      <c r="B177" s="5" t="s">
        <v>12573</v>
      </c>
      <c r="C177" s="5" t="str">
        <f>LEFT(B177, 65)</f>
        <v>Dynore Stainless Steel Set of 4 Measuring Cup and 4 Measuring Spo</v>
      </c>
      <c r="D177" s="5" t="s">
        <v>12121</v>
      </c>
      <c r="E177" s="5" t="str">
        <f>LEFT(D177, FIND("|", D177) - 1)</f>
        <v>Home&amp;Kitchen</v>
      </c>
      <c r="F177" s="5">
        <v>184</v>
      </c>
      <c r="G177" s="5">
        <v>450</v>
      </c>
      <c r="H177" s="5" t="str" cm="1">
        <f t="array" ref="H177">_xlfn.IFS(G177&lt;200,"Less than 200", AND(G177&gt;=200, G177&lt;=500), "200 to 500", G177&gt;500, "Greater than 500")</f>
        <v>200 to 500</v>
      </c>
      <c r="I177" s="8">
        <v>0.59</v>
      </c>
      <c r="J177" s="17">
        <f>I177</f>
        <v>0.59</v>
      </c>
      <c r="K177" s="22" t="str" cm="1">
        <f t="array" ref="K177">_xlfn.IFS(AND(I177&gt;=0%, I177&lt;=20%),"0% to 20%", AND(I177&gt;=21%, I177&lt;=40%), "21% to 40%", AND(I177&gt;=41%, I177&lt;=60%), "41% to 60%", AND(I177&gt;=61%, I177&lt;=80%), "61% to 80%", AND(I177&gt;=81%, I177&lt;=100%), "81% to 100%")</f>
        <v>41% to 60%</v>
      </c>
      <c r="L177" s="22">
        <v>4.2</v>
      </c>
      <c r="M177" s="6">
        <v>4971</v>
      </c>
      <c r="N177" s="6">
        <f>G177*M177</f>
        <v>2236950</v>
      </c>
      <c r="O177" s="6">
        <f>L177+(M177/100000)</f>
        <v>4.2497100000000003</v>
      </c>
      <c r="P177" s="5" t="s">
        <v>12574</v>
      </c>
      <c r="Q177" s="10" t="s">
        <v>12575</v>
      </c>
      <c r="R177" s="10" t="s">
        <v>12576</v>
      </c>
      <c r="S177" s="10" t="s">
        <v>12577</v>
      </c>
      <c r="T177" s="10">
        <f>LEN(S177) - LEN(SUBSTITUTE(S177, ",", "")) + 1</f>
        <v>8</v>
      </c>
      <c r="U177" s="10" t="s">
        <v>12578</v>
      </c>
      <c r="V177" s="20" t="s">
        <v>12579</v>
      </c>
      <c r="W177" s="10" t="s">
        <v>12580</v>
      </c>
      <c r="X177" s="10" t="s">
        <v>12581</v>
      </c>
    </row>
    <row r="178" spans="1:24" customFormat="1" x14ac:dyDescent="0.3">
      <c r="A178" s="5" t="s">
        <v>4423</v>
      </c>
      <c r="B178" s="5" t="s">
        <v>4424</v>
      </c>
      <c r="C178" s="5" t="str">
        <f>LEFT(B178, 65)</f>
        <v>boAt Rockerz 400 Bluetooth On Ear Headphones With Mic With Upto 8</v>
      </c>
      <c r="D178" s="5" t="s">
        <v>4425</v>
      </c>
      <c r="E178" s="5" t="str">
        <f>LEFT(D178, FIND("|", D178) - 1)</f>
        <v>Electronics</v>
      </c>
      <c r="F178" s="7">
        <v>1399</v>
      </c>
      <c r="G178" s="7">
        <v>2990</v>
      </c>
      <c r="H178" s="5" t="str" cm="1">
        <f t="array" ref="H178">_xlfn.IFS(G178&lt;200,"Less than 200", AND(G178&gt;=200, G178&lt;=500), "200 to 500", G178&gt;500, "Greater than 500")</f>
        <v>Greater than 500</v>
      </c>
      <c r="I178" s="8">
        <v>0.53</v>
      </c>
      <c r="J178" s="17">
        <f>I178</f>
        <v>0.53</v>
      </c>
      <c r="K178" s="22" t="str" cm="1">
        <f t="array" ref="K178">_xlfn.IFS(AND(I178&gt;=0%, I178&lt;=20%),"0% to 20%", AND(I178&gt;=21%, I178&lt;=40%), "21% to 40%", AND(I178&gt;=41%, I178&lt;=60%), "41% to 60%", AND(I178&gt;=61%, I178&lt;=80%), "61% to 80%", AND(I178&gt;=81%, I178&lt;=100%), "81% to 100%")</f>
        <v>41% to 60%</v>
      </c>
      <c r="L178" s="22">
        <v>4.0999999999999996</v>
      </c>
      <c r="M178" s="6">
        <v>97175</v>
      </c>
      <c r="N178" s="6">
        <f>G178*M178</f>
        <v>290553250</v>
      </c>
      <c r="O178" s="6">
        <f>L178+(M178/100000)</f>
        <v>5.0717499999999998</v>
      </c>
      <c r="P178" s="5" t="s">
        <v>4426</v>
      </c>
      <c r="Q178" s="10" t="s">
        <v>4427</v>
      </c>
      <c r="R178" s="10" t="s">
        <v>4428</v>
      </c>
      <c r="S178" s="10" t="s">
        <v>4429</v>
      </c>
      <c r="T178" s="10">
        <f>LEN(S178) - LEN(SUBSTITUTE(S178, ",", "")) + 1</f>
        <v>8</v>
      </c>
      <c r="U178" s="10" t="s">
        <v>4430</v>
      </c>
      <c r="V178" s="20" t="s">
        <v>4431</v>
      </c>
      <c r="W178" s="10" t="s">
        <v>4432</v>
      </c>
      <c r="X178" s="10" t="s">
        <v>4433</v>
      </c>
    </row>
    <row r="179" spans="1:24" customFormat="1" x14ac:dyDescent="0.3">
      <c r="A179" s="5" t="s">
        <v>4423</v>
      </c>
      <c r="B179" s="5" t="s">
        <v>4424</v>
      </c>
      <c r="C179" s="5" t="str">
        <f>LEFT(B179, 65)</f>
        <v>boAt Rockerz 400 Bluetooth On Ear Headphones With Mic With Upto 8</v>
      </c>
      <c r="D179" s="5" t="s">
        <v>4425</v>
      </c>
      <c r="E179" s="5" t="str">
        <f>LEFT(D179, FIND("|", D179) - 1)</f>
        <v>Electronics</v>
      </c>
      <c r="F179" s="7">
        <v>1399</v>
      </c>
      <c r="G179" s="7">
        <v>2990</v>
      </c>
      <c r="H179" s="5" t="str" cm="1">
        <f t="array" ref="H179">_xlfn.IFS(G179&lt;200,"Less than 200", AND(G179&gt;=200, G179&lt;=500), "200 to 500", G179&gt;500, "Greater than 500")</f>
        <v>Greater than 500</v>
      </c>
      <c r="I179" s="8">
        <v>0.53</v>
      </c>
      <c r="J179" s="17">
        <f>I179</f>
        <v>0.53</v>
      </c>
      <c r="K179" s="22" t="str" cm="1">
        <f t="array" ref="K179">_xlfn.IFS(AND(I179&gt;=0%, I179&lt;=20%),"0% to 20%", AND(I179&gt;=21%, I179&lt;=40%), "21% to 40%", AND(I179&gt;=41%, I179&lt;=60%), "41% to 60%", AND(I179&gt;=61%, I179&lt;=80%), "61% to 80%", AND(I179&gt;=81%, I179&lt;=100%), "81% to 100%")</f>
        <v>41% to 60%</v>
      </c>
      <c r="L179" s="22">
        <v>4.0999999999999996</v>
      </c>
      <c r="M179" s="6">
        <v>97174</v>
      </c>
      <c r="N179" s="6">
        <f>G179*M179</f>
        <v>290550260</v>
      </c>
      <c r="O179" s="6">
        <f>L179+(M179/100000)</f>
        <v>5.0717400000000001</v>
      </c>
      <c r="P179" s="5" t="s">
        <v>4426</v>
      </c>
      <c r="Q179" s="10" t="s">
        <v>4427</v>
      </c>
      <c r="R179" s="10" t="s">
        <v>4428</v>
      </c>
      <c r="S179" s="10" t="s">
        <v>4429</v>
      </c>
      <c r="T179" s="10">
        <f>LEN(S179) - LEN(SUBSTITUTE(S179, ",", "")) + 1</f>
        <v>8</v>
      </c>
      <c r="U179" s="10" t="s">
        <v>4430</v>
      </c>
      <c r="V179" s="20" t="s">
        <v>4431</v>
      </c>
      <c r="W179" s="10" t="s">
        <v>7678</v>
      </c>
      <c r="X179" s="10" t="s">
        <v>7679</v>
      </c>
    </row>
    <row r="180" spans="1:24" customFormat="1" x14ac:dyDescent="0.3">
      <c r="A180" s="5" t="s">
        <v>8645</v>
      </c>
      <c r="B180" s="5" t="s">
        <v>8646</v>
      </c>
      <c r="C180" s="5" t="str">
        <f>LEFT(B180, 65)</f>
        <v>Pigeon by Stovekraft Cruise 1800 watt Induction Cooktop (Black)</v>
      </c>
      <c r="D180" s="5" t="s">
        <v>8647</v>
      </c>
      <c r="E180" s="5" t="str">
        <f>LEFT(D180, FIND("|", D180) - 1)</f>
        <v>Home&amp;Kitchen</v>
      </c>
      <c r="F180" s="7">
        <v>1699</v>
      </c>
      <c r="G180" s="7">
        <v>3193</v>
      </c>
      <c r="H180" s="5" t="str" cm="1">
        <f t="array" ref="H180">_xlfn.IFS(G180&lt;200,"Less than 200", AND(G180&gt;=200, G180&lt;=500), "200 to 500", G180&gt;500, "Greater than 500")</f>
        <v>Greater than 500</v>
      </c>
      <c r="I180" s="8">
        <v>0.47</v>
      </c>
      <c r="J180" s="17">
        <f>I180</f>
        <v>0.47</v>
      </c>
      <c r="K180" s="22" t="str" cm="1">
        <f t="array" ref="K180">_xlfn.IFS(AND(I180&gt;=0%, I180&lt;=20%),"0% to 20%", AND(I180&gt;=21%, I180&lt;=40%), "21% to 40%", AND(I180&gt;=41%, I180&lt;=60%), "41% to 60%", AND(I180&gt;=61%, I180&lt;=80%), "61% to 80%", AND(I180&gt;=81%, I180&lt;=100%), "81% to 100%")</f>
        <v>41% to 60%</v>
      </c>
      <c r="L180" s="22">
        <v>3.8</v>
      </c>
      <c r="M180" s="6">
        <v>54032</v>
      </c>
      <c r="N180" s="6">
        <f>G180*M180</f>
        <v>172524176</v>
      </c>
      <c r="O180" s="6">
        <f>L180+(M180/100000)</f>
        <v>4.3403200000000002</v>
      </c>
      <c r="P180" s="5" t="s">
        <v>8648</v>
      </c>
      <c r="Q180" s="10" t="s">
        <v>8649</v>
      </c>
      <c r="R180" s="10" t="s">
        <v>8650</v>
      </c>
      <c r="S180" s="10" t="s">
        <v>8651</v>
      </c>
      <c r="T180" s="10">
        <f>LEN(S180) - LEN(SUBSTITUTE(S180, ",", "")) + 1</f>
        <v>8</v>
      </c>
      <c r="U180" s="10" t="s">
        <v>8652</v>
      </c>
      <c r="V180" s="20" t="s">
        <v>8653</v>
      </c>
      <c r="W180" s="10" t="s">
        <v>8654</v>
      </c>
      <c r="X180" s="10" t="s">
        <v>8655</v>
      </c>
    </row>
    <row r="181" spans="1:24" customFormat="1" x14ac:dyDescent="0.3">
      <c r="A181" s="5" t="s">
        <v>652</v>
      </c>
      <c r="B181" s="5" t="s">
        <v>653</v>
      </c>
      <c r="C181" s="5" t="str">
        <f>LEFT(B181, 65)</f>
        <v>Amazon Basics USB Type-C to USB-A 2.0 Male Fast Charging Cable fo</v>
      </c>
      <c r="D181" s="5" t="s">
        <v>18</v>
      </c>
      <c r="E181" s="5" t="str">
        <f>LEFT(D181, FIND("|", D181) - 1)</f>
        <v>Computers&amp;Accessories</v>
      </c>
      <c r="F181" s="5">
        <v>219</v>
      </c>
      <c r="G181" s="5">
        <v>700</v>
      </c>
      <c r="H181" s="5" t="str" cm="1">
        <f t="array" ref="H181">_xlfn.IFS(G181&lt;200,"Less than 200", AND(G181&gt;=200, G181&lt;=500), "200 to 500", G181&gt;500, "Greater than 500")</f>
        <v>Greater than 500</v>
      </c>
      <c r="I181" s="8">
        <v>0.69</v>
      </c>
      <c r="J181" s="17">
        <f>I181</f>
        <v>0.69</v>
      </c>
      <c r="K181" s="22" t="str" cm="1">
        <f t="array" ref="K181">_xlfn.IFS(AND(I181&gt;=0%, I181&lt;=20%),"0% to 20%", AND(I181&gt;=21%, I181&lt;=40%), "21% to 40%", AND(I181&gt;=41%, I181&lt;=60%), "41% to 60%", AND(I181&gt;=61%, I181&lt;=80%), "61% to 80%", AND(I181&gt;=81%, I181&lt;=100%), "81% to 100%")</f>
        <v>61% to 80%</v>
      </c>
      <c r="L181" s="22">
        <v>4.3</v>
      </c>
      <c r="M181" s="6">
        <v>20053</v>
      </c>
      <c r="N181" s="6">
        <f>G181*M181</f>
        <v>14037100</v>
      </c>
      <c r="O181" s="6">
        <f>L181+(M181/100000)</f>
        <v>4.5005299999999995</v>
      </c>
      <c r="P181" s="5" t="s">
        <v>654</v>
      </c>
      <c r="Q181" s="10" t="s">
        <v>655</v>
      </c>
      <c r="R181" s="10" t="s">
        <v>656</v>
      </c>
      <c r="S181" s="10" t="s">
        <v>657</v>
      </c>
      <c r="T181" s="10">
        <f>LEN(S181) - LEN(SUBSTITUTE(S181, ",", "")) + 1</f>
        <v>8</v>
      </c>
      <c r="U181" s="10" t="s">
        <v>658</v>
      </c>
      <c r="V181" s="20" t="s">
        <v>659</v>
      </c>
      <c r="W181" s="10" t="s">
        <v>660</v>
      </c>
      <c r="X181" s="10" t="s">
        <v>661</v>
      </c>
    </row>
    <row r="182" spans="1:24" customFormat="1" x14ac:dyDescent="0.3">
      <c r="A182" s="5" t="s">
        <v>652</v>
      </c>
      <c r="B182" s="5" t="s">
        <v>653</v>
      </c>
      <c r="C182" s="5" t="str">
        <f>LEFT(B182, 65)</f>
        <v>Amazon Basics USB Type-C to USB-A 2.0 Male Fast Charging Cable fo</v>
      </c>
      <c r="D182" s="5" t="s">
        <v>18</v>
      </c>
      <c r="E182" s="5" t="str">
        <f>LEFT(D182, FIND("|", D182) - 1)</f>
        <v>Computers&amp;Accessories</v>
      </c>
      <c r="F182" s="5">
        <v>219</v>
      </c>
      <c r="G182" s="5">
        <v>700</v>
      </c>
      <c r="H182" s="5" t="str" cm="1">
        <f t="array" ref="H182">_xlfn.IFS(G182&lt;200,"Less than 200", AND(G182&gt;=200, G182&lt;=500), "200 to 500", G182&gt;500, "Greater than 500")</f>
        <v>Greater than 500</v>
      </c>
      <c r="I182" s="8">
        <v>0.69</v>
      </c>
      <c r="J182" s="17">
        <f>I182</f>
        <v>0.69</v>
      </c>
      <c r="K182" s="22" t="str" cm="1">
        <f t="array" ref="K182">_xlfn.IFS(AND(I182&gt;=0%, I182&lt;=20%),"0% to 20%", AND(I182&gt;=21%, I182&lt;=40%), "21% to 40%", AND(I182&gt;=41%, I182&lt;=60%), "41% to 60%", AND(I182&gt;=61%, I182&lt;=80%), "61% to 80%", AND(I182&gt;=81%, I182&lt;=100%), "81% to 100%")</f>
        <v>61% to 80%</v>
      </c>
      <c r="L182" s="22">
        <v>4.3</v>
      </c>
      <c r="M182" s="6">
        <v>20053</v>
      </c>
      <c r="N182" s="6">
        <f>G182*M182</f>
        <v>14037100</v>
      </c>
      <c r="O182" s="6">
        <f>L182+(M182/100000)</f>
        <v>4.5005299999999995</v>
      </c>
      <c r="P182" s="5" t="s">
        <v>654</v>
      </c>
      <c r="Q182" s="10" t="s">
        <v>655</v>
      </c>
      <c r="R182" s="10" t="s">
        <v>656</v>
      </c>
      <c r="S182" s="10" t="s">
        <v>657</v>
      </c>
      <c r="T182" s="10">
        <f>LEN(S182) - LEN(SUBSTITUTE(S182, ",", "")) + 1</f>
        <v>8</v>
      </c>
      <c r="U182" s="10" t="s">
        <v>658</v>
      </c>
      <c r="V182" s="20" t="s">
        <v>659</v>
      </c>
      <c r="W182" s="10" t="s">
        <v>660</v>
      </c>
      <c r="X182" s="10" t="s">
        <v>8152</v>
      </c>
    </row>
    <row r="183" spans="1:24" customFormat="1" x14ac:dyDescent="0.3">
      <c r="A183" s="5" t="s">
        <v>652</v>
      </c>
      <c r="B183" s="5" t="s">
        <v>653</v>
      </c>
      <c r="C183" s="5" t="str">
        <f>LEFT(B183, 65)</f>
        <v>Amazon Basics USB Type-C to USB-A 2.0 Male Fast Charging Cable fo</v>
      </c>
      <c r="D183" s="5" t="s">
        <v>18</v>
      </c>
      <c r="E183" s="5" t="str">
        <f>LEFT(D183, FIND("|", D183) - 1)</f>
        <v>Computers&amp;Accessories</v>
      </c>
      <c r="F183" s="5">
        <v>219</v>
      </c>
      <c r="G183" s="5">
        <v>700</v>
      </c>
      <c r="H183" s="5" t="str" cm="1">
        <f t="array" ref="H183">_xlfn.IFS(G183&lt;200,"Less than 200", AND(G183&gt;=200, G183&lt;=500), "200 to 500", G183&gt;500, "Greater than 500")</f>
        <v>Greater than 500</v>
      </c>
      <c r="I183" s="8">
        <v>0.69</v>
      </c>
      <c r="J183" s="17">
        <f>I183</f>
        <v>0.69</v>
      </c>
      <c r="K183" s="22" t="str" cm="1">
        <f t="array" ref="K183">_xlfn.IFS(AND(I183&gt;=0%, I183&lt;=20%),"0% to 20%", AND(I183&gt;=21%, I183&lt;=40%), "21% to 40%", AND(I183&gt;=41%, I183&lt;=60%), "41% to 60%", AND(I183&gt;=61%, I183&lt;=80%), "61% to 80%", AND(I183&gt;=81%, I183&lt;=100%), "81% to 100%")</f>
        <v>61% to 80%</v>
      </c>
      <c r="L183" s="22">
        <v>4.3</v>
      </c>
      <c r="M183" s="6">
        <v>20052</v>
      </c>
      <c r="N183" s="6">
        <f>G183*M183</f>
        <v>14036400</v>
      </c>
      <c r="O183" s="6">
        <f>L183+(M183/100000)</f>
        <v>4.5005199999999999</v>
      </c>
      <c r="P183" s="5" t="s">
        <v>654</v>
      </c>
      <c r="Q183" s="10" t="s">
        <v>655</v>
      </c>
      <c r="R183" s="10" t="s">
        <v>656</v>
      </c>
      <c r="S183" s="10" t="s">
        <v>657</v>
      </c>
      <c r="T183" s="10">
        <f>LEN(S183) - LEN(SUBSTITUTE(S183, ",", "")) + 1</f>
        <v>8</v>
      </c>
      <c r="U183" s="10" t="s">
        <v>658</v>
      </c>
      <c r="V183" s="20" t="s">
        <v>659</v>
      </c>
      <c r="W183" s="10" t="s">
        <v>4655</v>
      </c>
      <c r="X183" s="10" t="s">
        <v>4656</v>
      </c>
    </row>
    <row r="184" spans="1:24" customFormat="1" x14ac:dyDescent="0.3">
      <c r="A184" s="5" t="s">
        <v>596</v>
      </c>
      <c r="B184" s="5" t="s">
        <v>597</v>
      </c>
      <c r="C184" s="5" t="str">
        <f>LEFT(B184, 65)</f>
        <v>AmazonBasics USB Type-C to USB Type-C 2.0 Cable - 3 Feet Laptop (</v>
      </c>
      <c r="D184" s="5" t="s">
        <v>18</v>
      </c>
      <c r="E184" s="5" t="str">
        <f>LEFT(D184, FIND("|", D184) - 1)</f>
        <v>Computers&amp;Accessories</v>
      </c>
      <c r="F184" s="5">
        <v>329</v>
      </c>
      <c r="G184" s="5">
        <v>845</v>
      </c>
      <c r="H184" s="5" t="str" cm="1">
        <f t="array" ref="H184">_xlfn.IFS(G184&lt;200,"Less than 200", AND(G184&gt;=200, G184&lt;=500), "200 to 500", G184&gt;500, "Greater than 500")</f>
        <v>Greater than 500</v>
      </c>
      <c r="I184" s="8">
        <v>0.61</v>
      </c>
      <c r="J184" s="17">
        <f>I184</f>
        <v>0.61</v>
      </c>
      <c r="K184" s="22" t="str" cm="1">
        <f t="array" ref="K184">_xlfn.IFS(AND(I184&gt;=0%, I184&lt;=20%),"0% to 20%", AND(I184&gt;=21%, I184&lt;=40%), "21% to 40%", AND(I184&gt;=41%, I184&lt;=60%), "41% to 60%", AND(I184&gt;=61%, I184&lt;=80%), "61% to 80%", AND(I184&gt;=81%, I184&lt;=100%), "81% to 100%")</f>
        <v>61% to 80%</v>
      </c>
      <c r="L184" s="22">
        <v>4.2</v>
      </c>
      <c r="M184" s="6">
        <v>29746</v>
      </c>
      <c r="N184" s="6">
        <f>G184*M184</f>
        <v>25135370</v>
      </c>
      <c r="O184" s="6">
        <f>L184+(M184/100000)</f>
        <v>4.4974600000000002</v>
      </c>
      <c r="P184" s="5" t="s">
        <v>598</v>
      </c>
      <c r="Q184" s="10" t="s">
        <v>599</v>
      </c>
      <c r="R184" s="10" t="s">
        <v>600</v>
      </c>
      <c r="S184" s="10" t="s">
        <v>601</v>
      </c>
      <c r="T184" s="10">
        <f>LEN(S184) - LEN(SUBSTITUTE(S184, ",", "")) + 1</f>
        <v>8</v>
      </c>
      <c r="U184" s="10" t="s">
        <v>602</v>
      </c>
      <c r="V184" s="20" t="s">
        <v>603</v>
      </c>
      <c r="W184" s="10" t="s">
        <v>604</v>
      </c>
      <c r="X184" s="10" t="s">
        <v>605</v>
      </c>
    </row>
    <row r="185" spans="1:24" customFormat="1" x14ac:dyDescent="0.3">
      <c r="A185" s="5" t="s">
        <v>596</v>
      </c>
      <c r="B185" s="5" t="s">
        <v>597</v>
      </c>
      <c r="C185" s="5" t="str">
        <f>LEFT(B185, 65)</f>
        <v>AmazonBasics USB Type-C to USB Type-C 2.0 Cable - 3 Feet Laptop (</v>
      </c>
      <c r="D185" s="5" t="s">
        <v>18</v>
      </c>
      <c r="E185" s="5" t="str">
        <f>LEFT(D185, FIND("|", D185) - 1)</f>
        <v>Computers&amp;Accessories</v>
      </c>
      <c r="F185" s="5">
        <v>329</v>
      </c>
      <c r="G185" s="5">
        <v>845</v>
      </c>
      <c r="H185" s="5" t="str" cm="1">
        <f t="array" ref="H185">_xlfn.IFS(G185&lt;200,"Less than 200", AND(G185&gt;=200, G185&lt;=500), "200 to 500", G185&gt;500, "Greater than 500")</f>
        <v>Greater than 500</v>
      </c>
      <c r="I185" s="8">
        <v>0.61</v>
      </c>
      <c r="J185" s="17">
        <f>I185</f>
        <v>0.61</v>
      </c>
      <c r="K185" s="22" t="str" cm="1">
        <f t="array" ref="K185">_xlfn.IFS(AND(I185&gt;=0%, I185&lt;=20%),"0% to 20%", AND(I185&gt;=21%, I185&lt;=40%), "21% to 40%", AND(I185&gt;=41%, I185&lt;=60%), "41% to 60%", AND(I185&gt;=61%, I185&lt;=80%), "61% to 80%", AND(I185&gt;=81%, I185&lt;=100%), "81% to 100%")</f>
        <v>61% to 80%</v>
      </c>
      <c r="L185" s="22">
        <v>4.2</v>
      </c>
      <c r="M185" s="6">
        <v>29746</v>
      </c>
      <c r="N185" s="6">
        <f>G185*M185</f>
        <v>25135370</v>
      </c>
      <c r="O185" s="6">
        <f>L185+(M185/100000)</f>
        <v>4.4974600000000002</v>
      </c>
      <c r="P185" s="5" t="s">
        <v>598</v>
      </c>
      <c r="Q185" s="10" t="s">
        <v>599</v>
      </c>
      <c r="R185" s="10" t="s">
        <v>600</v>
      </c>
      <c r="S185" s="10" t="s">
        <v>601</v>
      </c>
      <c r="T185" s="10">
        <f>LEN(S185) - LEN(SUBSTITUTE(S185, ",", "")) + 1</f>
        <v>8</v>
      </c>
      <c r="U185" s="10" t="s">
        <v>602</v>
      </c>
      <c r="V185" s="20" t="s">
        <v>603</v>
      </c>
      <c r="W185" s="10" t="s">
        <v>7893</v>
      </c>
      <c r="X185" s="10" t="s">
        <v>7894</v>
      </c>
    </row>
    <row r="186" spans="1:24" customFormat="1" x14ac:dyDescent="0.3">
      <c r="A186" s="5" t="s">
        <v>2186</v>
      </c>
      <c r="B186" s="5" t="s">
        <v>2187</v>
      </c>
      <c r="C186" s="5" t="str">
        <f>LEFT(B186, 65)</f>
        <v>AmazonBasics USB Type-C to USB Type-C 2.0 Cable for Charging Adap</v>
      </c>
      <c r="D186" s="5" t="s">
        <v>18</v>
      </c>
      <c r="E186" s="5" t="str">
        <f>LEFT(D186, FIND("|", D186) - 1)</f>
        <v>Computers&amp;Accessories</v>
      </c>
      <c r="F186" s="5">
        <v>549</v>
      </c>
      <c r="G186" s="5">
        <v>995</v>
      </c>
      <c r="H186" s="5" t="str" cm="1">
        <f t="array" ref="H186">_xlfn.IFS(G186&lt;200,"Less than 200", AND(G186&gt;=200, G186&lt;=500), "200 to 500", G186&gt;500, "Greater than 500")</f>
        <v>Greater than 500</v>
      </c>
      <c r="I186" s="8">
        <v>0.45</v>
      </c>
      <c r="J186" s="17">
        <f>I186</f>
        <v>0.45</v>
      </c>
      <c r="K186" s="22" t="str" cm="1">
        <f t="array" ref="K186">_xlfn.IFS(AND(I186&gt;=0%, I186&lt;=20%),"0% to 20%", AND(I186&gt;=21%, I186&lt;=40%), "21% to 40%", AND(I186&gt;=41%, I186&lt;=60%), "41% to 60%", AND(I186&gt;=61%, I186&lt;=80%), "61% to 80%", AND(I186&gt;=81%, I186&lt;=100%), "81% to 100%")</f>
        <v>41% to 60%</v>
      </c>
      <c r="L186" s="22">
        <v>4.2</v>
      </c>
      <c r="M186" s="6">
        <v>29746</v>
      </c>
      <c r="N186" s="6">
        <f>G186*M186</f>
        <v>29597270</v>
      </c>
      <c r="O186" s="6">
        <f>L186+(M186/100000)</f>
        <v>4.4974600000000002</v>
      </c>
      <c r="P186" s="5" t="s">
        <v>2188</v>
      </c>
      <c r="Q186" s="10" t="s">
        <v>599</v>
      </c>
      <c r="R186" s="10" t="s">
        <v>600</v>
      </c>
      <c r="S186" s="10" t="s">
        <v>601</v>
      </c>
      <c r="T186" s="10">
        <f>LEN(S186) - LEN(SUBSTITUTE(S186, ",", "")) + 1</f>
        <v>8</v>
      </c>
      <c r="U186" s="10" t="s">
        <v>602</v>
      </c>
      <c r="V186" s="20" t="s">
        <v>603</v>
      </c>
      <c r="W186" s="10" t="s">
        <v>2189</v>
      </c>
      <c r="X186" s="10" t="s">
        <v>2190</v>
      </c>
    </row>
    <row r="187" spans="1:24" customFormat="1" x14ac:dyDescent="0.3">
      <c r="A187" s="5" t="s">
        <v>9488</v>
      </c>
      <c r="B187" s="5" t="s">
        <v>9489</v>
      </c>
      <c r="C187" s="5" t="str">
        <f>LEFT(B187, 65)</f>
        <v>Philips HL7756/00 Mixer Grinder, 750W, 3 Jars (Black)</v>
      </c>
      <c r="D187" s="5" t="s">
        <v>8710</v>
      </c>
      <c r="E187" s="5" t="str">
        <f>LEFT(D187, FIND("|", D187) - 1)</f>
        <v>Home&amp;Kitchen</v>
      </c>
      <c r="F187" s="7">
        <v>3699</v>
      </c>
      <c r="G187" s="7">
        <v>4295</v>
      </c>
      <c r="H187" s="5" t="str" cm="1">
        <f t="array" ref="H187">_xlfn.IFS(G187&lt;200,"Less than 200", AND(G187&gt;=200, G187&lt;=500), "200 to 500", G187&gt;500, "Greater than 500")</f>
        <v>Greater than 500</v>
      </c>
      <c r="I187" s="8">
        <v>0.14000000000000001</v>
      </c>
      <c r="J187" s="17">
        <f>I187</f>
        <v>0.14000000000000001</v>
      </c>
      <c r="K187" s="22" t="str" cm="1">
        <f t="array" ref="K187">_xlfn.IFS(AND(I187&gt;=0%, I187&lt;=20%),"0% to 20%", AND(I187&gt;=21%, I187&lt;=40%), "21% to 40%", AND(I187&gt;=41%, I187&lt;=60%), "41% to 60%", AND(I187&gt;=61%, I187&lt;=80%), "61% to 80%", AND(I187&gt;=81%, I187&lt;=100%), "81% to 100%")</f>
        <v>0% to 20%</v>
      </c>
      <c r="L187" s="22">
        <v>4.0999999999999996</v>
      </c>
      <c r="M187" s="6">
        <v>26543</v>
      </c>
      <c r="N187" s="6">
        <f>G187*M187</f>
        <v>114002185</v>
      </c>
      <c r="O187" s="6">
        <f>L187+(M187/100000)</f>
        <v>4.3654299999999999</v>
      </c>
      <c r="P187" s="5" t="s">
        <v>9490</v>
      </c>
      <c r="Q187" s="10" t="s">
        <v>9491</v>
      </c>
      <c r="R187" s="10" t="s">
        <v>9492</v>
      </c>
      <c r="S187" s="10" t="s">
        <v>9493</v>
      </c>
      <c r="T187" s="10">
        <f>LEN(S187) - LEN(SUBSTITUTE(S187, ",", "")) + 1</f>
        <v>8</v>
      </c>
      <c r="U187" s="10" t="s">
        <v>9494</v>
      </c>
      <c r="V187" s="20" t="s">
        <v>9495</v>
      </c>
      <c r="W187" s="10" t="s">
        <v>9496</v>
      </c>
      <c r="X187" s="10" t="s">
        <v>9497</v>
      </c>
    </row>
    <row r="188" spans="1:24" customFormat="1" x14ac:dyDescent="0.3">
      <c r="A188" s="5" t="s">
        <v>6028</v>
      </c>
      <c r="B188" s="5" t="s">
        <v>6029</v>
      </c>
      <c r="C188" s="5" t="str">
        <f>LEFT(B188, 65)</f>
        <v>TP-link N300 WiFi Wireless Router TL-WR845N | 300Mbps Wi-Fi Speed</v>
      </c>
      <c r="D188" s="5" t="s">
        <v>5443</v>
      </c>
      <c r="E188" s="5" t="str">
        <f>LEFT(D188, FIND("|", D188) - 1)</f>
        <v>Computers&amp;Accessories</v>
      </c>
      <c r="F188" s="7">
        <v>1149</v>
      </c>
      <c r="G188" s="7">
        <v>1699</v>
      </c>
      <c r="H188" s="5" t="str" cm="1">
        <f t="array" ref="H188">_xlfn.IFS(G188&lt;200,"Less than 200", AND(G188&gt;=200, G188&lt;=500), "200 to 500", G188&gt;500, "Greater than 500")</f>
        <v>Greater than 500</v>
      </c>
      <c r="I188" s="8">
        <v>0.32</v>
      </c>
      <c r="J188" s="17">
        <f>I188</f>
        <v>0.32</v>
      </c>
      <c r="K188" s="22" t="str" cm="1">
        <f t="array" ref="K188">_xlfn.IFS(AND(I188&gt;=0%, I188&lt;=20%),"0% to 20%", AND(I188&gt;=21%, I188&lt;=40%), "21% to 40%", AND(I188&gt;=41%, I188&lt;=60%), "41% to 60%", AND(I188&gt;=61%, I188&lt;=80%), "61% to 80%", AND(I188&gt;=81%, I188&lt;=100%), "81% to 100%")</f>
        <v>21% to 40%</v>
      </c>
      <c r="L188" s="22">
        <v>4.2</v>
      </c>
      <c r="M188" s="6">
        <v>122478</v>
      </c>
      <c r="N188" s="6">
        <f>G188*M188</f>
        <v>208090122</v>
      </c>
      <c r="O188" s="6">
        <f>L188+(M188/100000)</f>
        <v>5.4247800000000002</v>
      </c>
      <c r="P188" s="5" t="s">
        <v>6030</v>
      </c>
      <c r="Q188" s="10" t="s">
        <v>6031</v>
      </c>
      <c r="R188" s="10" t="s">
        <v>6032</v>
      </c>
      <c r="S188" s="10" t="s">
        <v>6033</v>
      </c>
      <c r="T188" s="10">
        <f>LEN(S188) - LEN(SUBSTITUTE(S188, ",", "")) + 1</f>
        <v>8</v>
      </c>
      <c r="U188" s="10" t="s">
        <v>6034</v>
      </c>
      <c r="V188" s="20" t="s">
        <v>6035</v>
      </c>
      <c r="W188" s="10" t="s">
        <v>6036</v>
      </c>
      <c r="X188" s="10" t="s">
        <v>6037</v>
      </c>
    </row>
    <row r="189" spans="1:24" customFormat="1" x14ac:dyDescent="0.3">
      <c r="A189" s="5" t="s">
        <v>5022</v>
      </c>
      <c r="B189" s="5" t="s">
        <v>5023</v>
      </c>
      <c r="C189" s="5" t="str">
        <f>LEFT(B189, 65)</f>
        <v>Dell MS116 1000Dpi USB Wired Optical Mouse, Led Tracking, Scrolli</v>
      </c>
      <c r="D189" s="5" t="s">
        <v>4845</v>
      </c>
      <c r="E189" s="5" t="str">
        <f>LEFT(D189, FIND("|", D189) - 1)</f>
        <v>Computers&amp;Accessories</v>
      </c>
      <c r="F189" s="5">
        <v>299</v>
      </c>
      <c r="G189" s="5">
        <v>650</v>
      </c>
      <c r="H189" s="5" t="str" cm="1">
        <f t="array" ref="H189">_xlfn.IFS(G189&lt;200,"Less than 200", AND(G189&gt;=200, G189&lt;=500), "200 to 500", G189&gt;500, "Greater than 500")</f>
        <v>Greater than 500</v>
      </c>
      <c r="I189" s="8">
        <v>0.54</v>
      </c>
      <c r="J189" s="17">
        <f>I189</f>
        <v>0.54</v>
      </c>
      <c r="K189" s="22" t="str" cm="1">
        <f t="array" ref="K189">_xlfn.IFS(AND(I189&gt;=0%, I189&lt;=20%),"0% to 20%", AND(I189&gt;=21%, I189&lt;=40%), "21% to 40%", AND(I189&gt;=41%, I189&lt;=60%), "41% to 60%", AND(I189&gt;=61%, I189&lt;=80%), "61% to 80%", AND(I189&gt;=81%, I189&lt;=100%), "81% to 100%")</f>
        <v>41% to 60%</v>
      </c>
      <c r="L189" s="22">
        <v>4.5</v>
      </c>
      <c r="M189" s="6">
        <v>33176</v>
      </c>
      <c r="N189" s="6">
        <f>G189*M189</f>
        <v>21564400</v>
      </c>
      <c r="O189" s="6">
        <f>L189+(M189/100000)</f>
        <v>4.8317600000000001</v>
      </c>
      <c r="P189" s="5" t="s">
        <v>5024</v>
      </c>
      <c r="Q189" s="10" t="s">
        <v>5025</v>
      </c>
      <c r="R189" s="10" t="s">
        <v>5026</v>
      </c>
      <c r="S189" s="10" t="s">
        <v>5027</v>
      </c>
      <c r="T189" s="10">
        <f>LEN(S189) - LEN(SUBSTITUTE(S189, ",", "")) + 1</f>
        <v>8</v>
      </c>
      <c r="U189" s="10" t="s">
        <v>5028</v>
      </c>
      <c r="V189" s="20" t="s">
        <v>5029</v>
      </c>
      <c r="W189" s="10" t="s">
        <v>5030</v>
      </c>
      <c r="X189" s="10" t="s">
        <v>5031</v>
      </c>
    </row>
    <row r="190" spans="1:24" customFormat="1" x14ac:dyDescent="0.3">
      <c r="A190" s="5" t="s">
        <v>9549</v>
      </c>
      <c r="B190" s="5" t="s">
        <v>9550</v>
      </c>
      <c r="C190" s="5" t="str">
        <f>LEFT(B190, 65)</f>
        <v>Pigeon Kessel Multipurpose Kettle (12173) 1.2 litres with Stainle</v>
      </c>
      <c r="D190" s="5" t="s">
        <v>8541</v>
      </c>
      <c r="E190" s="5" t="str">
        <f>LEFT(D190, FIND("|", D190) - 1)</f>
        <v>Home&amp;Kitchen</v>
      </c>
      <c r="F190" s="7">
        <v>1499</v>
      </c>
      <c r="G190" s="7">
        <v>1775</v>
      </c>
      <c r="H190" s="5" t="str" cm="1">
        <f t="array" ref="H190">_xlfn.IFS(G190&lt;200,"Less than 200", AND(G190&gt;=200, G190&lt;=500), "200 to 500", G190&gt;500, "Greater than 500")</f>
        <v>Greater than 500</v>
      </c>
      <c r="I190" s="8">
        <v>0.16</v>
      </c>
      <c r="J190" s="17">
        <f>I190</f>
        <v>0.16</v>
      </c>
      <c r="K190" s="22" t="str" cm="1">
        <f t="array" ref="K190">_xlfn.IFS(AND(I190&gt;=0%, I190&lt;=20%),"0% to 20%", AND(I190&gt;=21%, I190&lt;=40%), "21% to 40%", AND(I190&gt;=41%, I190&lt;=60%), "41% to 60%", AND(I190&gt;=61%, I190&lt;=80%), "61% to 80%", AND(I190&gt;=81%, I190&lt;=100%), "81% to 100%")</f>
        <v>0% to 20%</v>
      </c>
      <c r="L190" s="22">
        <v>3.9</v>
      </c>
      <c r="M190" s="6">
        <v>14667</v>
      </c>
      <c r="N190" s="6">
        <f>G190*M190</f>
        <v>26033925</v>
      </c>
      <c r="O190" s="6">
        <f>L190+(M190/100000)</f>
        <v>4.0466699999999998</v>
      </c>
      <c r="P190" s="5" t="s">
        <v>9551</v>
      </c>
      <c r="Q190" s="10" t="s">
        <v>9552</v>
      </c>
      <c r="R190" s="10" t="s">
        <v>9553</v>
      </c>
      <c r="S190" s="10" t="s">
        <v>9554</v>
      </c>
      <c r="T190" s="10">
        <f>LEN(S190) - LEN(SUBSTITUTE(S190, ",", "")) + 1</f>
        <v>8</v>
      </c>
      <c r="U190" s="10" t="s">
        <v>9555</v>
      </c>
      <c r="V190" s="20" t="s">
        <v>9556</v>
      </c>
      <c r="W190" s="10" t="s">
        <v>9557</v>
      </c>
      <c r="X190" s="10" t="s">
        <v>9558</v>
      </c>
    </row>
    <row r="191" spans="1:24" customFormat="1" x14ac:dyDescent="0.3">
      <c r="A191" s="5" t="s">
        <v>5881</v>
      </c>
      <c r="B191" s="5" t="s">
        <v>5882</v>
      </c>
      <c r="C191" s="5" t="str">
        <f>LEFT(B191, 65)</f>
        <v>Gizga Essentials Professional 3-in-1 Cleaning Kit for Camera, Len</v>
      </c>
      <c r="D191" s="5" t="s">
        <v>5883</v>
      </c>
      <c r="E191" s="5" t="str">
        <f>LEFT(D191, FIND("|", D191) - 1)</f>
        <v>Electronics</v>
      </c>
      <c r="F191" s="5">
        <v>299</v>
      </c>
      <c r="G191" s="5">
        <v>499</v>
      </c>
      <c r="H191" s="5" t="str" cm="1">
        <f t="array" ref="H191">_xlfn.IFS(G191&lt;200,"Less than 200", AND(G191&gt;=200, G191&lt;=500), "200 to 500", G191&gt;500, "Greater than 500")</f>
        <v>200 to 500</v>
      </c>
      <c r="I191" s="8">
        <v>0.4</v>
      </c>
      <c r="J191" s="17">
        <f>I191</f>
        <v>0.4</v>
      </c>
      <c r="K191" s="22" t="str" cm="1">
        <f t="array" ref="K191">_xlfn.IFS(AND(I191&gt;=0%, I191&lt;=20%),"0% to 20%", AND(I191&gt;=21%, I191&lt;=40%), "21% to 40%", AND(I191&gt;=41%, I191&lt;=60%), "41% to 60%", AND(I191&gt;=61%, I191&lt;=80%), "61% to 80%", AND(I191&gt;=81%, I191&lt;=100%), "81% to 100%")</f>
        <v>21% to 40%</v>
      </c>
      <c r="L191" s="22">
        <v>4.2</v>
      </c>
      <c r="M191" s="6">
        <v>24432</v>
      </c>
      <c r="N191" s="6">
        <f>G191*M191</f>
        <v>12191568</v>
      </c>
      <c r="O191" s="6">
        <f>L191+(M191/100000)</f>
        <v>4.4443200000000003</v>
      </c>
      <c r="P191" s="5" t="s">
        <v>5884</v>
      </c>
      <c r="Q191" s="10" t="s">
        <v>5885</v>
      </c>
      <c r="R191" s="10" t="s">
        <v>5886</v>
      </c>
      <c r="S191" s="10" t="s">
        <v>5887</v>
      </c>
      <c r="T191" s="10">
        <f>LEN(S191) - LEN(SUBSTITUTE(S191, ",", "")) + 1</f>
        <v>8</v>
      </c>
      <c r="U191" s="10" t="s">
        <v>5888</v>
      </c>
      <c r="V191" s="20" t="s">
        <v>5889</v>
      </c>
      <c r="W191" s="10" t="s">
        <v>5890</v>
      </c>
      <c r="X191" s="10" t="s">
        <v>5891</v>
      </c>
    </row>
    <row r="192" spans="1:24" customFormat="1" x14ac:dyDescent="0.3">
      <c r="A192" s="5" t="s">
        <v>6906</v>
      </c>
      <c r="B192" s="5" t="s">
        <v>6907</v>
      </c>
      <c r="C192" s="5" t="str">
        <f>LEFT(B192, 65)</f>
        <v>Gizga Essentials Laptop Power Cable Cord- 3 Pin Adapter Isi Certi</v>
      </c>
      <c r="D192" s="5" t="s">
        <v>6908</v>
      </c>
      <c r="E192" s="5" t="str">
        <f>LEFT(D192, FIND("|", D192) - 1)</f>
        <v>Computers&amp;Accessories</v>
      </c>
      <c r="F192" s="5">
        <v>179</v>
      </c>
      <c r="G192" s="5">
        <v>499</v>
      </c>
      <c r="H192" s="5" t="str" cm="1">
        <f t="array" ref="H192">_xlfn.IFS(G192&lt;200,"Less than 200", AND(G192&gt;=200, G192&lt;=500), "200 to 500", G192&gt;500, "Greater than 500")</f>
        <v>200 to 500</v>
      </c>
      <c r="I192" s="8">
        <v>0.64</v>
      </c>
      <c r="J192" s="17">
        <f>I192</f>
        <v>0.64</v>
      </c>
      <c r="K192" s="22" t="str" cm="1">
        <f t="array" ref="K192">_xlfn.IFS(AND(I192&gt;=0%, I192&lt;=20%),"0% to 20%", AND(I192&gt;=21%, I192&lt;=40%), "21% to 40%", AND(I192&gt;=41%, I192&lt;=60%), "41% to 60%", AND(I192&gt;=61%, I192&lt;=80%), "61% to 80%", AND(I192&gt;=81%, I192&lt;=100%), "81% to 100%")</f>
        <v>61% to 80%</v>
      </c>
      <c r="L192" s="22">
        <v>4.0999999999999996</v>
      </c>
      <c r="M192" s="6">
        <v>10174</v>
      </c>
      <c r="N192" s="6">
        <f>G192*M192</f>
        <v>5076826</v>
      </c>
      <c r="O192" s="6">
        <f>L192+(M192/100000)</f>
        <v>4.20174</v>
      </c>
      <c r="P192" s="5" t="s">
        <v>6909</v>
      </c>
      <c r="Q192" s="10" t="s">
        <v>6910</v>
      </c>
      <c r="R192" s="10" t="s">
        <v>6911</v>
      </c>
      <c r="S192" s="10" t="s">
        <v>6912</v>
      </c>
      <c r="T192" s="10">
        <f>LEN(S192) - LEN(SUBSTITUTE(S192, ",", "")) + 1</f>
        <v>8</v>
      </c>
      <c r="U192" s="10" t="s">
        <v>6913</v>
      </c>
      <c r="V192" s="20" t="s">
        <v>6914</v>
      </c>
      <c r="W192" s="10" t="s">
        <v>6915</v>
      </c>
      <c r="X192" s="10" t="s">
        <v>6916</v>
      </c>
    </row>
    <row r="193" spans="1:24" customFormat="1" x14ac:dyDescent="0.3">
      <c r="A193" s="5" t="s">
        <v>4843</v>
      </c>
      <c r="B193" s="5" t="s">
        <v>4844</v>
      </c>
      <c r="C193" s="5" t="str">
        <f>LEFT(B193, 65)</f>
        <v>Logitech B170 Wireless Mouse, 2.4 GHz with USB Nano Receiver, Opt</v>
      </c>
      <c r="D193" s="5" t="s">
        <v>4845</v>
      </c>
      <c r="E193" s="5" t="str">
        <f>LEFT(D193, FIND("|", D193) - 1)</f>
        <v>Computers&amp;Accessories</v>
      </c>
      <c r="F193" s="5">
        <v>599</v>
      </c>
      <c r="G193" s="5">
        <v>895</v>
      </c>
      <c r="H193" s="5" t="str" cm="1">
        <f t="array" ref="H193">_xlfn.IFS(G193&lt;200,"Less than 200", AND(G193&gt;=200, G193&lt;=500), "200 to 500", G193&gt;500, "Greater than 500")</f>
        <v>Greater than 500</v>
      </c>
      <c r="I193" s="8">
        <v>0.33</v>
      </c>
      <c r="J193" s="17">
        <f>I193</f>
        <v>0.33</v>
      </c>
      <c r="K193" s="22" t="str" cm="1">
        <f t="array" ref="K193">_xlfn.IFS(AND(I193&gt;=0%, I193&lt;=20%),"0% to 20%", AND(I193&gt;=21%, I193&lt;=40%), "21% to 40%", AND(I193&gt;=41%, I193&lt;=60%), "41% to 60%", AND(I193&gt;=61%, I193&lt;=80%), "61% to 80%", AND(I193&gt;=81%, I193&lt;=100%), "81% to 100%")</f>
        <v>21% to 40%</v>
      </c>
      <c r="L193" s="22">
        <v>4.4000000000000004</v>
      </c>
      <c r="M193" s="6">
        <v>61314</v>
      </c>
      <c r="N193" s="6">
        <f>G193*M193</f>
        <v>54876030</v>
      </c>
      <c r="O193" s="6">
        <f>L193+(M193/100000)</f>
        <v>5.0131399999999999</v>
      </c>
      <c r="P193" s="5" t="s">
        <v>4846</v>
      </c>
      <c r="Q193" s="10" t="s">
        <v>4847</v>
      </c>
      <c r="R193" s="10" t="s">
        <v>4848</v>
      </c>
      <c r="S193" s="10" t="s">
        <v>4849</v>
      </c>
      <c r="T193" s="10">
        <f>LEN(S193) - LEN(SUBSTITUTE(S193, ",", "")) + 1</f>
        <v>8</v>
      </c>
      <c r="U193" s="10" t="s">
        <v>4850</v>
      </c>
      <c r="V193" s="20" t="s">
        <v>4851</v>
      </c>
      <c r="W193" s="10" t="s">
        <v>4852</v>
      </c>
      <c r="X193" s="10" t="s">
        <v>4853</v>
      </c>
    </row>
    <row r="194" spans="1:24" customFormat="1" x14ac:dyDescent="0.3">
      <c r="A194" s="5" t="s">
        <v>6823</v>
      </c>
      <c r="B194" s="5" t="s">
        <v>6824</v>
      </c>
      <c r="C194" s="5" t="str">
        <f>LEFT(B194, 65)</f>
        <v>Redgear MP35 Speed-Type Gaming Mousepad (Black/Red)</v>
      </c>
      <c r="D194" s="5" t="s">
        <v>6007</v>
      </c>
      <c r="E194" s="5" t="str">
        <f>LEFT(D194, FIND("|", D194) - 1)</f>
        <v>Computers&amp;Accessories</v>
      </c>
      <c r="F194" s="5">
        <v>299</v>
      </c>
      <c r="G194" s="5">
        <v>550</v>
      </c>
      <c r="H194" s="5" t="str" cm="1">
        <f t="array" ref="H194">_xlfn.IFS(G194&lt;200,"Less than 200", AND(G194&gt;=200, G194&lt;=500), "200 to 500", G194&gt;500, "Greater than 500")</f>
        <v>Greater than 500</v>
      </c>
      <c r="I194" s="8">
        <v>0.46</v>
      </c>
      <c r="J194" s="17">
        <f>I194</f>
        <v>0.46</v>
      </c>
      <c r="K194" s="22" t="str" cm="1">
        <f t="array" ref="K194">_xlfn.IFS(AND(I194&gt;=0%, I194&lt;=20%),"0% to 20%", AND(I194&gt;=21%, I194&lt;=40%), "21% to 40%", AND(I194&gt;=41%, I194&lt;=60%), "41% to 60%", AND(I194&gt;=61%, I194&lt;=80%), "61% to 80%", AND(I194&gt;=81%, I194&lt;=100%), "81% to 100%")</f>
        <v>41% to 60%</v>
      </c>
      <c r="L194" s="22">
        <v>4.5999999999999996</v>
      </c>
      <c r="M194" s="6">
        <v>33434</v>
      </c>
      <c r="N194" s="6">
        <f>G194*M194</f>
        <v>18388700</v>
      </c>
      <c r="O194" s="6">
        <f>L194+(M194/100000)</f>
        <v>4.9343399999999997</v>
      </c>
      <c r="P194" s="5" t="s">
        <v>6825</v>
      </c>
      <c r="Q194" s="10" t="s">
        <v>6826</v>
      </c>
      <c r="R194" s="10" t="s">
        <v>6827</v>
      </c>
      <c r="S194" s="10" t="s">
        <v>6828</v>
      </c>
      <c r="T194" s="10">
        <f>LEN(S194) - LEN(SUBSTITUTE(S194, ",", "")) + 1</f>
        <v>8</v>
      </c>
      <c r="U194" s="10" t="s">
        <v>6829</v>
      </c>
      <c r="V194" s="20" t="s">
        <v>6830</v>
      </c>
      <c r="W194" s="10" t="s">
        <v>6831</v>
      </c>
      <c r="X194" s="10" t="s">
        <v>6832</v>
      </c>
    </row>
    <row r="195" spans="1:24" customFormat="1" x14ac:dyDescent="0.3">
      <c r="A195" s="5" t="s">
        <v>2044</v>
      </c>
      <c r="B195" s="5" t="s">
        <v>2045</v>
      </c>
      <c r="C195" s="5" t="str">
        <f>LEFT(B195, 65)</f>
        <v xml:space="preserve">AmazonBasics 6 Feet DisplayPort to DisplayPort Cable - (Not HDMI </v>
      </c>
      <c r="D195" s="5" t="s">
        <v>2046</v>
      </c>
      <c r="E195" s="5" t="str">
        <f>LEFT(D195, FIND("|", D195) - 1)</f>
        <v>Computers&amp;Accessories</v>
      </c>
      <c r="F195" s="5">
        <v>499</v>
      </c>
      <c r="G195" s="7">
        <v>1100</v>
      </c>
      <c r="H195" s="5" t="str" cm="1">
        <f t="array" ref="H195">_xlfn.IFS(G195&lt;200,"Less than 200", AND(G195&gt;=200, G195&lt;=500), "200 to 500", G195&gt;500, "Greater than 500")</f>
        <v>Greater than 500</v>
      </c>
      <c r="I195" s="8">
        <v>0.55000000000000004</v>
      </c>
      <c r="J195" s="17">
        <f>I195</f>
        <v>0.55000000000000004</v>
      </c>
      <c r="K195" s="22" t="str" cm="1">
        <f t="array" ref="K195">_xlfn.IFS(AND(I195&gt;=0%, I195&lt;=20%),"0% to 20%", AND(I195&gt;=21%, I195&lt;=40%), "21% to 40%", AND(I195&gt;=41%, I195&lt;=60%), "41% to 60%", AND(I195&gt;=61%, I195&lt;=80%), "61% to 80%", AND(I195&gt;=81%, I195&lt;=100%), "81% to 100%")</f>
        <v>41% to 60%</v>
      </c>
      <c r="L195" s="22">
        <v>4.4000000000000004</v>
      </c>
      <c r="M195" s="6">
        <v>25177</v>
      </c>
      <c r="N195" s="6">
        <f>G195*M195</f>
        <v>27694700</v>
      </c>
      <c r="O195" s="6">
        <f>L195+(M195/100000)</f>
        <v>4.65177</v>
      </c>
      <c r="P195" s="5" t="s">
        <v>2047</v>
      </c>
      <c r="Q195" s="10" t="s">
        <v>2048</v>
      </c>
      <c r="R195" s="10" t="s">
        <v>2049</v>
      </c>
      <c r="S195" s="10" t="s">
        <v>2050</v>
      </c>
      <c r="T195" s="10">
        <f>LEN(S195) - LEN(SUBSTITUTE(S195, ",", "")) + 1</f>
        <v>8</v>
      </c>
      <c r="U195" s="10" t="s">
        <v>2051</v>
      </c>
      <c r="V195" s="20" t="s">
        <v>2052</v>
      </c>
      <c r="W195" s="10" t="s">
        <v>2053</v>
      </c>
      <c r="X195" s="10" t="s">
        <v>2054</v>
      </c>
    </row>
    <row r="196" spans="1:24" customFormat="1" x14ac:dyDescent="0.3">
      <c r="A196" s="5" t="s">
        <v>8091</v>
      </c>
      <c r="B196" s="5" t="s">
        <v>8092</v>
      </c>
      <c r="C196" s="5" t="str">
        <f>LEFT(B196, 65)</f>
        <v>Canon PIXMA E477 All-in-One Wireless Ink Efficient Colour Printer</v>
      </c>
      <c r="D196" s="5" t="s">
        <v>7286</v>
      </c>
      <c r="E196" s="5" t="str">
        <f>LEFT(D196, FIND("|", D196) - 1)</f>
        <v>Computers&amp;Accessories</v>
      </c>
      <c r="F196" s="7">
        <v>5299</v>
      </c>
      <c r="G196" s="7">
        <v>6355</v>
      </c>
      <c r="H196" s="5" t="str" cm="1">
        <f t="array" ref="H196">_xlfn.IFS(G196&lt;200,"Less than 200", AND(G196&gt;=200, G196&lt;=500), "200 to 500", G196&gt;500, "Greater than 500")</f>
        <v>Greater than 500</v>
      </c>
      <c r="I196" s="8">
        <v>0.17</v>
      </c>
      <c r="J196" s="17">
        <f>I196</f>
        <v>0.17</v>
      </c>
      <c r="K196" s="22" t="str" cm="1">
        <f t="array" ref="K196">_xlfn.IFS(AND(I196&gt;=0%, I196&lt;=20%),"0% to 20%", AND(I196&gt;=21%, I196&lt;=40%), "21% to 40%", AND(I196&gt;=41%, I196&lt;=60%), "41% to 60%", AND(I196&gt;=61%, I196&lt;=80%), "61% to 80%", AND(I196&gt;=81%, I196&lt;=100%), "81% to 100%")</f>
        <v>0% to 20%</v>
      </c>
      <c r="L196" s="22">
        <v>3.9</v>
      </c>
      <c r="M196" s="6">
        <v>8280</v>
      </c>
      <c r="N196" s="6">
        <f>G196*M196</f>
        <v>52619400</v>
      </c>
      <c r="O196" s="6">
        <f>L196+(M196/100000)</f>
        <v>3.9828000000000001</v>
      </c>
      <c r="P196" s="5" t="s">
        <v>8093</v>
      </c>
      <c r="Q196" s="10" t="s">
        <v>8094</v>
      </c>
      <c r="R196" s="10" t="s">
        <v>8095</v>
      </c>
      <c r="S196" s="10" t="s">
        <v>8096</v>
      </c>
      <c r="T196" s="10">
        <f>LEN(S196) - LEN(SUBSTITUTE(S196, ",", "")) + 1</f>
        <v>8</v>
      </c>
      <c r="U196" s="10" t="s">
        <v>8097</v>
      </c>
      <c r="V196" s="20" t="s">
        <v>8098</v>
      </c>
      <c r="W196" s="10" t="s">
        <v>8099</v>
      </c>
      <c r="X196" s="10" t="s">
        <v>8100</v>
      </c>
    </row>
    <row r="197" spans="1:24" customFormat="1" x14ac:dyDescent="0.3">
      <c r="A197" s="5" t="s">
        <v>10700</v>
      </c>
      <c r="B197" s="5" t="s">
        <v>10701</v>
      </c>
      <c r="C197" s="5" t="str">
        <f>LEFT(B197, 65)</f>
        <v>Philips Air Purifier Ac2887/20,Vitashield Intelligent Purificatio</v>
      </c>
      <c r="D197" s="5" t="s">
        <v>10083</v>
      </c>
      <c r="E197" s="5" t="str">
        <f>LEFT(D197, FIND("|", D197) - 1)</f>
        <v>Home&amp;Kitchen</v>
      </c>
      <c r="F197" s="7">
        <v>14499</v>
      </c>
      <c r="G197" s="7">
        <v>23559</v>
      </c>
      <c r="H197" s="5" t="str" cm="1">
        <f t="array" ref="H197">_xlfn.IFS(G197&lt;200,"Less than 200", AND(G197&gt;=200, G197&lt;=500), "200 to 500", G197&gt;500, "Greater than 500")</f>
        <v>Greater than 500</v>
      </c>
      <c r="I197" s="8">
        <v>0.38</v>
      </c>
      <c r="J197" s="17">
        <f>I197</f>
        <v>0.38</v>
      </c>
      <c r="K197" s="22" t="str" cm="1">
        <f t="array" ref="K197">_xlfn.IFS(AND(I197&gt;=0%, I197&lt;=20%),"0% to 20%", AND(I197&gt;=21%, I197&lt;=40%), "21% to 40%", AND(I197&gt;=41%, I197&lt;=60%), "41% to 60%", AND(I197&gt;=61%, I197&lt;=80%), "61% to 80%", AND(I197&gt;=81%, I197&lt;=100%), "81% to 100%")</f>
        <v>21% to 40%</v>
      </c>
      <c r="L197" s="22">
        <v>4.3</v>
      </c>
      <c r="M197" s="6">
        <v>2026</v>
      </c>
      <c r="N197" s="6">
        <f>G197*M197</f>
        <v>47730534</v>
      </c>
      <c r="O197" s="6">
        <f>L197+(M197/100000)</f>
        <v>4.3202600000000002</v>
      </c>
      <c r="P197" s="5" t="s">
        <v>10702</v>
      </c>
      <c r="Q197" s="10" t="s">
        <v>10703</v>
      </c>
      <c r="R197" s="10" t="s">
        <v>10704</v>
      </c>
      <c r="S197" s="10" t="s">
        <v>10705</v>
      </c>
      <c r="T197" s="10">
        <f>LEN(S197) - LEN(SUBSTITUTE(S197, ",", "")) + 1</f>
        <v>8</v>
      </c>
      <c r="U197" s="10" t="s">
        <v>10706</v>
      </c>
      <c r="V197" s="20" t="s">
        <v>10707</v>
      </c>
      <c r="W197" s="10" t="s">
        <v>10708</v>
      </c>
      <c r="X197" s="10" t="s">
        <v>10709</v>
      </c>
    </row>
    <row r="198" spans="1:24" customFormat="1" x14ac:dyDescent="0.3">
      <c r="A198" s="5" t="s">
        <v>6625</v>
      </c>
      <c r="B198" s="5" t="s">
        <v>6626</v>
      </c>
      <c r="C198" s="5" t="str">
        <f>LEFT(B198, 65)</f>
        <v>HP Z3700 Wireless Optical Mouse with USB Receiver and 2.4GHz Wire</v>
      </c>
      <c r="D198" s="5" t="s">
        <v>4845</v>
      </c>
      <c r="E198" s="5" t="str">
        <f>LEFT(D198, FIND("|", D198) - 1)</f>
        <v>Computers&amp;Accessories</v>
      </c>
      <c r="F198" s="5">
        <v>899</v>
      </c>
      <c r="G198" s="7">
        <v>1499</v>
      </c>
      <c r="H198" s="5" t="str" cm="1">
        <f t="array" ref="H198">_xlfn.IFS(G198&lt;200,"Less than 200", AND(G198&gt;=200, G198&lt;=500), "200 to 500", G198&gt;500, "Greater than 500")</f>
        <v>Greater than 500</v>
      </c>
      <c r="I198" s="8">
        <v>0.4</v>
      </c>
      <c r="J198" s="17">
        <f>I198</f>
        <v>0.4</v>
      </c>
      <c r="K198" s="22" t="str" cm="1">
        <f t="array" ref="K198">_xlfn.IFS(AND(I198&gt;=0%, I198&lt;=20%),"0% to 20%", AND(I198&gt;=21%, I198&lt;=40%), "21% to 40%", AND(I198&gt;=41%, I198&lt;=60%), "41% to 60%", AND(I198&gt;=61%, I198&lt;=80%), "61% to 80%", AND(I198&gt;=81%, I198&lt;=100%), "81% to 100%")</f>
        <v>21% to 40%</v>
      </c>
      <c r="L198" s="22">
        <v>4.2</v>
      </c>
      <c r="M198" s="6">
        <v>23174</v>
      </c>
      <c r="N198" s="6">
        <f>G198*M198</f>
        <v>34737826</v>
      </c>
      <c r="O198" s="6">
        <f>L198+(M198/100000)</f>
        <v>4.4317400000000005</v>
      </c>
      <c r="P198" s="5" t="s">
        <v>6627</v>
      </c>
      <c r="Q198" s="10" t="s">
        <v>6628</v>
      </c>
      <c r="R198" s="10" t="s">
        <v>6629</v>
      </c>
      <c r="S198" s="10" t="s">
        <v>6630</v>
      </c>
      <c r="T198" s="10">
        <f>LEN(S198) - LEN(SUBSTITUTE(S198, ",", "")) + 1</f>
        <v>8</v>
      </c>
      <c r="U198" s="10" t="s">
        <v>6631</v>
      </c>
      <c r="V198" s="20" t="s">
        <v>6632</v>
      </c>
      <c r="W198" s="10" t="s">
        <v>6633</v>
      </c>
      <c r="X198" s="10" t="s">
        <v>6634</v>
      </c>
    </row>
    <row r="199" spans="1:24" customFormat="1" x14ac:dyDescent="0.3">
      <c r="A199" s="5" t="s">
        <v>10529</v>
      </c>
      <c r="B199" s="5" t="s">
        <v>10530</v>
      </c>
      <c r="C199" s="5" t="str">
        <f>LEFT(B199, 65)</f>
        <v>Philips AC1215/20 Air purifier, removes 99.97% airborne pollutant</v>
      </c>
      <c r="D199" s="5" t="s">
        <v>10083</v>
      </c>
      <c r="E199" s="5" t="str">
        <f>LEFT(D199, FIND("|", D199) - 1)</f>
        <v>Home&amp;Kitchen</v>
      </c>
      <c r="F199" s="7">
        <v>8799</v>
      </c>
      <c r="G199" s="7">
        <v>11995</v>
      </c>
      <c r="H199" s="5" t="str" cm="1">
        <f t="array" ref="H199">_xlfn.IFS(G199&lt;200,"Less than 200", AND(G199&gt;=200, G199&lt;=500), "200 to 500", G199&gt;500, "Greater than 500")</f>
        <v>Greater than 500</v>
      </c>
      <c r="I199" s="8">
        <v>0.27</v>
      </c>
      <c r="J199" s="17">
        <f>I199</f>
        <v>0.27</v>
      </c>
      <c r="K199" s="22" t="str" cm="1">
        <f t="array" ref="K199">_xlfn.IFS(AND(I199&gt;=0%, I199&lt;=20%),"0% to 20%", AND(I199&gt;=21%, I199&lt;=40%), "21% to 40%", AND(I199&gt;=41%, I199&lt;=60%), "41% to 60%", AND(I199&gt;=61%, I199&lt;=80%), "61% to 80%", AND(I199&gt;=81%, I199&lt;=100%), "81% to 100%")</f>
        <v>21% to 40%</v>
      </c>
      <c r="L199" s="22">
        <v>4.0999999999999996</v>
      </c>
      <c r="M199" s="6">
        <v>4157</v>
      </c>
      <c r="N199" s="6">
        <f>G199*M199</f>
        <v>49863215</v>
      </c>
      <c r="O199" s="6">
        <f>L199+(M199/100000)</f>
        <v>4.1415699999999998</v>
      </c>
      <c r="P199" s="5" t="s">
        <v>10531</v>
      </c>
      <c r="Q199" s="10" t="s">
        <v>10532</v>
      </c>
      <c r="R199" s="10" t="s">
        <v>10533</v>
      </c>
      <c r="S199" s="10" t="s">
        <v>10534</v>
      </c>
      <c r="T199" s="10">
        <f>LEN(S199) - LEN(SUBSTITUTE(S199, ",", "")) + 1</f>
        <v>8</v>
      </c>
      <c r="U199" s="10" t="s">
        <v>10535</v>
      </c>
      <c r="V199" s="20" t="s">
        <v>10536</v>
      </c>
      <c r="W199" s="10" t="s">
        <v>10537</v>
      </c>
      <c r="X199" s="10" t="s">
        <v>10538</v>
      </c>
    </row>
    <row r="200" spans="1:24" customFormat="1" x14ac:dyDescent="0.3">
      <c r="A200" s="5" t="s">
        <v>12792</v>
      </c>
      <c r="B200" s="5" t="s">
        <v>12793</v>
      </c>
      <c r="C200" s="5" t="str">
        <f>LEFT(B200, 65)</f>
        <v>Havells Ambrose 1200mm Ceiling Fan (Pearl White Wood)</v>
      </c>
      <c r="D200" s="5" t="s">
        <v>9295</v>
      </c>
      <c r="E200" s="5" t="str">
        <f>LEFT(D200, FIND("|", D200) - 1)</f>
        <v>Home&amp;Kitchen</v>
      </c>
      <c r="F200" s="7">
        <v>2199</v>
      </c>
      <c r="G200" s="7">
        <v>3045</v>
      </c>
      <c r="H200" s="5" t="str" cm="1">
        <f t="array" ref="H200">_xlfn.IFS(G200&lt;200,"Less than 200", AND(G200&gt;=200, G200&lt;=500), "200 to 500", G200&gt;500, "Greater than 500")</f>
        <v>Greater than 500</v>
      </c>
      <c r="I200" s="8">
        <v>0.28000000000000003</v>
      </c>
      <c r="J200" s="17">
        <f>I200</f>
        <v>0.28000000000000003</v>
      </c>
      <c r="K200" s="22" t="str" cm="1">
        <f t="array" ref="K200">_xlfn.IFS(AND(I200&gt;=0%, I200&lt;=20%),"0% to 20%", AND(I200&gt;=21%, I200&lt;=40%), "21% to 40%", AND(I200&gt;=41%, I200&lt;=60%), "41% to 60%", AND(I200&gt;=61%, I200&lt;=80%), "61% to 80%", AND(I200&gt;=81%, I200&lt;=100%), "81% to 100%")</f>
        <v>21% to 40%</v>
      </c>
      <c r="L200" s="22">
        <v>4.2</v>
      </c>
      <c r="M200" s="6">
        <v>2686</v>
      </c>
      <c r="N200" s="6">
        <f>G200*M200</f>
        <v>8178870</v>
      </c>
      <c r="O200" s="6">
        <f>L200+(M200/100000)</f>
        <v>4.2268600000000003</v>
      </c>
      <c r="P200" s="5" t="s">
        <v>12794</v>
      </c>
      <c r="Q200" s="10" t="s">
        <v>12795</v>
      </c>
      <c r="R200" s="10" t="s">
        <v>12796</v>
      </c>
      <c r="S200" s="10" t="s">
        <v>12797</v>
      </c>
      <c r="T200" s="10">
        <f>LEN(S200) - LEN(SUBSTITUTE(S200, ",", "")) + 1</f>
        <v>8</v>
      </c>
      <c r="U200" s="10" t="s">
        <v>12798</v>
      </c>
      <c r="V200" s="20" t="s">
        <v>12799</v>
      </c>
      <c r="W200" s="10" t="s">
        <v>12800</v>
      </c>
      <c r="X200" s="10" t="s">
        <v>12801</v>
      </c>
    </row>
    <row r="201" spans="1:24" customFormat="1" x14ac:dyDescent="0.3">
      <c r="A201" s="5" t="s">
        <v>4960</v>
      </c>
      <c r="B201" s="5" t="s">
        <v>4961</v>
      </c>
      <c r="C201" s="5" t="str">
        <f>LEFT(B201, 65)</f>
        <v>HP v236w USB 2.0 64GB Pen Drive, Metal</v>
      </c>
      <c r="D201" s="5" t="s">
        <v>4834</v>
      </c>
      <c r="E201" s="5" t="str">
        <f>LEFT(D201, FIND("|", D201) - 1)</f>
        <v>Computers&amp;Accessories</v>
      </c>
      <c r="F201" s="5">
        <v>475</v>
      </c>
      <c r="G201" s="7">
        <v>1500</v>
      </c>
      <c r="H201" s="5" t="str" cm="1">
        <f t="array" ref="H201">_xlfn.IFS(G201&lt;200,"Less than 200", AND(G201&gt;=200, G201&lt;=500), "200 to 500", G201&gt;500, "Greater than 500")</f>
        <v>Greater than 500</v>
      </c>
      <c r="I201" s="8">
        <v>0.68</v>
      </c>
      <c r="J201" s="17">
        <f>I201</f>
        <v>0.68</v>
      </c>
      <c r="K201" s="22" t="str" cm="1">
        <f t="array" ref="K201">_xlfn.IFS(AND(I201&gt;=0%, I201&lt;=20%),"0% to 20%", AND(I201&gt;=21%, I201&lt;=40%), "21% to 40%", AND(I201&gt;=41%, I201&lt;=60%), "41% to 60%", AND(I201&gt;=61%, I201&lt;=80%), "61% to 80%", AND(I201&gt;=81%, I201&lt;=100%), "81% to 100%")</f>
        <v>61% to 80%</v>
      </c>
      <c r="L201" s="22">
        <v>4.2</v>
      </c>
      <c r="M201" s="6">
        <v>64273</v>
      </c>
      <c r="N201" s="6">
        <f>G201*M201</f>
        <v>96409500</v>
      </c>
      <c r="O201" s="6">
        <f>L201+(M201/100000)</f>
        <v>4.8427300000000004</v>
      </c>
      <c r="P201" s="5" t="s">
        <v>4962</v>
      </c>
      <c r="Q201" s="10" t="s">
        <v>4963</v>
      </c>
      <c r="R201" s="10" t="s">
        <v>4964</v>
      </c>
      <c r="S201" s="10" t="s">
        <v>4965</v>
      </c>
      <c r="T201" s="10">
        <f>LEN(S201) - LEN(SUBSTITUTE(S201, ",", "")) + 1</f>
        <v>8</v>
      </c>
      <c r="U201" s="10" t="s">
        <v>4966</v>
      </c>
      <c r="V201" s="20" t="s">
        <v>4967</v>
      </c>
      <c r="W201" s="10" t="s">
        <v>4968</v>
      </c>
      <c r="X201" s="10" t="s">
        <v>4969</v>
      </c>
    </row>
    <row r="202" spans="1:24" customFormat="1" x14ac:dyDescent="0.3">
      <c r="A202" s="5" t="s">
        <v>2580</v>
      </c>
      <c r="B202" s="5" t="s">
        <v>2581</v>
      </c>
      <c r="C202" s="5" t="str">
        <f>LEFT(B202, 65)</f>
        <v>AmazonBasics USB Type-C to Micro-B 2.0 Cable - 6 Inches (15.2 Cen</v>
      </c>
      <c r="D202" s="5" t="s">
        <v>18</v>
      </c>
      <c r="E202" s="5" t="str">
        <f>LEFT(D202, FIND("|", D202) - 1)</f>
        <v>Computers&amp;Accessories</v>
      </c>
      <c r="F202" s="5">
        <v>349</v>
      </c>
      <c r="G202" s="5">
        <v>899</v>
      </c>
      <c r="H202" s="5" t="str" cm="1">
        <f t="array" ref="H202">_xlfn.IFS(G202&lt;200,"Less than 200", AND(G202&gt;=200, G202&lt;=500), "200 to 500", G202&gt;500, "Greater than 500")</f>
        <v>Greater than 500</v>
      </c>
      <c r="I202" s="8">
        <v>0.61</v>
      </c>
      <c r="J202" s="17">
        <f>I202</f>
        <v>0.61</v>
      </c>
      <c r="K202" s="22" t="str" cm="1">
        <f t="array" ref="K202">_xlfn.IFS(AND(I202&gt;=0%, I202&lt;=20%),"0% to 20%", AND(I202&gt;=21%, I202&lt;=40%), "21% to 40%", AND(I202&gt;=41%, I202&lt;=60%), "41% to 60%", AND(I202&gt;=61%, I202&lt;=80%), "61% to 80%", AND(I202&gt;=81%, I202&lt;=100%), "81% to 100%")</f>
        <v>61% to 80%</v>
      </c>
      <c r="L202" s="22">
        <v>4.0999999999999996</v>
      </c>
      <c r="M202" s="6">
        <v>14896</v>
      </c>
      <c r="N202" s="6">
        <f>G202*M202</f>
        <v>13391504</v>
      </c>
      <c r="O202" s="6">
        <f>L202+(M202/100000)</f>
        <v>4.2489599999999994</v>
      </c>
      <c r="P202" s="5" t="s">
        <v>2582</v>
      </c>
      <c r="Q202" s="10" t="s">
        <v>2583</v>
      </c>
      <c r="R202" s="10" t="s">
        <v>2584</v>
      </c>
      <c r="S202" s="10" t="s">
        <v>2585</v>
      </c>
      <c r="T202" s="10">
        <f>LEN(S202) - LEN(SUBSTITUTE(S202, ",", "")) + 1</f>
        <v>8</v>
      </c>
      <c r="U202" s="10" t="s">
        <v>2586</v>
      </c>
      <c r="V202" s="20" t="s">
        <v>2587</v>
      </c>
      <c r="W202" s="10" t="s">
        <v>2588</v>
      </c>
      <c r="X202" s="10" t="s">
        <v>2589</v>
      </c>
    </row>
    <row r="203" spans="1:24" customFormat="1" x14ac:dyDescent="0.3">
      <c r="A203" s="5" t="s">
        <v>8604</v>
      </c>
      <c r="B203" s="5" t="s">
        <v>8605</v>
      </c>
      <c r="C203" s="5" t="str">
        <f>LEFT(B203, 65)</f>
        <v>Pigeon Polypropylene Mini Handy and Compact Chopper with 3 Blades</v>
      </c>
      <c r="D203" s="5" t="s">
        <v>8606</v>
      </c>
      <c r="E203" s="5" t="str">
        <f>LEFT(D203, FIND("|", D203) - 1)</f>
        <v>Home&amp;Kitchen</v>
      </c>
      <c r="F203" s="5">
        <v>199</v>
      </c>
      <c r="G203" s="5">
        <v>495</v>
      </c>
      <c r="H203" s="5" t="str" cm="1">
        <f t="array" ref="H203">_xlfn.IFS(G203&lt;200,"Less than 200", AND(G203&gt;=200, G203&lt;=500), "200 to 500", G203&gt;500, "Greater than 500")</f>
        <v>200 to 500</v>
      </c>
      <c r="I203" s="8">
        <v>0.6</v>
      </c>
      <c r="J203" s="17">
        <f>I203</f>
        <v>0.6</v>
      </c>
      <c r="K203" s="22" t="str" cm="1">
        <f t="array" ref="K203">_xlfn.IFS(AND(I203&gt;=0%, I203&lt;=20%),"0% to 20%", AND(I203&gt;=21%, I203&lt;=40%), "21% to 40%", AND(I203&gt;=41%, I203&lt;=60%), "41% to 60%", AND(I203&gt;=61%, I203&lt;=80%), "61% to 80%", AND(I203&gt;=81%, I203&lt;=100%), "81% to 100%")</f>
        <v>41% to 60%</v>
      </c>
      <c r="L203" s="22">
        <v>4.0999999999999996</v>
      </c>
      <c r="M203" s="6">
        <v>270563</v>
      </c>
      <c r="N203" s="6">
        <f>G203*M203</f>
        <v>133928685</v>
      </c>
      <c r="O203" s="6">
        <f>L203+(M203/100000)</f>
        <v>6.8056299999999998</v>
      </c>
      <c r="P203" s="5" t="s">
        <v>8607</v>
      </c>
      <c r="Q203" s="10" t="s">
        <v>8608</v>
      </c>
      <c r="R203" s="10" t="s">
        <v>8609</v>
      </c>
      <c r="S203" s="10" t="s">
        <v>8610</v>
      </c>
      <c r="T203" s="10">
        <f>LEN(S203) - LEN(SUBSTITUTE(S203, ",", "")) + 1</f>
        <v>8</v>
      </c>
      <c r="U203" s="10" t="s">
        <v>8611</v>
      </c>
      <c r="V203" s="20" t="s">
        <v>8612</v>
      </c>
      <c r="W203" s="10" t="s">
        <v>8613</v>
      </c>
      <c r="X203" s="10" t="s">
        <v>8614</v>
      </c>
    </row>
    <row r="204" spans="1:24" customFormat="1" x14ac:dyDescent="0.3">
      <c r="A204" s="5" t="s">
        <v>11304</v>
      </c>
      <c r="B204" s="5" t="s">
        <v>11305</v>
      </c>
      <c r="C204" s="5" t="str">
        <f>LEFT(B204, 65)</f>
        <v>Cello Eliza Plastic Laundry Bag/Basket, 50 litres, Light Grey</v>
      </c>
      <c r="D204" s="5" t="s">
        <v>8886</v>
      </c>
      <c r="E204" s="5" t="str">
        <f>LEFT(D204, FIND("|", D204) - 1)</f>
        <v>Home&amp;Kitchen</v>
      </c>
      <c r="F204" s="5">
        <v>998.06</v>
      </c>
      <c r="G204" s="7">
        <v>1282</v>
      </c>
      <c r="H204" s="5" t="str" cm="1">
        <f t="array" ref="H204">_xlfn.IFS(G204&lt;200,"Less than 200", AND(G204&gt;=200, G204&lt;=500), "200 to 500", G204&gt;500, "Greater than 500")</f>
        <v>Greater than 500</v>
      </c>
      <c r="I204" s="8">
        <v>0.22</v>
      </c>
      <c r="J204" s="17">
        <f>I204</f>
        <v>0.22</v>
      </c>
      <c r="K204" s="22" t="str" cm="1">
        <f t="array" ref="K204">_xlfn.IFS(AND(I204&gt;=0%, I204&lt;=20%),"0% to 20%", AND(I204&gt;=21%, I204&lt;=40%), "21% to 40%", AND(I204&gt;=41%, I204&lt;=60%), "41% to 60%", AND(I204&gt;=61%, I204&lt;=80%), "61% to 80%", AND(I204&gt;=81%, I204&lt;=100%), "81% to 100%")</f>
        <v>21% to 40%</v>
      </c>
      <c r="L204" s="22">
        <v>4.2</v>
      </c>
      <c r="M204" s="6">
        <v>7274</v>
      </c>
      <c r="N204" s="6">
        <f>G204*M204</f>
        <v>9325268</v>
      </c>
      <c r="O204" s="6">
        <f>L204+(M204/100000)</f>
        <v>4.2727399999999998</v>
      </c>
      <c r="P204" s="5" t="s">
        <v>11306</v>
      </c>
      <c r="Q204" s="10" t="s">
        <v>11307</v>
      </c>
      <c r="R204" s="10" t="s">
        <v>11308</v>
      </c>
      <c r="S204" s="10" t="s">
        <v>11309</v>
      </c>
      <c r="T204" s="10">
        <f>LEN(S204) - LEN(SUBSTITUTE(S204, ",", "")) + 1</f>
        <v>8</v>
      </c>
      <c r="U204" s="10" t="s">
        <v>11310</v>
      </c>
      <c r="V204" s="20" t="s">
        <v>11311</v>
      </c>
      <c r="W204" s="10" t="s">
        <v>11312</v>
      </c>
      <c r="X204" s="10" t="s">
        <v>11313</v>
      </c>
    </row>
    <row r="205" spans="1:24" customFormat="1" x14ac:dyDescent="0.3">
      <c r="A205" s="5" t="s">
        <v>8453</v>
      </c>
      <c r="B205" s="5" t="s">
        <v>8454</v>
      </c>
      <c r="C205" s="5" t="str">
        <f>LEFT(B205, 65)</f>
        <v>HP v222w 64GB USB 2.0 Pen Drive (Silver)</v>
      </c>
      <c r="D205" s="5" t="s">
        <v>4834</v>
      </c>
      <c r="E205" s="5" t="str">
        <f>LEFT(D205, FIND("|", D205) - 1)</f>
        <v>Computers&amp;Accessories</v>
      </c>
      <c r="F205" s="5">
        <v>449</v>
      </c>
      <c r="G205" s="7">
        <v>1300</v>
      </c>
      <c r="H205" s="5" t="str" cm="1">
        <f t="array" ref="H205">_xlfn.IFS(G205&lt;200,"Less than 200", AND(G205&gt;=200, G205&lt;=500), "200 to 500", G205&gt;500, "Greater than 500")</f>
        <v>Greater than 500</v>
      </c>
      <c r="I205" s="8">
        <v>0.65</v>
      </c>
      <c r="J205" s="17">
        <f>I205</f>
        <v>0.65</v>
      </c>
      <c r="K205" s="22" t="str" cm="1">
        <f t="array" ref="K205">_xlfn.IFS(AND(I205&gt;=0%, I205&lt;=20%),"0% to 20%", AND(I205&gt;=21%, I205&lt;=40%), "21% to 40%", AND(I205&gt;=41%, I205&lt;=60%), "41% to 60%", AND(I205&gt;=61%, I205&lt;=80%), "61% to 80%", AND(I205&gt;=81%, I205&lt;=100%), "81% to 100%")</f>
        <v>61% to 80%</v>
      </c>
      <c r="L205" s="22">
        <v>4.2</v>
      </c>
      <c r="M205" s="6">
        <v>4959</v>
      </c>
      <c r="N205" s="6">
        <f>G205*M205</f>
        <v>6446700</v>
      </c>
      <c r="O205" s="6">
        <f>L205+(M205/100000)</f>
        <v>4.2495900000000004</v>
      </c>
      <c r="P205" s="5" t="s">
        <v>8455</v>
      </c>
      <c r="Q205" s="10" t="s">
        <v>8456</v>
      </c>
      <c r="R205" s="10" t="s">
        <v>8457</v>
      </c>
      <c r="S205" s="10" t="s">
        <v>8458</v>
      </c>
      <c r="T205" s="10">
        <f>LEN(S205) - LEN(SUBSTITUTE(S205, ",", "")) + 1</f>
        <v>8</v>
      </c>
      <c r="U205" s="10" t="s">
        <v>8459</v>
      </c>
      <c r="V205" s="20" t="s">
        <v>8460</v>
      </c>
      <c r="W205" s="10" t="s">
        <v>8461</v>
      </c>
      <c r="X205" s="10" t="s">
        <v>8462</v>
      </c>
    </row>
    <row r="206" spans="1:24" customFormat="1" x14ac:dyDescent="0.3">
      <c r="A206" s="5" t="s">
        <v>10103</v>
      </c>
      <c r="B206" s="5" t="s">
        <v>10104</v>
      </c>
      <c r="C206" s="5" t="str">
        <f>LEFT(B206, 65)</f>
        <v>Havells Ambrose 1200mm Ceiling Fan (Gold Mist Wood)</v>
      </c>
      <c r="D206" s="5" t="s">
        <v>9295</v>
      </c>
      <c r="E206" s="5" t="str">
        <f>LEFT(D206, FIND("|", D206) - 1)</f>
        <v>Home&amp;Kitchen</v>
      </c>
      <c r="F206" s="7">
        <v>2199</v>
      </c>
      <c r="G206" s="7">
        <v>3190</v>
      </c>
      <c r="H206" s="5" t="str" cm="1">
        <f t="array" ref="H206">_xlfn.IFS(G206&lt;200,"Less than 200", AND(G206&gt;=200, G206&lt;=500), "200 to 500", G206&gt;500, "Greater than 500")</f>
        <v>Greater than 500</v>
      </c>
      <c r="I206" s="8">
        <v>0.31</v>
      </c>
      <c r="J206" s="17">
        <f>I206</f>
        <v>0.31</v>
      </c>
      <c r="K206" s="22" t="str" cm="1">
        <f t="array" ref="K206">_xlfn.IFS(AND(I206&gt;=0%, I206&lt;=20%),"0% to 20%", AND(I206&gt;=21%, I206&lt;=40%), "21% to 40%", AND(I206&gt;=41%, I206&lt;=60%), "41% to 60%", AND(I206&gt;=61%, I206&lt;=80%), "61% to 80%", AND(I206&gt;=81%, I206&lt;=100%), "81% to 100%")</f>
        <v>21% to 40%</v>
      </c>
      <c r="L206" s="22">
        <v>4.3</v>
      </c>
      <c r="M206" s="6">
        <v>9650</v>
      </c>
      <c r="N206" s="6">
        <f>G206*M206</f>
        <v>30783500</v>
      </c>
      <c r="O206" s="6">
        <f>L206+(M206/100000)</f>
        <v>4.3964999999999996</v>
      </c>
      <c r="P206" s="5" t="s">
        <v>10105</v>
      </c>
      <c r="Q206" s="10" t="s">
        <v>10106</v>
      </c>
      <c r="R206" s="10" t="s">
        <v>10107</v>
      </c>
      <c r="S206" s="10" t="s">
        <v>10108</v>
      </c>
      <c r="T206" s="10">
        <f>LEN(S206) - LEN(SUBSTITUTE(S206, ",", "")) + 1</f>
        <v>8</v>
      </c>
      <c r="U206" s="10" t="s">
        <v>10109</v>
      </c>
      <c r="V206" s="20" t="s">
        <v>10110</v>
      </c>
      <c r="W206" s="10" t="s">
        <v>10111</v>
      </c>
      <c r="X206" s="10" t="s">
        <v>10112</v>
      </c>
    </row>
    <row r="207" spans="1:24" customFormat="1" x14ac:dyDescent="0.3">
      <c r="A207" s="5" t="s">
        <v>9293</v>
      </c>
      <c r="B207" s="5" t="s">
        <v>9294</v>
      </c>
      <c r="C207" s="5" t="str">
        <f>LEFT(B207, 65)</f>
        <v>Orient Electric Apex-FX 1200mm Ultra High Speed 400 RPM Ceiling F</v>
      </c>
      <c r="D207" s="5" t="s">
        <v>9295</v>
      </c>
      <c r="E207" s="5" t="str">
        <f>LEFT(D207, FIND("|", D207) - 1)</f>
        <v>Home&amp;Kitchen</v>
      </c>
      <c r="F207" s="7">
        <v>1400</v>
      </c>
      <c r="G207" s="7">
        <v>2485</v>
      </c>
      <c r="H207" s="5" t="str" cm="1">
        <f t="array" ref="H207">_xlfn.IFS(G207&lt;200,"Less than 200", AND(G207&gt;=200, G207&lt;=500), "200 to 500", G207&gt;500, "Greater than 500")</f>
        <v>Greater than 500</v>
      </c>
      <c r="I207" s="8">
        <v>0.44</v>
      </c>
      <c r="J207" s="17">
        <f>I207</f>
        <v>0.44</v>
      </c>
      <c r="K207" s="22" t="str" cm="1">
        <f t="array" ref="K207">_xlfn.IFS(AND(I207&gt;=0%, I207&lt;=20%),"0% to 20%", AND(I207&gt;=21%, I207&lt;=40%), "21% to 40%", AND(I207&gt;=41%, I207&lt;=60%), "41% to 60%", AND(I207&gt;=61%, I207&lt;=80%), "61% to 80%", AND(I207&gt;=81%, I207&lt;=100%), "81% to 100%")</f>
        <v>41% to 60%</v>
      </c>
      <c r="L207" s="22">
        <v>4.0999999999999996</v>
      </c>
      <c r="M207" s="6">
        <v>19998</v>
      </c>
      <c r="N207" s="6">
        <f>G207*M207</f>
        <v>49695030</v>
      </c>
      <c r="O207" s="6">
        <f>L207+(M207/100000)</f>
        <v>4.2999799999999997</v>
      </c>
      <c r="P207" s="5" t="s">
        <v>9296</v>
      </c>
      <c r="Q207" s="10" t="s">
        <v>9297</v>
      </c>
      <c r="R207" s="10" t="s">
        <v>9298</v>
      </c>
      <c r="S207" s="10" t="s">
        <v>9299</v>
      </c>
      <c r="T207" s="10">
        <f>LEN(S207) - LEN(SUBSTITUTE(S207, ",", "")) + 1</f>
        <v>8</v>
      </c>
      <c r="U207" s="10" t="s">
        <v>9300</v>
      </c>
      <c r="V207" s="20" t="s">
        <v>9301</v>
      </c>
      <c r="W207" s="10" t="s">
        <v>9302</v>
      </c>
      <c r="X207" s="10" t="s">
        <v>9303</v>
      </c>
    </row>
    <row r="208" spans="1:24" customFormat="1" x14ac:dyDescent="0.3">
      <c r="A208" s="5" t="s">
        <v>11022</v>
      </c>
      <c r="B208" s="5" t="s">
        <v>11023</v>
      </c>
      <c r="C208" s="5" t="str">
        <f>LEFT(B208, 65)</f>
        <v>Morphy Richards Aristo 2000 Watts PTC Room Heater (White)</v>
      </c>
      <c r="D208" s="5" t="s">
        <v>8552</v>
      </c>
      <c r="E208" s="5" t="str">
        <f>LEFT(D208, FIND("|", D208) - 1)</f>
        <v>Home&amp;Kitchen</v>
      </c>
      <c r="F208" s="7">
        <v>3711</v>
      </c>
      <c r="G208" s="7">
        <v>4495</v>
      </c>
      <c r="H208" s="5" t="str" cm="1">
        <f t="array" ref="H208">_xlfn.IFS(G208&lt;200,"Less than 200", AND(G208&gt;=200, G208&lt;=500), "200 to 500", G208&gt;500, "Greater than 500")</f>
        <v>Greater than 500</v>
      </c>
      <c r="I208" s="8">
        <v>0.17</v>
      </c>
      <c r="J208" s="17">
        <f>I208</f>
        <v>0.17</v>
      </c>
      <c r="K208" s="22" t="str" cm="1">
        <f t="array" ref="K208">_xlfn.IFS(AND(I208&gt;=0%, I208&lt;=20%),"0% to 20%", AND(I208&gt;=21%, I208&lt;=40%), "21% to 40%", AND(I208&gt;=41%, I208&lt;=60%), "41% to 60%", AND(I208&gt;=61%, I208&lt;=80%), "61% to 80%", AND(I208&gt;=81%, I208&lt;=100%), "81% to 100%")</f>
        <v>0% to 20%</v>
      </c>
      <c r="L208" s="22">
        <v>4.3</v>
      </c>
      <c r="M208" s="6">
        <v>356</v>
      </c>
      <c r="N208" s="6">
        <f>G208*M208</f>
        <v>1600220</v>
      </c>
      <c r="O208" s="6">
        <f>L208+(M208/100000)</f>
        <v>4.3035600000000001</v>
      </c>
      <c r="P208" s="5" t="s">
        <v>11024</v>
      </c>
      <c r="Q208" s="10" t="s">
        <v>11025</v>
      </c>
      <c r="R208" s="10" t="s">
        <v>11026</v>
      </c>
      <c r="S208" s="10" t="s">
        <v>11027</v>
      </c>
      <c r="T208" s="10">
        <f>LEN(S208) - LEN(SUBSTITUTE(S208, ",", "")) + 1</f>
        <v>8</v>
      </c>
      <c r="U208" s="10" t="s">
        <v>11028</v>
      </c>
      <c r="V208" s="20" t="s">
        <v>11029</v>
      </c>
      <c r="W208" s="10" t="s">
        <v>11030</v>
      </c>
      <c r="X208" s="10" t="s">
        <v>11031</v>
      </c>
    </row>
    <row r="209" spans="1:24" customFormat="1" x14ac:dyDescent="0.3">
      <c r="A209" s="5" t="s">
        <v>252</v>
      </c>
      <c r="B209" s="5" t="s">
        <v>253</v>
      </c>
      <c r="C209" s="5" t="str">
        <f>LEFT(B209, 65)</f>
        <v xml:space="preserve">Tizum High Speed HDMI Cable with Ethernet | Supports 3D 4K | for </v>
      </c>
      <c r="D209" s="5" t="s">
        <v>129</v>
      </c>
      <c r="E209" s="5" t="str">
        <f>LEFT(D209, FIND("|", D209) - 1)</f>
        <v>Electronics</v>
      </c>
      <c r="F209" s="5">
        <v>199</v>
      </c>
      <c r="G209" s="5">
        <v>699</v>
      </c>
      <c r="H209" s="5" t="str" cm="1">
        <f t="array" ref="H209">_xlfn.IFS(G209&lt;200,"Less than 200", AND(G209&gt;=200, G209&lt;=500), "200 to 500", G209&gt;500, "Greater than 500")</f>
        <v>Greater than 500</v>
      </c>
      <c r="I209" s="8">
        <v>0.72</v>
      </c>
      <c r="J209" s="17">
        <f>I209</f>
        <v>0.72</v>
      </c>
      <c r="K209" s="22" t="str" cm="1">
        <f t="array" ref="K209">_xlfn.IFS(AND(I209&gt;=0%, I209&lt;=20%),"0% to 20%", AND(I209&gt;=21%, I209&lt;=40%), "21% to 40%", AND(I209&gt;=41%, I209&lt;=60%), "41% to 60%", AND(I209&gt;=61%, I209&lt;=80%), "61% to 80%", AND(I209&gt;=81%, I209&lt;=100%), "81% to 100%")</f>
        <v>61% to 80%</v>
      </c>
      <c r="L209" s="22">
        <v>4.2</v>
      </c>
      <c r="M209" s="6">
        <v>12153</v>
      </c>
      <c r="N209" s="6">
        <f>G209*M209</f>
        <v>8494947</v>
      </c>
      <c r="O209" s="6">
        <f>L209+(M209/100000)</f>
        <v>4.3215300000000001</v>
      </c>
      <c r="P209" s="5" t="s">
        <v>254</v>
      </c>
      <c r="Q209" s="10" t="s">
        <v>255</v>
      </c>
      <c r="R209" s="10" t="s">
        <v>256</v>
      </c>
      <c r="S209" s="10" t="s">
        <v>257</v>
      </c>
      <c r="T209" s="10">
        <f>LEN(S209) - LEN(SUBSTITUTE(S209, ",", "")) + 1</f>
        <v>8</v>
      </c>
      <c r="U209" s="10" t="s">
        <v>258</v>
      </c>
      <c r="V209" s="20" t="s">
        <v>259</v>
      </c>
      <c r="W209" s="10" t="s">
        <v>260</v>
      </c>
      <c r="X209" s="10" t="s">
        <v>261</v>
      </c>
    </row>
    <row r="210" spans="1:24" customFormat="1" x14ac:dyDescent="0.3">
      <c r="A210" s="5" t="s">
        <v>252</v>
      </c>
      <c r="B210" s="5" t="s">
        <v>253</v>
      </c>
      <c r="C210" s="5" t="str">
        <f>LEFT(B210, 65)</f>
        <v xml:space="preserve">Tizum High Speed HDMI Cable with Ethernet | Supports 3D 4K | for </v>
      </c>
      <c r="D210" s="5" t="s">
        <v>129</v>
      </c>
      <c r="E210" s="5" t="str">
        <f>LEFT(D210, FIND("|", D210) - 1)</f>
        <v>Electronics</v>
      </c>
      <c r="F210" s="5">
        <v>199</v>
      </c>
      <c r="G210" s="5">
        <v>699</v>
      </c>
      <c r="H210" s="5" t="str" cm="1">
        <f t="array" ref="H210">_xlfn.IFS(G210&lt;200,"Less than 200", AND(G210&gt;=200, G210&lt;=500), "200 to 500", G210&gt;500, "Greater than 500")</f>
        <v>Greater than 500</v>
      </c>
      <c r="I210" s="8">
        <v>0.72</v>
      </c>
      <c r="J210" s="17">
        <f>I210</f>
        <v>0.72</v>
      </c>
      <c r="K210" s="22" t="str" cm="1">
        <f t="array" ref="K210">_xlfn.IFS(AND(I210&gt;=0%, I210&lt;=20%),"0% to 20%", AND(I210&gt;=21%, I210&lt;=40%), "21% to 40%", AND(I210&gt;=41%, I210&lt;=60%), "41% to 60%", AND(I210&gt;=61%, I210&lt;=80%), "61% to 80%", AND(I210&gt;=81%, I210&lt;=100%), "81% to 100%")</f>
        <v>61% to 80%</v>
      </c>
      <c r="L210" s="22">
        <v>4.2</v>
      </c>
      <c r="M210" s="6">
        <v>12153</v>
      </c>
      <c r="N210" s="6">
        <f>G210*M210</f>
        <v>8494947</v>
      </c>
      <c r="O210" s="6">
        <f>L210+(M210/100000)</f>
        <v>4.3215300000000001</v>
      </c>
      <c r="P210" s="5" t="s">
        <v>254</v>
      </c>
      <c r="Q210" s="10" t="s">
        <v>255</v>
      </c>
      <c r="R210" s="10" t="s">
        <v>256</v>
      </c>
      <c r="S210" s="10" t="s">
        <v>257</v>
      </c>
      <c r="T210" s="10">
        <f>LEN(S210) - LEN(SUBSTITUTE(S210, ",", "")) + 1</f>
        <v>8</v>
      </c>
      <c r="U210" s="10" t="s">
        <v>258</v>
      </c>
      <c r="V210" s="20" t="s">
        <v>259</v>
      </c>
      <c r="W210" s="10" t="s">
        <v>260</v>
      </c>
      <c r="X210" s="10" t="s">
        <v>5993</v>
      </c>
    </row>
    <row r="211" spans="1:24" customFormat="1" x14ac:dyDescent="0.3">
      <c r="A211" s="5" t="s">
        <v>2642</v>
      </c>
      <c r="B211" s="5" t="s">
        <v>2643</v>
      </c>
      <c r="C211" s="5" t="str">
        <f>LEFT(B211, 65)</f>
        <v>TIZUM High Speed HDMI Cable Aura -Gold Plated-High Speed Data 10.</v>
      </c>
      <c r="D211" s="5" t="s">
        <v>129</v>
      </c>
      <c r="E211" s="5" t="str">
        <f>LEFT(D211, FIND("|", D211) - 1)</f>
        <v>Electronics</v>
      </c>
      <c r="F211" s="5">
        <v>379</v>
      </c>
      <c r="G211" s="5">
        <v>999</v>
      </c>
      <c r="H211" s="5" t="str" cm="1">
        <f t="array" ref="H211">_xlfn.IFS(G211&lt;200,"Less than 200", AND(G211&gt;=200, G211&lt;=500), "200 to 500", G211&gt;500, "Greater than 500")</f>
        <v>Greater than 500</v>
      </c>
      <c r="I211" s="8">
        <v>0.62</v>
      </c>
      <c r="J211" s="17">
        <f>I211</f>
        <v>0.62</v>
      </c>
      <c r="K211" s="22" t="str" cm="1">
        <f t="array" ref="K211">_xlfn.IFS(AND(I211&gt;=0%, I211&lt;=20%),"0% to 20%", AND(I211&gt;=21%, I211&lt;=40%), "21% to 40%", AND(I211&gt;=41%, I211&lt;=60%), "41% to 60%", AND(I211&gt;=61%, I211&lt;=80%), "61% to 80%", AND(I211&gt;=81%, I211&lt;=100%), "81% to 100%")</f>
        <v>61% to 80%</v>
      </c>
      <c r="L211" s="22">
        <v>4.2</v>
      </c>
      <c r="M211" s="6">
        <v>12153</v>
      </c>
      <c r="N211" s="6">
        <f>G211*M211</f>
        <v>12140847</v>
      </c>
      <c r="O211" s="6">
        <f>L211+(M211/100000)</f>
        <v>4.3215300000000001</v>
      </c>
      <c r="P211" s="5" t="s">
        <v>2644</v>
      </c>
      <c r="Q211" s="10" t="s">
        <v>255</v>
      </c>
      <c r="R211" s="10" t="s">
        <v>256</v>
      </c>
      <c r="S211" s="10" t="s">
        <v>257</v>
      </c>
      <c r="T211" s="10">
        <f>LEN(S211) - LEN(SUBSTITUTE(S211, ",", "")) + 1</f>
        <v>8</v>
      </c>
      <c r="U211" s="10" t="s">
        <v>258</v>
      </c>
      <c r="V211" s="20" t="s">
        <v>259</v>
      </c>
      <c r="W211" s="10" t="s">
        <v>2645</v>
      </c>
      <c r="X211" s="10" t="s">
        <v>2646</v>
      </c>
    </row>
    <row r="212" spans="1:24" customFormat="1" x14ac:dyDescent="0.3">
      <c r="A212" s="5" t="s">
        <v>9190</v>
      </c>
      <c r="B212" s="5" t="s">
        <v>9191</v>
      </c>
      <c r="C212" s="5" t="str">
        <f>LEFT(B212, 65)</f>
        <v>Borosil Chef Delite BCH20DBB21 300-Watt Chopper (Black)</v>
      </c>
      <c r="D212" s="5" t="s">
        <v>9192</v>
      </c>
      <c r="E212" s="5" t="str">
        <f>LEFT(D212, FIND("|", D212) - 1)</f>
        <v>Home&amp;Kitchen</v>
      </c>
      <c r="F212" s="7">
        <v>1819</v>
      </c>
      <c r="G212" s="7">
        <v>2490</v>
      </c>
      <c r="H212" s="5" t="str" cm="1">
        <f t="array" ref="H212">_xlfn.IFS(G212&lt;200,"Less than 200", AND(G212&gt;=200, G212&lt;=500), "200 to 500", G212&gt;500, "Greater than 500")</f>
        <v>Greater than 500</v>
      </c>
      <c r="I212" s="8">
        <v>0.27</v>
      </c>
      <c r="J212" s="17">
        <f>I212</f>
        <v>0.27</v>
      </c>
      <c r="K212" s="22" t="str" cm="1">
        <f t="array" ref="K212">_xlfn.IFS(AND(I212&gt;=0%, I212&lt;=20%),"0% to 20%", AND(I212&gt;=21%, I212&lt;=40%), "21% to 40%", AND(I212&gt;=41%, I212&lt;=60%), "41% to 60%", AND(I212&gt;=61%, I212&lt;=80%), "61% to 80%", AND(I212&gt;=81%, I212&lt;=100%), "81% to 100%")</f>
        <v>21% to 40%</v>
      </c>
      <c r="L212" s="22">
        <v>4.4000000000000004</v>
      </c>
      <c r="M212" s="6">
        <v>7946</v>
      </c>
      <c r="N212" s="6">
        <f>G212*M212</f>
        <v>19785540</v>
      </c>
      <c r="O212" s="6">
        <f>L212+(M212/100000)</f>
        <v>4.4794600000000004</v>
      </c>
      <c r="P212" s="5" t="s">
        <v>9193</v>
      </c>
      <c r="Q212" s="10" t="s">
        <v>9194</v>
      </c>
      <c r="R212" s="10" t="s">
        <v>9195</v>
      </c>
      <c r="S212" s="10" t="s">
        <v>9196</v>
      </c>
      <c r="T212" s="10">
        <f>LEN(S212) - LEN(SUBSTITUTE(S212, ",", "")) + 1</f>
        <v>8</v>
      </c>
      <c r="U212" s="10" t="s">
        <v>9197</v>
      </c>
      <c r="V212" s="20" t="s">
        <v>9198</v>
      </c>
      <c r="W212" s="10" t="s">
        <v>9199</v>
      </c>
      <c r="X212" s="10" t="s">
        <v>9200</v>
      </c>
    </row>
    <row r="213" spans="1:24" customFormat="1" x14ac:dyDescent="0.3">
      <c r="A213" s="5" t="s">
        <v>8730</v>
      </c>
      <c r="B213" s="5" t="s">
        <v>8731</v>
      </c>
      <c r="C213" s="5" t="str">
        <f>LEFT(B213, 65)</f>
        <v>Morphy Richards OFR Room Heater, 09 Fin 2000 Watts Oil Filled Roo</v>
      </c>
      <c r="D213" s="5" t="s">
        <v>8732</v>
      </c>
      <c r="E213" s="5" t="str">
        <f>LEFT(D213, FIND("|", D213) - 1)</f>
        <v>Home&amp;Kitchen</v>
      </c>
      <c r="F213" s="7">
        <v>6549</v>
      </c>
      <c r="G213" s="7">
        <v>13999</v>
      </c>
      <c r="H213" s="5" t="str" cm="1">
        <f t="array" ref="H213">_xlfn.IFS(G213&lt;200,"Less than 200", AND(G213&gt;=200, G213&lt;=500), "200 to 500", G213&gt;500, "Greater than 500")</f>
        <v>Greater than 500</v>
      </c>
      <c r="I213" s="8">
        <v>0.53</v>
      </c>
      <c r="J213" s="17">
        <f>I213</f>
        <v>0.53</v>
      </c>
      <c r="K213" s="22" t="str" cm="1">
        <f t="array" ref="K213">_xlfn.IFS(AND(I213&gt;=0%, I213&lt;=20%),"0% to 20%", AND(I213&gt;=21%, I213&lt;=40%), "21% to 40%", AND(I213&gt;=41%, I213&lt;=60%), "41% to 60%", AND(I213&gt;=61%, I213&lt;=80%), "61% to 80%", AND(I213&gt;=81%, I213&lt;=100%), "81% to 100%")</f>
        <v>41% to 60%</v>
      </c>
      <c r="L213" s="22">
        <v>4</v>
      </c>
      <c r="M213" s="6">
        <v>2961</v>
      </c>
      <c r="N213" s="6">
        <f>G213*M213</f>
        <v>41451039</v>
      </c>
      <c r="O213" s="6">
        <f>L213+(M213/100000)</f>
        <v>4.0296099999999999</v>
      </c>
      <c r="P213" s="5" t="s">
        <v>8733</v>
      </c>
      <c r="Q213" s="10" t="s">
        <v>8734</v>
      </c>
      <c r="R213" s="10" t="s">
        <v>8735</v>
      </c>
      <c r="S213" s="10" t="s">
        <v>8736</v>
      </c>
      <c r="T213" s="10">
        <f>LEN(S213) - LEN(SUBSTITUTE(S213, ",", "")) + 1</f>
        <v>8</v>
      </c>
      <c r="U213" s="10" t="s">
        <v>8737</v>
      </c>
      <c r="V213" s="20" t="s">
        <v>8738</v>
      </c>
      <c r="W213" s="10" t="s">
        <v>8739</v>
      </c>
      <c r="X213" s="10" t="s">
        <v>8740</v>
      </c>
    </row>
    <row r="214" spans="1:24" customFormat="1" x14ac:dyDescent="0.3">
      <c r="A214" s="5" t="s">
        <v>12983</v>
      </c>
      <c r="B214" s="5" t="s">
        <v>12984</v>
      </c>
      <c r="C214" s="5" t="str">
        <f>LEFT(B214, 65)</f>
        <v>Prestige Delight PRWO Electric Rice Cooker (1 L, White)</v>
      </c>
      <c r="D214" s="5" t="s">
        <v>9695</v>
      </c>
      <c r="E214" s="5" t="str">
        <f>LEFT(D214, FIND("|", D214) - 1)</f>
        <v>Home&amp;Kitchen</v>
      </c>
      <c r="F214" s="7">
        <v>2280</v>
      </c>
      <c r="G214" s="7">
        <v>3045</v>
      </c>
      <c r="H214" s="5" t="str" cm="1">
        <f t="array" ref="H214">_xlfn.IFS(G214&lt;200,"Less than 200", AND(G214&gt;=200, G214&lt;=500), "200 to 500", G214&gt;500, "Greater than 500")</f>
        <v>Greater than 500</v>
      </c>
      <c r="I214" s="8">
        <v>0.25</v>
      </c>
      <c r="J214" s="17">
        <f>I214</f>
        <v>0.25</v>
      </c>
      <c r="K214" s="22" t="str" cm="1">
        <f t="array" ref="K214">_xlfn.IFS(AND(I214&gt;=0%, I214&lt;=20%),"0% to 20%", AND(I214&gt;=21%, I214&lt;=40%), "21% to 40%", AND(I214&gt;=41%, I214&lt;=60%), "41% to 60%", AND(I214&gt;=61%, I214&lt;=80%), "61% to 80%", AND(I214&gt;=81%, I214&lt;=100%), "81% to 100%")</f>
        <v>21% to 40%</v>
      </c>
      <c r="L214" s="22">
        <v>4.0999999999999996</v>
      </c>
      <c r="M214" s="6">
        <v>4118</v>
      </c>
      <c r="N214" s="6">
        <f>G214*M214</f>
        <v>12539310</v>
      </c>
      <c r="O214" s="6">
        <f>L214+(M214/100000)</f>
        <v>4.1411799999999994</v>
      </c>
      <c r="P214" s="5" t="s">
        <v>12985</v>
      </c>
      <c r="Q214" s="10" t="s">
        <v>12986</v>
      </c>
      <c r="R214" s="10" t="s">
        <v>12987</v>
      </c>
      <c r="S214" s="10" t="s">
        <v>12988</v>
      </c>
      <c r="T214" s="10">
        <f>LEN(S214) - LEN(SUBSTITUTE(S214, ",", "")) + 1</f>
        <v>8</v>
      </c>
      <c r="U214" s="10" t="s">
        <v>12989</v>
      </c>
      <c r="V214" s="20" t="s">
        <v>12990</v>
      </c>
      <c r="W214" s="10" t="s">
        <v>12991</v>
      </c>
      <c r="X214" s="10" t="s">
        <v>12992</v>
      </c>
    </row>
    <row r="215" spans="1:24" customFormat="1" x14ac:dyDescent="0.3">
      <c r="A215" s="5" t="s">
        <v>11103</v>
      </c>
      <c r="B215" s="5" t="s">
        <v>11104</v>
      </c>
      <c r="C215" s="5" t="str">
        <f>LEFT(B215, 65)</f>
        <v xml:space="preserve">Allin Exporters J66 Ultrasonic Humidifier Cool Mist Air Purifier </v>
      </c>
      <c r="D215" s="5" t="s">
        <v>11105</v>
      </c>
      <c r="E215" s="5" t="str">
        <f>LEFT(D215, FIND("|", D215) - 1)</f>
        <v>Home&amp;Kitchen</v>
      </c>
      <c r="F215" s="7">
        <v>2249</v>
      </c>
      <c r="G215" s="7">
        <v>3550</v>
      </c>
      <c r="H215" s="5" t="str" cm="1">
        <f t="array" ref="H215">_xlfn.IFS(G215&lt;200,"Less than 200", AND(G215&gt;=200, G215&lt;=500), "200 to 500", G215&gt;500, "Greater than 500")</f>
        <v>Greater than 500</v>
      </c>
      <c r="I215" s="8">
        <v>0.37</v>
      </c>
      <c r="J215" s="17">
        <f>I215</f>
        <v>0.37</v>
      </c>
      <c r="K215" s="22" t="str" cm="1">
        <f t="array" ref="K215">_xlfn.IFS(AND(I215&gt;=0%, I215&lt;=20%),"0% to 20%", AND(I215&gt;=21%, I215&lt;=40%), "21% to 40%", AND(I215&gt;=41%, I215&lt;=60%), "41% to 60%", AND(I215&gt;=61%, I215&lt;=80%), "61% to 80%", AND(I215&gt;=81%, I215&lt;=100%), "81% to 100%")</f>
        <v>21% to 40%</v>
      </c>
      <c r="L215" s="22">
        <v>4</v>
      </c>
      <c r="M215" s="6">
        <v>3973</v>
      </c>
      <c r="N215" s="6">
        <f>G215*M215</f>
        <v>14104150</v>
      </c>
      <c r="O215" s="6">
        <f>L215+(M215/100000)</f>
        <v>4.0397299999999996</v>
      </c>
      <c r="P215" s="5" t="s">
        <v>11106</v>
      </c>
      <c r="Q215" s="10" t="s">
        <v>11107</v>
      </c>
      <c r="R215" s="10" t="s">
        <v>11108</v>
      </c>
      <c r="S215" s="10" t="s">
        <v>11109</v>
      </c>
      <c r="T215" s="10">
        <f>LEN(S215) - LEN(SUBSTITUTE(S215, ",", "")) + 1</f>
        <v>8</v>
      </c>
      <c r="U215" s="10" t="s">
        <v>11110</v>
      </c>
      <c r="V215" s="20" t="s">
        <v>11111</v>
      </c>
      <c r="W215" s="10" t="s">
        <v>11112</v>
      </c>
      <c r="X215" s="10" t="s">
        <v>11113</v>
      </c>
    </row>
    <row r="216" spans="1:24" customFormat="1" x14ac:dyDescent="0.3">
      <c r="A216" s="5" t="s">
        <v>5610</v>
      </c>
      <c r="B216" s="5" t="s">
        <v>5611</v>
      </c>
      <c r="C216" s="5" t="str">
        <f>LEFT(B216, 65)</f>
        <v>Logitech M221 Wireless Mouse, Silent Buttons, 2.4 GHz with USB Mi</v>
      </c>
      <c r="D216" s="5" t="s">
        <v>4845</v>
      </c>
      <c r="E216" s="5" t="str">
        <f>LEFT(D216, FIND("|", D216) - 1)</f>
        <v>Computers&amp;Accessories</v>
      </c>
      <c r="F216" s="5">
        <v>799</v>
      </c>
      <c r="G216" s="7">
        <v>1295</v>
      </c>
      <c r="H216" s="5" t="str" cm="1">
        <f t="array" ref="H216">_xlfn.IFS(G216&lt;200,"Less than 200", AND(G216&gt;=200, G216&lt;=500), "200 to 500", G216&gt;500, "Greater than 500")</f>
        <v>Greater than 500</v>
      </c>
      <c r="I216" s="8">
        <v>0.38</v>
      </c>
      <c r="J216" s="17">
        <f>I216</f>
        <v>0.38</v>
      </c>
      <c r="K216" s="22" t="str" cm="1">
        <f t="array" ref="K216">_xlfn.IFS(AND(I216&gt;=0%, I216&lt;=20%),"0% to 20%", AND(I216&gt;=21%, I216&lt;=40%), "21% to 40%", AND(I216&gt;=41%, I216&lt;=60%), "41% to 60%", AND(I216&gt;=61%, I216&lt;=80%), "61% to 80%", AND(I216&gt;=81%, I216&lt;=100%), "81% to 100%")</f>
        <v>21% to 40%</v>
      </c>
      <c r="L216" s="22">
        <v>4.4000000000000004</v>
      </c>
      <c r="M216" s="6">
        <v>34852</v>
      </c>
      <c r="N216" s="6">
        <f>G216*M216</f>
        <v>45133340</v>
      </c>
      <c r="O216" s="6">
        <f>L216+(M216/100000)</f>
        <v>4.7485200000000001</v>
      </c>
      <c r="P216" s="5" t="s">
        <v>5612</v>
      </c>
      <c r="Q216" s="10" t="s">
        <v>5613</v>
      </c>
      <c r="R216" s="10" t="s">
        <v>5614</v>
      </c>
      <c r="S216" s="10" t="s">
        <v>5615</v>
      </c>
      <c r="T216" s="10">
        <f>LEN(S216) - LEN(SUBSTITUTE(S216, ",", "")) + 1</f>
        <v>8</v>
      </c>
      <c r="U216" s="10" t="s">
        <v>5616</v>
      </c>
      <c r="V216" s="20" t="s">
        <v>5617</v>
      </c>
      <c r="W216" s="10" t="s">
        <v>5618</v>
      </c>
      <c r="X216" s="10" t="s">
        <v>5619</v>
      </c>
    </row>
    <row r="217" spans="1:24" customFormat="1" x14ac:dyDescent="0.3">
      <c r="A217" s="5" t="s">
        <v>6261</v>
      </c>
      <c r="B217" s="5" t="s">
        <v>6262</v>
      </c>
      <c r="C217" s="5" t="str">
        <f>LEFT(B217, 65)</f>
        <v>boAt Bassheads 225 in Ear Wired Earphones with Mic(Blue)</v>
      </c>
      <c r="D217" s="5" t="s">
        <v>3066</v>
      </c>
      <c r="E217" s="5" t="str">
        <f>LEFT(D217, FIND("|", D217) - 1)</f>
        <v>Electronics</v>
      </c>
      <c r="F217" s="5">
        <v>699</v>
      </c>
      <c r="G217" s="5">
        <v>999</v>
      </c>
      <c r="H217" s="5" t="str" cm="1">
        <f t="array" ref="H217">_xlfn.IFS(G217&lt;200,"Less than 200", AND(G217&gt;=200, G217&lt;=500), "200 to 500", G217&gt;500, "Greater than 500")</f>
        <v>Greater than 500</v>
      </c>
      <c r="I217" s="8">
        <v>0.3</v>
      </c>
      <c r="J217" s="17">
        <f>I217</f>
        <v>0.3</v>
      </c>
      <c r="K217" s="22" t="str" cm="1">
        <f t="array" ref="K217">_xlfn.IFS(AND(I217&gt;=0%, I217&lt;=20%),"0% to 20%", AND(I217&gt;=21%, I217&lt;=40%), "21% to 40%", AND(I217&gt;=41%, I217&lt;=60%), "41% to 60%", AND(I217&gt;=61%, I217&lt;=80%), "61% to 80%", AND(I217&gt;=81%, I217&lt;=100%), "81% to 100%")</f>
        <v>21% to 40%</v>
      </c>
      <c r="L217" s="22">
        <v>4.0999999999999996</v>
      </c>
      <c r="M217" s="6">
        <v>273189</v>
      </c>
      <c r="N217" s="6">
        <f>G217*M217</f>
        <v>272915811</v>
      </c>
      <c r="O217" s="6">
        <f>L217+(M217/100000)</f>
        <v>6.8318899999999996</v>
      </c>
      <c r="P217" s="5" t="s">
        <v>6263</v>
      </c>
      <c r="Q217" s="10" t="s">
        <v>6264</v>
      </c>
      <c r="R217" s="10" t="s">
        <v>6265</v>
      </c>
      <c r="S217" s="10" t="s">
        <v>6266</v>
      </c>
      <c r="T217" s="10">
        <f>LEN(S217) - LEN(SUBSTITUTE(S217, ",", "")) + 1</f>
        <v>8</v>
      </c>
      <c r="U217" s="10" t="s">
        <v>6267</v>
      </c>
      <c r="V217" s="20" t="s">
        <v>6268</v>
      </c>
      <c r="W217" s="10" t="s">
        <v>6269</v>
      </c>
      <c r="X217" s="10" t="s">
        <v>6270</v>
      </c>
    </row>
    <row r="218" spans="1:24" customFormat="1" x14ac:dyDescent="0.3">
      <c r="A218" s="5" t="s">
        <v>7397</v>
      </c>
      <c r="B218" s="5" t="s">
        <v>7398</v>
      </c>
      <c r="C218" s="5" t="str">
        <f>LEFT(B218, 65)</f>
        <v>Logitech M331 Silent Plus Wireless Mouse, 2.4GHz with USB Nano Re</v>
      </c>
      <c r="D218" s="5" t="s">
        <v>4845</v>
      </c>
      <c r="E218" s="5" t="str">
        <f>LEFT(D218, FIND("|", D218) - 1)</f>
        <v>Computers&amp;Accessories</v>
      </c>
      <c r="F218" s="7">
        <v>1295</v>
      </c>
      <c r="G218" s="7">
        <v>1645</v>
      </c>
      <c r="H218" s="5" t="str" cm="1">
        <f t="array" ref="H218">_xlfn.IFS(G218&lt;200,"Less than 200", AND(G218&gt;=200, G218&lt;=500), "200 to 500", G218&gt;500, "Greater than 500")</f>
        <v>Greater than 500</v>
      </c>
      <c r="I218" s="8">
        <v>0.21</v>
      </c>
      <c r="J218" s="17">
        <f>I218</f>
        <v>0.21</v>
      </c>
      <c r="K218" s="22" t="str" cm="1">
        <f t="array" ref="K218">_xlfn.IFS(AND(I218&gt;=0%, I218&lt;=20%),"0% to 20%", AND(I218&gt;=21%, I218&lt;=40%), "21% to 40%", AND(I218&gt;=41%, I218&lt;=60%), "41% to 60%", AND(I218&gt;=61%, I218&lt;=80%), "61% to 80%", AND(I218&gt;=81%, I218&lt;=100%), "81% to 100%")</f>
        <v>21% to 40%</v>
      </c>
      <c r="L218" s="22">
        <v>4.5999999999999996</v>
      </c>
      <c r="M218" s="6">
        <v>12375</v>
      </c>
      <c r="N218" s="6">
        <f>G218*M218</f>
        <v>20356875</v>
      </c>
      <c r="O218" s="6">
        <f>L218+(M218/100000)</f>
        <v>4.7237499999999999</v>
      </c>
      <c r="P218" s="5" t="s">
        <v>7399</v>
      </c>
      <c r="Q218" s="10" t="s">
        <v>7400</v>
      </c>
      <c r="R218" s="10" t="s">
        <v>7401</v>
      </c>
      <c r="S218" s="10" t="s">
        <v>7402</v>
      </c>
      <c r="T218" s="10">
        <f>LEN(S218) - LEN(SUBSTITUTE(S218, ",", "")) + 1</f>
        <v>8</v>
      </c>
      <c r="U218" s="10" t="s">
        <v>7403</v>
      </c>
      <c r="V218" s="20" t="s">
        <v>7404</v>
      </c>
      <c r="W218" s="10" t="s">
        <v>7405</v>
      </c>
      <c r="X218" s="10" t="s">
        <v>7406</v>
      </c>
    </row>
    <row r="219" spans="1:24" customFormat="1" x14ac:dyDescent="0.3">
      <c r="A219" s="5" t="s">
        <v>8635</v>
      </c>
      <c r="B219" s="5" t="s">
        <v>8636</v>
      </c>
      <c r="C219" s="5" t="str">
        <f>LEFT(B219, 65)</f>
        <v>Prestige Electric Kettle PKOSS - 1500watts, Steel (1.5Ltr), Black</v>
      </c>
      <c r="D219" s="5" t="s">
        <v>8541</v>
      </c>
      <c r="E219" s="5" t="str">
        <f>LEFT(D219, FIND("|", D219) - 1)</f>
        <v>Home&amp;Kitchen</v>
      </c>
      <c r="F219" s="5">
        <v>749</v>
      </c>
      <c r="G219" s="7">
        <v>1445</v>
      </c>
      <c r="H219" s="5" t="str" cm="1">
        <f t="array" ref="H219">_xlfn.IFS(G219&lt;200,"Less than 200", AND(G219&gt;=200, G219&lt;=500), "200 to 500", G219&gt;500, "Greater than 500")</f>
        <v>Greater than 500</v>
      </c>
      <c r="I219" s="8">
        <v>0.48</v>
      </c>
      <c r="J219" s="17">
        <f>I219</f>
        <v>0.48</v>
      </c>
      <c r="K219" s="22" t="str" cm="1">
        <f t="array" ref="K219">_xlfn.IFS(AND(I219&gt;=0%, I219&lt;=20%),"0% to 20%", AND(I219&gt;=21%, I219&lt;=40%), "21% to 40%", AND(I219&gt;=41%, I219&lt;=60%), "41% to 60%", AND(I219&gt;=61%, I219&lt;=80%), "61% to 80%", AND(I219&gt;=81%, I219&lt;=100%), "81% to 100%")</f>
        <v>41% to 60%</v>
      </c>
      <c r="L219" s="22">
        <v>3.9</v>
      </c>
      <c r="M219" s="6">
        <v>63350</v>
      </c>
      <c r="N219" s="6">
        <f>G219*M219</f>
        <v>91540750</v>
      </c>
      <c r="O219" s="6">
        <f>L219+(M219/100000)</f>
        <v>4.5335000000000001</v>
      </c>
      <c r="P219" s="5" t="s">
        <v>8637</v>
      </c>
      <c r="Q219" s="10" t="s">
        <v>8638</v>
      </c>
      <c r="R219" s="10" t="s">
        <v>8639</v>
      </c>
      <c r="S219" s="10" t="s">
        <v>8640</v>
      </c>
      <c r="T219" s="10">
        <f>LEN(S219) - LEN(SUBSTITUTE(S219, ",", "")) + 1</f>
        <v>8</v>
      </c>
      <c r="U219" s="10" t="s">
        <v>8641</v>
      </c>
      <c r="V219" s="20" t="s">
        <v>8642</v>
      </c>
      <c r="W219" s="10" t="s">
        <v>8643</v>
      </c>
      <c r="X219" s="10" t="s">
        <v>8644</v>
      </c>
    </row>
    <row r="220" spans="1:24" customFormat="1" x14ac:dyDescent="0.3">
      <c r="A220" s="5" t="s">
        <v>12772</v>
      </c>
      <c r="B220" s="5" t="s">
        <v>12773</v>
      </c>
      <c r="C220" s="5" t="str">
        <f>LEFT(B220, 65)</f>
        <v>Eco Crystal J 5 inch Cartridge (Pack of 2)</v>
      </c>
      <c r="D220" s="5" t="s">
        <v>9633</v>
      </c>
      <c r="E220" s="5" t="str">
        <f>LEFT(D220, FIND("|", D220) - 1)</f>
        <v>Home&amp;Kitchen</v>
      </c>
      <c r="F220" s="5">
        <v>199</v>
      </c>
      <c r="G220" s="5">
        <v>400</v>
      </c>
      <c r="H220" s="5" t="str" cm="1">
        <f t="array" ref="H220">_xlfn.IFS(G220&lt;200,"Less than 200", AND(G220&gt;=200, G220&lt;=500), "200 to 500", G220&gt;500, "Greater than 500")</f>
        <v>200 to 500</v>
      </c>
      <c r="I220" s="8">
        <v>0.5</v>
      </c>
      <c r="J220" s="17">
        <f>I220</f>
        <v>0.5</v>
      </c>
      <c r="K220" s="22" t="str" cm="1">
        <f t="array" ref="K220">_xlfn.IFS(AND(I220&gt;=0%, I220&lt;=20%),"0% to 20%", AND(I220&gt;=21%, I220&lt;=40%), "21% to 40%", AND(I220&gt;=41%, I220&lt;=60%), "41% to 60%", AND(I220&gt;=61%, I220&lt;=80%), "61% to 80%", AND(I220&gt;=81%, I220&lt;=100%), "81% to 100%")</f>
        <v>41% to 60%</v>
      </c>
      <c r="L220" s="22">
        <v>4.0999999999999996</v>
      </c>
      <c r="M220" s="6">
        <v>1379</v>
      </c>
      <c r="N220" s="6">
        <f>G220*M220</f>
        <v>551600</v>
      </c>
      <c r="O220" s="6">
        <f>L220+(M220/100000)</f>
        <v>4.1137899999999998</v>
      </c>
      <c r="P220" s="5" t="s">
        <v>12774</v>
      </c>
      <c r="Q220" s="10" t="s">
        <v>12775</v>
      </c>
      <c r="R220" s="10" t="s">
        <v>12776</v>
      </c>
      <c r="S220" s="10" t="s">
        <v>12777</v>
      </c>
      <c r="T220" s="10">
        <f>LEN(S220) - LEN(SUBSTITUTE(S220, ",", "")) + 1</f>
        <v>8</v>
      </c>
      <c r="U220" s="10" t="s">
        <v>12778</v>
      </c>
      <c r="V220" s="20" t="s">
        <v>12779</v>
      </c>
      <c r="W220" s="10" t="s">
        <v>12780</v>
      </c>
      <c r="X220" s="10" t="s">
        <v>12781</v>
      </c>
    </row>
    <row r="221" spans="1:24" customFormat="1" x14ac:dyDescent="0.3">
      <c r="A221" s="5" t="s">
        <v>11946</v>
      </c>
      <c r="B221" s="5" t="s">
        <v>11947</v>
      </c>
      <c r="C221" s="5" t="str">
        <f>LEFT(B221, 65)</f>
        <v>Sujata Chutney Steel Jar, 400 ml, (White), Stainless Steel</v>
      </c>
      <c r="D221" s="5" t="s">
        <v>11948</v>
      </c>
      <c r="E221" s="5" t="str">
        <f>LEFT(D221, FIND("|", D221) - 1)</f>
        <v>Home&amp;Kitchen</v>
      </c>
      <c r="F221" s="5">
        <v>688</v>
      </c>
      <c r="G221" s="5">
        <v>747</v>
      </c>
      <c r="H221" s="5" t="str" cm="1">
        <f t="array" ref="H221">_xlfn.IFS(G221&lt;200,"Less than 200", AND(G221&gt;=200, G221&lt;=500), "200 to 500", G221&gt;500, "Greater than 500")</f>
        <v>Greater than 500</v>
      </c>
      <c r="I221" s="8">
        <v>0.08</v>
      </c>
      <c r="J221" s="17">
        <f>I221</f>
        <v>0.08</v>
      </c>
      <c r="K221" s="22" t="str" cm="1">
        <f t="array" ref="K221">_xlfn.IFS(AND(I221&gt;=0%, I221&lt;=20%),"0% to 20%", AND(I221&gt;=21%, I221&lt;=40%), "21% to 40%", AND(I221&gt;=41%, I221&lt;=60%), "41% to 60%", AND(I221&gt;=61%, I221&lt;=80%), "61% to 80%", AND(I221&gt;=81%, I221&lt;=100%), "81% to 100%")</f>
        <v>0% to 20%</v>
      </c>
      <c r="L221" s="22">
        <v>4.5</v>
      </c>
      <c r="M221" s="6">
        <v>2280</v>
      </c>
      <c r="N221" s="6">
        <f>G221*M221</f>
        <v>1703160</v>
      </c>
      <c r="O221" s="6">
        <f>L221+(M221/100000)</f>
        <v>4.5228000000000002</v>
      </c>
      <c r="P221" s="5" t="s">
        <v>11949</v>
      </c>
      <c r="Q221" s="10" t="s">
        <v>11950</v>
      </c>
      <c r="R221" s="10" t="s">
        <v>11951</v>
      </c>
      <c r="S221" s="10" t="s">
        <v>11952</v>
      </c>
      <c r="T221" s="10">
        <f>LEN(S221) - LEN(SUBSTITUTE(S221, ",", "")) + 1</f>
        <v>8</v>
      </c>
      <c r="U221" s="10" t="s">
        <v>11953</v>
      </c>
      <c r="V221" s="20" t="s">
        <v>11954</v>
      </c>
      <c r="W221" s="10" t="s">
        <v>11955</v>
      </c>
      <c r="X221" s="10" t="s">
        <v>11956</v>
      </c>
    </row>
    <row r="222" spans="1:24" customFormat="1" x14ac:dyDescent="0.3">
      <c r="A222" s="5" t="s">
        <v>9070</v>
      </c>
      <c r="B222" s="5" t="s">
        <v>9071</v>
      </c>
      <c r="C222" s="5" t="str">
        <f>LEFT(B222, 65)</f>
        <v>Orient Electric Fabrijoy DIFJ10BP 1000-Watt Dry Iron, Non-Stick (</v>
      </c>
      <c r="D222" s="5" t="s">
        <v>8699</v>
      </c>
      <c r="E222" s="5" t="str">
        <f>LEFT(D222, FIND("|", D222) - 1)</f>
        <v>Home&amp;Kitchen</v>
      </c>
      <c r="F222" s="5">
        <v>549</v>
      </c>
      <c r="G222" s="7">
        <v>1090</v>
      </c>
      <c r="H222" s="5" t="str" cm="1">
        <f t="array" ref="H222">_xlfn.IFS(G222&lt;200,"Less than 200", AND(G222&gt;=200, G222&lt;=500), "200 to 500", G222&gt;500, "Greater than 500")</f>
        <v>Greater than 500</v>
      </c>
      <c r="I222" s="8">
        <v>0.5</v>
      </c>
      <c r="J222" s="17">
        <f>I222</f>
        <v>0.5</v>
      </c>
      <c r="K222" s="22" t="str" cm="1">
        <f t="array" ref="K222">_xlfn.IFS(AND(I222&gt;=0%, I222&lt;=20%),"0% to 20%", AND(I222&gt;=21%, I222&lt;=40%), "21% to 40%", AND(I222&gt;=41%, I222&lt;=60%), "41% to 60%", AND(I222&gt;=61%, I222&lt;=80%), "61% to 80%", AND(I222&gt;=81%, I222&lt;=100%), "81% to 100%")</f>
        <v>41% to 60%</v>
      </c>
      <c r="L222" s="22">
        <v>4.2</v>
      </c>
      <c r="M222" s="6">
        <v>13029</v>
      </c>
      <c r="N222" s="6">
        <f>G222*M222</f>
        <v>14201610</v>
      </c>
      <c r="O222" s="6">
        <f>L222+(M222/100000)</f>
        <v>4.3302899999999998</v>
      </c>
      <c r="P222" s="5" t="s">
        <v>9072</v>
      </c>
      <c r="Q222" s="10" t="s">
        <v>9073</v>
      </c>
      <c r="R222" s="10" t="s">
        <v>9074</v>
      </c>
      <c r="S222" s="10" t="s">
        <v>9075</v>
      </c>
      <c r="T222" s="10">
        <f>LEN(S222) - LEN(SUBSTITUTE(S222, ",", "")) + 1</f>
        <v>8</v>
      </c>
      <c r="U222" s="10" t="s">
        <v>9076</v>
      </c>
      <c r="V222" s="20" t="s">
        <v>9077</v>
      </c>
      <c r="W222" s="10" t="s">
        <v>9078</v>
      </c>
      <c r="X222" s="10" t="s">
        <v>9079</v>
      </c>
    </row>
    <row r="223" spans="1:24" customFormat="1" x14ac:dyDescent="0.3">
      <c r="A223" s="5" t="s">
        <v>9579</v>
      </c>
      <c r="B223" s="5" t="s">
        <v>9580</v>
      </c>
      <c r="C223" s="5" t="str">
        <f>LEFT(B223, 65)</f>
        <v>Bajaj OFR Room Heater, 13 Fin 2900 Watts Oil Filled Room Heater w</v>
      </c>
      <c r="D223" s="5" t="s">
        <v>8563</v>
      </c>
      <c r="E223" s="5" t="str">
        <f>LEFT(D223, FIND("|", D223) - 1)</f>
        <v>Home&amp;Kitchen</v>
      </c>
      <c r="F223" s="7">
        <v>9590</v>
      </c>
      <c r="G223" s="7">
        <v>15999</v>
      </c>
      <c r="H223" s="5" t="str" cm="1">
        <f t="array" ref="H223">_xlfn.IFS(G223&lt;200,"Less than 200", AND(G223&gt;=200, G223&lt;=500), "200 to 500", G223&gt;500, "Greater than 500")</f>
        <v>Greater than 500</v>
      </c>
      <c r="I223" s="8">
        <v>0.4</v>
      </c>
      <c r="J223" s="17">
        <f>I223</f>
        <v>0.4</v>
      </c>
      <c r="K223" s="22" t="str" cm="1">
        <f t="array" ref="K223">_xlfn.IFS(AND(I223&gt;=0%, I223&lt;=20%),"0% to 20%", AND(I223&gt;=21%, I223&lt;=40%), "21% to 40%", AND(I223&gt;=41%, I223&lt;=60%), "41% to 60%", AND(I223&gt;=61%, I223&lt;=80%), "61% to 80%", AND(I223&gt;=81%, I223&lt;=100%), "81% to 100%")</f>
        <v>21% to 40%</v>
      </c>
      <c r="L223" s="22">
        <v>4.0999999999999996</v>
      </c>
      <c r="M223" s="6">
        <v>1017</v>
      </c>
      <c r="N223" s="6">
        <f>G223*M223</f>
        <v>16270983</v>
      </c>
      <c r="O223" s="6">
        <f>L223+(M223/100000)</f>
        <v>4.1101699999999992</v>
      </c>
      <c r="P223" s="5" t="s">
        <v>9581</v>
      </c>
      <c r="Q223" s="10" t="s">
        <v>9582</v>
      </c>
      <c r="R223" s="10" t="s">
        <v>9583</v>
      </c>
      <c r="S223" s="10" t="s">
        <v>9584</v>
      </c>
      <c r="T223" s="10">
        <f>LEN(S223) - LEN(SUBSTITUTE(S223, ",", "")) + 1</f>
        <v>8</v>
      </c>
      <c r="U223" s="10" t="s">
        <v>9585</v>
      </c>
      <c r="V223" s="20" t="s">
        <v>9586</v>
      </c>
      <c r="W223" s="10" t="s">
        <v>9587</v>
      </c>
      <c r="X223" s="10" t="s">
        <v>9588</v>
      </c>
    </row>
    <row r="224" spans="1:24" customFormat="1" x14ac:dyDescent="0.3">
      <c r="A224" s="5" t="s">
        <v>6038</v>
      </c>
      <c r="B224" s="5" t="s">
        <v>6039</v>
      </c>
      <c r="C224" s="5" t="str">
        <f>LEFT(B224, 65)</f>
        <v>Logitech MK240 Nano Wireless USB Keyboard and Mouse Set, 12 Funct</v>
      </c>
      <c r="D224" s="5" t="s">
        <v>5102</v>
      </c>
      <c r="E224" s="5" t="str">
        <f>LEFT(D224, FIND("|", D224) - 1)</f>
        <v>Computers&amp;Accessories</v>
      </c>
      <c r="F224" s="7">
        <v>1495</v>
      </c>
      <c r="G224" s="7">
        <v>1995</v>
      </c>
      <c r="H224" s="5" t="str" cm="1">
        <f t="array" ref="H224">_xlfn.IFS(G224&lt;200,"Less than 200", AND(G224&gt;=200, G224&lt;=500), "200 to 500", G224&gt;500, "Greater than 500")</f>
        <v>Greater than 500</v>
      </c>
      <c r="I224" s="8">
        <v>0.25</v>
      </c>
      <c r="J224" s="17">
        <f>I224</f>
        <v>0.25</v>
      </c>
      <c r="K224" s="22" t="str" cm="1">
        <f t="array" ref="K224">_xlfn.IFS(AND(I224&gt;=0%, I224&lt;=20%),"0% to 20%", AND(I224&gt;=21%, I224&lt;=40%), "21% to 40%", AND(I224&gt;=41%, I224&lt;=60%), "41% to 60%", AND(I224&gt;=61%, I224&lt;=80%), "61% to 80%", AND(I224&gt;=81%, I224&lt;=100%), "81% to 100%")</f>
        <v>21% to 40%</v>
      </c>
      <c r="L224" s="22">
        <v>4.3</v>
      </c>
      <c r="M224" s="6">
        <v>7241</v>
      </c>
      <c r="N224" s="6">
        <f>G224*M224</f>
        <v>14445795</v>
      </c>
      <c r="O224" s="6">
        <f>L224+(M224/100000)</f>
        <v>4.3724099999999995</v>
      </c>
      <c r="P224" s="5" t="s">
        <v>6040</v>
      </c>
      <c r="Q224" s="10" t="s">
        <v>6041</v>
      </c>
      <c r="R224" s="10" t="s">
        <v>6042</v>
      </c>
      <c r="S224" s="10" t="s">
        <v>6043</v>
      </c>
      <c r="T224" s="10">
        <f>LEN(S224) - LEN(SUBSTITUTE(S224, ",", "")) + 1</f>
        <v>8</v>
      </c>
      <c r="U224" s="10" t="s">
        <v>6044</v>
      </c>
      <c r="V224" s="20" t="s">
        <v>6045</v>
      </c>
      <c r="W224" s="10" t="s">
        <v>6046</v>
      </c>
      <c r="X224" s="10" t="s">
        <v>6047</v>
      </c>
    </row>
    <row r="225" spans="1:24" customFormat="1" x14ac:dyDescent="0.3">
      <c r="A225" s="5" t="s">
        <v>11545</v>
      </c>
      <c r="B225" s="5" t="s">
        <v>11546</v>
      </c>
      <c r="C225" s="5" t="str">
        <f>LEFT(B225, 65)</f>
        <v>Morphy Richards Daisy 1000W Dry Iron with American Heritage Non-S</v>
      </c>
      <c r="D225" s="5" t="s">
        <v>8699</v>
      </c>
      <c r="E225" s="5" t="str">
        <f>LEFT(D225, FIND("|", D225) - 1)</f>
        <v>Home&amp;Kitchen</v>
      </c>
      <c r="F225" s="5">
        <v>559</v>
      </c>
      <c r="G225" s="7">
        <v>1010</v>
      </c>
      <c r="H225" s="5" t="str" cm="1">
        <f t="array" ref="H225">_xlfn.IFS(G225&lt;200,"Less than 200", AND(G225&gt;=200, G225&lt;=500), "200 to 500", G225&gt;500, "Greater than 500")</f>
        <v>Greater than 500</v>
      </c>
      <c r="I225" s="8">
        <v>0.45</v>
      </c>
      <c r="J225" s="17">
        <f>I225</f>
        <v>0.45</v>
      </c>
      <c r="K225" s="22" t="str" cm="1">
        <f t="array" ref="K225">_xlfn.IFS(AND(I225&gt;=0%, I225&lt;=20%),"0% to 20%", AND(I225&gt;=21%, I225&lt;=40%), "21% to 40%", AND(I225&gt;=41%, I225&lt;=60%), "41% to 60%", AND(I225&gt;=61%, I225&lt;=80%), "61% to 80%", AND(I225&gt;=81%, I225&lt;=100%), "81% to 100%")</f>
        <v>41% to 60%</v>
      </c>
      <c r="L225" s="22">
        <v>4.0999999999999996</v>
      </c>
      <c r="M225" s="6">
        <v>17325</v>
      </c>
      <c r="N225" s="6">
        <f>G225*M225</f>
        <v>17498250</v>
      </c>
      <c r="O225" s="6">
        <f>L225+(M225/100000)</f>
        <v>4.27325</v>
      </c>
      <c r="P225" s="5" t="s">
        <v>11547</v>
      </c>
      <c r="Q225" s="10" t="s">
        <v>11548</v>
      </c>
      <c r="R225" s="10" t="s">
        <v>11549</v>
      </c>
      <c r="S225" s="10" t="s">
        <v>11550</v>
      </c>
      <c r="T225" s="10">
        <f>LEN(S225) - LEN(SUBSTITUTE(S225, ",", "")) + 1</f>
        <v>8</v>
      </c>
      <c r="U225" s="10" t="s">
        <v>11551</v>
      </c>
      <c r="V225" s="20" t="s">
        <v>11552</v>
      </c>
      <c r="W225" s="10" t="s">
        <v>11553</v>
      </c>
      <c r="X225" s="10" t="s">
        <v>11554</v>
      </c>
    </row>
    <row r="226" spans="1:24" customFormat="1" x14ac:dyDescent="0.3">
      <c r="A226" s="5" t="s">
        <v>5892</v>
      </c>
      <c r="B226" s="5" t="s">
        <v>5893</v>
      </c>
      <c r="C226" s="5" t="str">
        <f>LEFT(B226, 65)</f>
        <v>SanDisk Ultra Dual 64 GB USB 3.0 OTG Pen Drive (Black)</v>
      </c>
      <c r="D226" s="5" t="s">
        <v>4834</v>
      </c>
      <c r="E226" s="5" t="str">
        <f>LEFT(D226, FIND("|", D226) - 1)</f>
        <v>Computers&amp;Accessories</v>
      </c>
      <c r="F226" s="5">
        <v>579</v>
      </c>
      <c r="G226" s="7">
        <v>1400</v>
      </c>
      <c r="H226" s="5" t="str" cm="1">
        <f t="array" ref="H226">_xlfn.IFS(G226&lt;200,"Less than 200", AND(G226&gt;=200, G226&lt;=500), "200 to 500", G226&gt;500, "Greater than 500")</f>
        <v>Greater than 500</v>
      </c>
      <c r="I226" s="8">
        <v>0.59</v>
      </c>
      <c r="J226" s="17">
        <f>I226</f>
        <v>0.59</v>
      </c>
      <c r="K226" s="22" t="str" cm="1">
        <f t="array" ref="K226">_xlfn.IFS(AND(I226&gt;=0%, I226&lt;=20%),"0% to 20%", AND(I226&gt;=21%, I226&lt;=40%), "21% to 40%", AND(I226&gt;=41%, I226&lt;=60%), "41% to 60%", AND(I226&gt;=61%, I226&lt;=80%), "61% to 80%", AND(I226&gt;=81%, I226&lt;=100%), "81% to 100%")</f>
        <v>41% to 60%</v>
      </c>
      <c r="L226" s="22">
        <v>4.3</v>
      </c>
      <c r="M226" s="6">
        <v>189104</v>
      </c>
      <c r="N226" s="6">
        <f>G226*M226</f>
        <v>264745600</v>
      </c>
      <c r="O226" s="6">
        <f>L226+(M226/100000)</f>
        <v>6.1910400000000001</v>
      </c>
      <c r="P226" s="5" t="s">
        <v>5894</v>
      </c>
      <c r="Q226" s="10" t="s">
        <v>5895</v>
      </c>
      <c r="R226" s="10" t="s">
        <v>5896</v>
      </c>
      <c r="S226" s="10" t="s">
        <v>5897</v>
      </c>
      <c r="T226" s="10">
        <f>LEN(S226) - LEN(SUBSTITUTE(S226, ",", "")) + 1</f>
        <v>8</v>
      </c>
      <c r="U226" s="10" t="s">
        <v>5898</v>
      </c>
      <c r="V226" s="20" t="s">
        <v>5899</v>
      </c>
      <c r="W226" s="10" t="s">
        <v>5900</v>
      </c>
      <c r="X226" s="10" t="s">
        <v>5901</v>
      </c>
    </row>
    <row r="227" spans="1:24" customFormat="1" x14ac:dyDescent="0.3">
      <c r="A227" s="5" t="s">
        <v>526</v>
      </c>
      <c r="B227" s="5" t="s">
        <v>527</v>
      </c>
      <c r="C227" s="5" t="str">
        <f>LEFT(B227, 65)</f>
        <v>Tata Sky Universal Remote</v>
      </c>
      <c r="D227" s="5" t="s">
        <v>462</v>
      </c>
      <c r="E227" s="5" t="str">
        <f>LEFT(D227, FIND("|", D227) - 1)</f>
        <v>Electronics</v>
      </c>
      <c r="F227" s="5">
        <v>230</v>
      </c>
      <c r="G227" s="5">
        <v>499</v>
      </c>
      <c r="H227" s="5" t="str" cm="1">
        <f t="array" ref="H227">_xlfn.IFS(G227&lt;200,"Less than 200", AND(G227&gt;=200, G227&lt;=500), "200 to 500", G227&gt;500, "Greater than 500")</f>
        <v>200 to 500</v>
      </c>
      <c r="I227" s="8">
        <v>0.54</v>
      </c>
      <c r="J227" s="17">
        <f>I227</f>
        <v>0.54</v>
      </c>
      <c r="K227" s="22" t="str" cm="1">
        <f t="array" ref="K227">_xlfn.IFS(AND(I227&gt;=0%, I227&lt;=20%),"0% to 20%", AND(I227&gt;=21%, I227&lt;=40%), "21% to 40%", AND(I227&gt;=41%, I227&lt;=60%), "41% to 60%", AND(I227&gt;=61%, I227&lt;=80%), "61% to 80%", AND(I227&gt;=81%, I227&lt;=100%), "81% to 100%")</f>
        <v>41% to 60%</v>
      </c>
      <c r="L227" s="22">
        <v>3.7</v>
      </c>
      <c r="M227" s="6">
        <v>2960</v>
      </c>
      <c r="N227" s="6">
        <f>G227*M227</f>
        <v>1477040</v>
      </c>
      <c r="O227" s="6">
        <f>L227+(M227/100000)</f>
        <v>3.7296</v>
      </c>
      <c r="P227" s="5" t="s">
        <v>528</v>
      </c>
      <c r="Q227" s="10" t="s">
        <v>529</v>
      </c>
      <c r="R227" s="10" t="s">
        <v>530</v>
      </c>
      <c r="S227" s="10" t="s">
        <v>531</v>
      </c>
      <c r="T227" s="10">
        <f>LEN(S227) - LEN(SUBSTITUTE(S227, ",", "")) + 1</f>
        <v>8</v>
      </c>
      <c r="U227" s="10" t="s">
        <v>532</v>
      </c>
      <c r="V227" s="20" t="s">
        <v>533</v>
      </c>
      <c r="W227" s="10" t="s">
        <v>534</v>
      </c>
      <c r="X227" s="10" t="s">
        <v>535</v>
      </c>
    </row>
    <row r="228" spans="1:24" customFormat="1" x14ac:dyDescent="0.3">
      <c r="A228" s="5" t="s">
        <v>8197</v>
      </c>
      <c r="B228" s="5" t="s">
        <v>8198</v>
      </c>
      <c r="C228" s="5" t="str">
        <f>LEFT(B228, 65)</f>
        <v>HP 65W AC Laptops Charger Adapter 4.5mm for HP Pavilion Black (Wi</v>
      </c>
      <c r="D228" s="5" t="s">
        <v>6908</v>
      </c>
      <c r="E228" s="5" t="str">
        <f>LEFT(D228, FIND("|", D228) - 1)</f>
        <v>Computers&amp;Accessories</v>
      </c>
      <c r="F228" s="5">
        <v>770</v>
      </c>
      <c r="G228" s="7">
        <v>1547</v>
      </c>
      <c r="H228" s="5" t="str" cm="1">
        <f t="array" ref="H228">_xlfn.IFS(G228&lt;200,"Less than 200", AND(G228&gt;=200, G228&lt;=500), "200 to 500", G228&gt;500, "Greater than 500")</f>
        <v>Greater than 500</v>
      </c>
      <c r="I228" s="8">
        <v>0.5</v>
      </c>
      <c r="J228" s="17">
        <f>I228</f>
        <v>0.5</v>
      </c>
      <c r="K228" s="22" t="str" cm="1">
        <f t="array" ref="K228">_xlfn.IFS(AND(I228&gt;=0%, I228&lt;=20%),"0% to 20%", AND(I228&gt;=21%, I228&lt;=40%), "21% to 40%", AND(I228&gt;=41%, I228&lt;=60%), "41% to 60%", AND(I228&gt;=61%, I228&lt;=80%), "61% to 80%", AND(I228&gt;=81%, I228&lt;=100%), "81% to 100%")</f>
        <v>41% to 60%</v>
      </c>
      <c r="L228" s="22">
        <v>4.3</v>
      </c>
      <c r="M228" s="6">
        <v>2585</v>
      </c>
      <c r="N228" s="6">
        <f>G228*M228</f>
        <v>3998995</v>
      </c>
      <c r="O228" s="6">
        <f>L228+(M228/100000)</f>
        <v>4.32585</v>
      </c>
      <c r="P228" s="5" t="s">
        <v>8199</v>
      </c>
      <c r="Q228" s="10" t="s">
        <v>8200</v>
      </c>
      <c r="R228" s="10" t="s">
        <v>8201</v>
      </c>
      <c r="S228" s="10" t="s">
        <v>8202</v>
      </c>
      <c r="T228" s="10">
        <f>LEN(S228) - LEN(SUBSTITUTE(S228, ",", "")) + 1</f>
        <v>8</v>
      </c>
      <c r="U228" s="10" t="s">
        <v>8203</v>
      </c>
      <c r="V228" s="20" t="s">
        <v>8204</v>
      </c>
      <c r="W228" s="10" t="s">
        <v>8205</v>
      </c>
      <c r="X228" s="10" t="s">
        <v>8206</v>
      </c>
    </row>
    <row r="229" spans="1:24" customFormat="1" x14ac:dyDescent="0.3">
      <c r="A229" s="5" t="s">
        <v>8666</v>
      </c>
      <c r="B229" s="5" t="s">
        <v>8667</v>
      </c>
      <c r="C229" s="5" t="str">
        <f>LEFT(B229, 65)</f>
        <v>SHOPTOSHOP Electric Lint Remover, Best Lint Shaver for Clothes,Li</v>
      </c>
      <c r="D229" s="5" t="s">
        <v>8574</v>
      </c>
      <c r="E229" s="5" t="str">
        <f>LEFT(D229, FIND("|", D229) - 1)</f>
        <v>Home&amp;Kitchen</v>
      </c>
      <c r="F229" s="5">
        <v>499</v>
      </c>
      <c r="G229" s="5">
        <v>999</v>
      </c>
      <c r="H229" s="5" t="str" cm="1">
        <f t="array" ref="H229">_xlfn.IFS(G229&lt;200,"Less than 200", AND(G229&gt;=200, G229&lt;=500), "200 to 500", G229&gt;500, "Greater than 500")</f>
        <v>Greater than 500</v>
      </c>
      <c r="I229" s="8">
        <v>0.5</v>
      </c>
      <c r="J229" s="17">
        <f>I229</f>
        <v>0.5</v>
      </c>
      <c r="K229" s="22" t="str" cm="1">
        <f t="array" ref="K229">_xlfn.IFS(AND(I229&gt;=0%, I229&lt;=20%),"0% to 20%", AND(I229&gt;=21%, I229&lt;=40%), "21% to 40%", AND(I229&gt;=41%, I229&lt;=60%), "41% to 60%", AND(I229&gt;=61%, I229&lt;=80%), "61% to 80%", AND(I229&gt;=81%, I229&lt;=100%), "81% to 100%")</f>
        <v>41% to 60%</v>
      </c>
      <c r="L229" s="22">
        <v>4.0999999999999996</v>
      </c>
      <c r="M229" s="6">
        <v>4859</v>
      </c>
      <c r="N229" s="6">
        <f>G229*M229</f>
        <v>4854141</v>
      </c>
      <c r="O229" s="6">
        <f>L229+(M229/100000)</f>
        <v>4.1485899999999996</v>
      </c>
      <c r="P229" s="5" t="s">
        <v>8668</v>
      </c>
      <c r="Q229" s="10" t="s">
        <v>8669</v>
      </c>
      <c r="R229" s="10" t="s">
        <v>8670</v>
      </c>
      <c r="S229" s="10" t="s">
        <v>8671</v>
      </c>
      <c r="T229" s="10">
        <f>LEN(S229) - LEN(SUBSTITUTE(S229, ",", "")) + 1</f>
        <v>8</v>
      </c>
      <c r="U229" s="10" t="s">
        <v>8672</v>
      </c>
      <c r="V229" s="20" t="s">
        <v>8673</v>
      </c>
      <c r="W229" s="10" t="s">
        <v>8674</v>
      </c>
      <c r="X229" s="10" t="s">
        <v>8675</v>
      </c>
    </row>
    <row r="230" spans="1:24" customFormat="1" x14ac:dyDescent="0.3">
      <c r="A230" s="5" t="s">
        <v>6814</v>
      </c>
      <c r="B230" s="5" t="s">
        <v>6815</v>
      </c>
      <c r="C230" s="5" t="str">
        <f>LEFT(B230, 65)</f>
        <v>Western Digital WD 1.5TB Elements Portable Hard Disk Drive, USB 3</v>
      </c>
      <c r="D230" s="5" t="s">
        <v>5122</v>
      </c>
      <c r="E230" s="5" t="str">
        <f>LEFT(D230, FIND("|", D230) - 1)</f>
        <v>Computers&amp;Accessories</v>
      </c>
      <c r="F230" s="7">
        <v>4449</v>
      </c>
      <c r="G230" s="7">
        <v>5734</v>
      </c>
      <c r="H230" s="5" t="str" cm="1">
        <f t="array" ref="H230">_xlfn.IFS(G230&lt;200,"Less than 200", AND(G230&gt;=200, G230&lt;=500), "200 to 500", G230&gt;500, "Greater than 500")</f>
        <v>Greater than 500</v>
      </c>
      <c r="I230" s="8">
        <v>0.22</v>
      </c>
      <c r="J230" s="17">
        <f>I230</f>
        <v>0.22</v>
      </c>
      <c r="K230" s="22" t="str" cm="1">
        <f t="array" ref="K230">_xlfn.IFS(AND(I230&gt;=0%, I230&lt;=20%),"0% to 20%", AND(I230&gt;=21%, I230&lt;=40%), "21% to 40%", AND(I230&gt;=41%, I230&lt;=60%), "41% to 60%", AND(I230&gt;=61%, I230&lt;=80%), "61% to 80%", AND(I230&gt;=81%, I230&lt;=100%), "81% to 100%")</f>
        <v>21% to 40%</v>
      </c>
      <c r="L230" s="22">
        <v>4.4000000000000004</v>
      </c>
      <c r="M230" s="6">
        <v>25006</v>
      </c>
      <c r="N230" s="6">
        <f>G230*M230</f>
        <v>143384404</v>
      </c>
      <c r="O230" s="6">
        <f>L230+(M230/100000)</f>
        <v>4.6500600000000007</v>
      </c>
      <c r="P230" s="5" t="s">
        <v>6816</v>
      </c>
      <c r="Q230" s="10" t="s">
        <v>6817</v>
      </c>
      <c r="R230" s="10" t="s">
        <v>6818</v>
      </c>
      <c r="S230" s="10" t="s">
        <v>6819</v>
      </c>
      <c r="T230" s="10">
        <f>LEN(S230) - LEN(SUBSTITUTE(S230, ",", "")) + 1</f>
        <v>8</v>
      </c>
      <c r="U230" s="10" t="s">
        <v>6820</v>
      </c>
      <c r="V230" s="20" t="s">
        <v>13053</v>
      </c>
      <c r="W230" s="10" t="s">
        <v>6821</v>
      </c>
      <c r="X230" s="10" t="s">
        <v>6822</v>
      </c>
    </row>
    <row r="231" spans="1:24" customFormat="1" x14ac:dyDescent="0.3">
      <c r="A231" s="5" t="s">
        <v>2260</v>
      </c>
      <c r="B231" s="5" t="s">
        <v>2261</v>
      </c>
      <c r="C231" s="5" t="str">
        <f>LEFT(B231, 65)</f>
        <v xml:space="preserve">CableCreation RCA to 3.5mm Male Audio Cable, 3.5mm to 2RCA Cable </v>
      </c>
      <c r="D231" s="5" t="s">
        <v>1173</v>
      </c>
      <c r="E231" s="5" t="str">
        <f>LEFT(D231, FIND("|", D231) - 1)</f>
        <v>Electronics</v>
      </c>
      <c r="F231" s="5">
        <v>439</v>
      </c>
      <c r="G231" s="5">
        <v>758</v>
      </c>
      <c r="H231" s="5" t="str" cm="1">
        <f t="array" ref="H231">_xlfn.IFS(G231&lt;200,"Less than 200", AND(G231&gt;=200, G231&lt;=500), "200 to 500", G231&gt;500, "Greater than 500")</f>
        <v>Greater than 500</v>
      </c>
      <c r="I231" s="8">
        <v>0.42</v>
      </c>
      <c r="J231" s="17">
        <f>I231</f>
        <v>0.42</v>
      </c>
      <c r="K231" s="22" t="str" cm="1">
        <f t="array" ref="K231">_xlfn.IFS(AND(I231&gt;=0%, I231&lt;=20%),"0% to 20%", AND(I231&gt;=21%, I231&lt;=40%), "21% to 40%", AND(I231&gt;=41%, I231&lt;=60%), "41% to 60%", AND(I231&gt;=61%, I231&lt;=80%), "61% to 80%", AND(I231&gt;=81%, I231&lt;=100%), "81% to 100%")</f>
        <v>41% to 60%</v>
      </c>
      <c r="L231" s="22">
        <v>4.2</v>
      </c>
      <c r="M231" s="6">
        <v>4296</v>
      </c>
      <c r="N231" s="6">
        <f>G231*M231</f>
        <v>3256368</v>
      </c>
      <c r="O231" s="6">
        <f>L231+(M231/100000)</f>
        <v>4.2429600000000001</v>
      </c>
      <c r="P231" s="5" t="s">
        <v>2262</v>
      </c>
      <c r="Q231" s="10" t="s">
        <v>2263</v>
      </c>
      <c r="R231" s="10" t="s">
        <v>2264</v>
      </c>
      <c r="S231" s="10" t="s">
        <v>2265</v>
      </c>
      <c r="T231" s="10">
        <f>LEN(S231) - LEN(SUBSTITUTE(S231, ",", "")) + 1</f>
        <v>8</v>
      </c>
      <c r="U231" s="10" t="s">
        <v>2266</v>
      </c>
      <c r="V231" s="20" t="s">
        <v>2267</v>
      </c>
      <c r="W231" s="10" t="s">
        <v>2268</v>
      </c>
      <c r="X231" s="10" t="s">
        <v>2269</v>
      </c>
    </row>
    <row r="232" spans="1:24" customFormat="1" x14ac:dyDescent="0.3">
      <c r="A232" s="5" t="s">
        <v>2526</v>
      </c>
      <c r="B232" s="5" t="s">
        <v>2527</v>
      </c>
      <c r="C232" s="5" t="str">
        <f>LEFT(B232, 65)</f>
        <v>Kodak 80 cm (32 Inches) HD Ready LED TV Kodak 32HDX900S (Black)</v>
      </c>
      <c r="D232" s="5" t="s">
        <v>508</v>
      </c>
      <c r="E232" s="5" t="str">
        <f>LEFT(D232, FIND("|", D232) - 1)</f>
        <v>Electronics</v>
      </c>
      <c r="F232" s="7">
        <v>7999</v>
      </c>
      <c r="G232" s="7">
        <v>15999</v>
      </c>
      <c r="H232" s="5" t="str" cm="1">
        <f t="array" ref="H232">_xlfn.IFS(G232&lt;200,"Less than 200", AND(G232&gt;=200, G232&lt;=500), "200 to 500", G232&gt;500, "Greater than 500")</f>
        <v>Greater than 500</v>
      </c>
      <c r="I232" s="8">
        <v>0.5</v>
      </c>
      <c r="J232" s="17">
        <f>I232</f>
        <v>0.5</v>
      </c>
      <c r="K232" s="22" t="str" cm="1">
        <f t="array" ref="K232">_xlfn.IFS(AND(I232&gt;=0%, I232&lt;=20%),"0% to 20%", AND(I232&gt;=21%, I232&lt;=40%), "21% to 40%", AND(I232&gt;=41%, I232&lt;=60%), "41% to 60%", AND(I232&gt;=61%, I232&lt;=80%), "61% to 80%", AND(I232&gt;=81%, I232&lt;=100%), "81% to 100%")</f>
        <v>41% to 60%</v>
      </c>
      <c r="L232" s="22">
        <v>3.8</v>
      </c>
      <c r="M232" s="6">
        <v>3022</v>
      </c>
      <c r="N232" s="6">
        <f>G232*M232</f>
        <v>48348978</v>
      </c>
      <c r="O232" s="6">
        <f>L232+(M232/100000)</f>
        <v>3.8302199999999997</v>
      </c>
      <c r="P232" s="5" t="s">
        <v>2528</v>
      </c>
      <c r="Q232" s="10" t="s">
        <v>2529</v>
      </c>
      <c r="R232" s="10" t="s">
        <v>2530</v>
      </c>
      <c r="S232" s="10" t="s">
        <v>2531</v>
      </c>
      <c r="T232" s="10">
        <f>LEN(S232) - LEN(SUBSTITUTE(S232, ",", "")) + 1</f>
        <v>8</v>
      </c>
      <c r="U232" s="10" t="s">
        <v>2532</v>
      </c>
      <c r="V232" s="20" t="s">
        <v>2533</v>
      </c>
      <c r="W232" s="10" t="s">
        <v>2534</v>
      </c>
      <c r="X232" s="10" t="s">
        <v>2535</v>
      </c>
    </row>
    <row r="233" spans="1:24" customFormat="1" x14ac:dyDescent="0.3">
      <c r="A233" s="5" t="s">
        <v>9843</v>
      </c>
      <c r="B233" s="5" t="s">
        <v>9844</v>
      </c>
      <c r="C233" s="5" t="str">
        <f>LEFT(B233, 65)</f>
        <v>ATOM Selves-MH 200 GM Digital Pocket Scale</v>
      </c>
      <c r="D233" s="5" t="s">
        <v>8585</v>
      </c>
      <c r="E233" s="5" t="str">
        <f>LEFT(D233, FIND("|", D233) - 1)</f>
        <v>Home&amp;Kitchen</v>
      </c>
      <c r="F233" s="5">
        <v>308</v>
      </c>
      <c r="G233" s="5">
        <v>499</v>
      </c>
      <c r="H233" s="5" t="str" cm="1">
        <f t="array" ref="H233">_xlfn.IFS(G233&lt;200,"Less than 200", AND(G233&gt;=200, G233&lt;=500), "200 to 500", G233&gt;500, "Greater than 500")</f>
        <v>200 to 500</v>
      </c>
      <c r="I233" s="8">
        <v>0.38</v>
      </c>
      <c r="J233" s="17">
        <f>I233</f>
        <v>0.38</v>
      </c>
      <c r="K233" s="22" t="str" cm="1">
        <f t="array" ref="K233">_xlfn.IFS(AND(I233&gt;=0%, I233&lt;=20%),"0% to 20%", AND(I233&gt;=21%, I233&lt;=40%), "21% to 40%", AND(I233&gt;=41%, I233&lt;=60%), "41% to 60%", AND(I233&gt;=61%, I233&lt;=80%), "61% to 80%", AND(I233&gt;=81%, I233&lt;=100%), "81% to 100%")</f>
        <v>21% to 40%</v>
      </c>
      <c r="L233" s="22">
        <v>3.9</v>
      </c>
      <c r="M233" s="6">
        <v>4584</v>
      </c>
      <c r="N233" s="6">
        <f>G233*M233</f>
        <v>2287416</v>
      </c>
      <c r="O233" s="6">
        <f>L233+(M233/100000)</f>
        <v>3.94584</v>
      </c>
      <c r="P233" s="5" t="s">
        <v>9845</v>
      </c>
      <c r="Q233" s="10" t="s">
        <v>9846</v>
      </c>
      <c r="R233" s="10" t="s">
        <v>9847</v>
      </c>
      <c r="S233" s="10" t="s">
        <v>9848</v>
      </c>
      <c r="T233" s="10">
        <f>LEN(S233) - LEN(SUBSTITUTE(S233, ",", "")) + 1</f>
        <v>8</v>
      </c>
      <c r="U233" s="10" t="s">
        <v>9849</v>
      </c>
      <c r="V233" s="20" t="s">
        <v>9850</v>
      </c>
      <c r="W233" s="10" t="s">
        <v>9851</v>
      </c>
      <c r="X233" s="10" t="s">
        <v>9852</v>
      </c>
    </row>
    <row r="234" spans="1:24" customFormat="1" x14ac:dyDescent="0.3">
      <c r="A234" s="5" t="s">
        <v>9569</v>
      </c>
      <c r="B234" s="5" t="s">
        <v>9570</v>
      </c>
      <c r="C234" s="5" t="str">
        <f>LEFT(B234, 65)</f>
        <v>Pigeon by Stovekraft 2 Slice Auto Pop up Toaster. A Smart Bread T</v>
      </c>
      <c r="D234" s="5" t="s">
        <v>9458</v>
      </c>
      <c r="E234" s="5" t="str">
        <f>LEFT(D234, FIND("|", D234) - 1)</f>
        <v>Home&amp;Kitchen</v>
      </c>
      <c r="F234" s="7">
        <v>1099</v>
      </c>
      <c r="G234" s="7">
        <v>1795</v>
      </c>
      <c r="H234" s="5" t="str" cm="1">
        <f t="array" ref="H234">_xlfn.IFS(G234&lt;200,"Less than 200", AND(G234&gt;=200, G234&lt;=500), "200 to 500", G234&gt;500, "Greater than 500")</f>
        <v>Greater than 500</v>
      </c>
      <c r="I234" s="8">
        <v>0.39</v>
      </c>
      <c r="J234" s="17">
        <f>I234</f>
        <v>0.39</v>
      </c>
      <c r="K234" s="22" t="str" cm="1">
        <f t="array" ref="K234">_xlfn.IFS(AND(I234&gt;=0%, I234&lt;=20%),"0% to 20%", AND(I234&gt;=21%, I234&lt;=40%), "21% to 40%", AND(I234&gt;=41%, I234&lt;=60%), "41% to 60%", AND(I234&gt;=61%, I234&lt;=80%), "61% to 80%", AND(I234&gt;=81%, I234&lt;=100%), "81% to 100%")</f>
        <v>21% to 40%</v>
      </c>
      <c r="L234" s="22">
        <v>4.2</v>
      </c>
      <c r="M234" s="6">
        <v>4244</v>
      </c>
      <c r="N234" s="6">
        <f>G234*M234</f>
        <v>7617980</v>
      </c>
      <c r="O234" s="6">
        <f>L234+(M234/100000)</f>
        <v>4.2424400000000002</v>
      </c>
      <c r="P234" s="5" t="s">
        <v>9571</v>
      </c>
      <c r="Q234" s="10" t="s">
        <v>9572</v>
      </c>
      <c r="R234" s="10" t="s">
        <v>9573</v>
      </c>
      <c r="S234" s="10" t="s">
        <v>9574</v>
      </c>
      <c r="T234" s="10">
        <f>LEN(S234) - LEN(SUBSTITUTE(S234, ",", "")) + 1</f>
        <v>8</v>
      </c>
      <c r="U234" s="10" t="s">
        <v>9575</v>
      </c>
      <c r="V234" s="20" t="s">
        <v>9576</v>
      </c>
      <c r="W234" s="10" t="s">
        <v>9577</v>
      </c>
      <c r="X234" s="10" t="s">
        <v>9578</v>
      </c>
    </row>
    <row r="235" spans="1:24" customFormat="1" x14ac:dyDescent="0.3">
      <c r="A235" s="5" t="s">
        <v>1928</v>
      </c>
      <c r="B235" s="5" t="s">
        <v>1929</v>
      </c>
      <c r="C235" s="5" t="str">
        <f>LEFT(B235, 65)</f>
        <v>Amazon Basics HDMI Coupler,Black</v>
      </c>
      <c r="D235" s="5" t="s">
        <v>1930</v>
      </c>
      <c r="E235" s="5" t="str">
        <f>LEFT(D235, FIND("|", D235) - 1)</f>
        <v>Electronics</v>
      </c>
      <c r="F235" s="5">
        <v>209</v>
      </c>
      <c r="G235" s="5">
        <v>600</v>
      </c>
      <c r="H235" s="5" t="str" cm="1">
        <f t="array" ref="H235">_xlfn.IFS(G235&lt;200,"Less than 200", AND(G235&gt;=200, G235&lt;=500), "200 to 500", G235&gt;500, "Greater than 500")</f>
        <v>Greater than 500</v>
      </c>
      <c r="I235" s="8">
        <v>0.65</v>
      </c>
      <c r="J235" s="17">
        <f>I235</f>
        <v>0.65</v>
      </c>
      <c r="K235" s="22" t="str" cm="1">
        <f t="array" ref="K235">_xlfn.IFS(AND(I235&gt;=0%, I235&lt;=20%),"0% to 20%", AND(I235&gt;=21%, I235&lt;=40%), "21% to 40%", AND(I235&gt;=41%, I235&lt;=60%), "41% to 60%", AND(I235&gt;=61%, I235&lt;=80%), "61% to 80%", AND(I235&gt;=81%, I235&lt;=100%), "81% to 100%")</f>
        <v>61% to 80%</v>
      </c>
      <c r="L235" s="22">
        <v>4.4000000000000004</v>
      </c>
      <c r="M235" s="6">
        <v>18872</v>
      </c>
      <c r="N235" s="6">
        <f>G235*M235</f>
        <v>11323200</v>
      </c>
      <c r="O235" s="6">
        <f>L235+(M235/100000)</f>
        <v>4.5887200000000004</v>
      </c>
      <c r="P235" s="5" t="s">
        <v>1931</v>
      </c>
      <c r="Q235" s="10" t="s">
        <v>1932</v>
      </c>
      <c r="R235" s="10" t="s">
        <v>1933</v>
      </c>
      <c r="S235" s="10" t="s">
        <v>1934</v>
      </c>
      <c r="T235" s="10">
        <f>LEN(S235) - LEN(SUBSTITUTE(S235, ",", "")) + 1</f>
        <v>8</v>
      </c>
      <c r="U235" s="10" t="s">
        <v>1935</v>
      </c>
      <c r="V235" s="20" t="s">
        <v>1936</v>
      </c>
      <c r="W235" s="10" t="s">
        <v>1937</v>
      </c>
      <c r="X235" s="10" t="s">
        <v>1938</v>
      </c>
    </row>
    <row r="236" spans="1:24" customFormat="1" x14ac:dyDescent="0.3">
      <c r="A236" s="5" t="s">
        <v>5838</v>
      </c>
      <c r="B236" s="5" t="s">
        <v>5839</v>
      </c>
      <c r="C236" s="5" t="str">
        <f>LEFT(B236, 65)</f>
        <v xml:space="preserve">boAt Dual Port Rapid Car Charger (Qualcomm Certified) with Quick </v>
      </c>
      <c r="D236" s="5" t="s">
        <v>3107</v>
      </c>
      <c r="E236" s="5" t="str">
        <f>LEFT(D236, FIND("|", D236) - 1)</f>
        <v>Electronics</v>
      </c>
      <c r="F236" s="5">
        <v>571</v>
      </c>
      <c r="G236" s="5">
        <v>999</v>
      </c>
      <c r="H236" s="5" t="str" cm="1">
        <f t="array" ref="H236">_xlfn.IFS(G236&lt;200,"Less than 200", AND(G236&gt;=200, G236&lt;=500), "200 to 500", G236&gt;500, "Greater than 500")</f>
        <v>Greater than 500</v>
      </c>
      <c r="I236" s="8">
        <v>0.43</v>
      </c>
      <c r="J236" s="17">
        <f>I236</f>
        <v>0.43</v>
      </c>
      <c r="K236" s="22" t="str" cm="1">
        <f t="array" ref="K236">_xlfn.IFS(AND(I236&gt;=0%, I236&lt;=20%),"0% to 20%", AND(I236&gt;=21%, I236&lt;=40%), "21% to 40%", AND(I236&gt;=41%, I236&lt;=60%), "41% to 60%", AND(I236&gt;=61%, I236&lt;=80%), "61% to 80%", AND(I236&gt;=81%, I236&lt;=100%), "81% to 100%")</f>
        <v>41% to 60%</v>
      </c>
      <c r="L236" s="22">
        <v>4.3</v>
      </c>
      <c r="M236" s="6">
        <v>38221</v>
      </c>
      <c r="N236" s="6">
        <f>G236*M236</f>
        <v>38182779</v>
      </c>
      <c r="O236" s="6">
        <f>L236+(M236/100000)</f>
        <v>4.6822099999999995</v>
      </c>
      <c r="P236" s="5" t="s">
        <v>5840</v>
      </c>
      <c r="Q236" s="10" t="s">
        <v>5841</v>
      </c>
      <c r="R236" s="10" t="s">
        <v>5842</v>
      </c>
      <c r="S236" s="10" t="s">
        <v>5843</v>
      </c>
      <c r="T236" s="10">
        <f>LEN(S236) - LEN(SUBSTITUTE(S236, ",", "")) + 1</f>
        <v>8</v>
      </c>
      <c r="U236" s="10" t="s">
        <v>5844</v>
      </c>
      <c r="V236" s="20" t="s">
        <v>5845</v>
      </c>
      <c r="W236" s="10" t="s">
        <v>5846</v>
      </c>
      <c r="X236" s="10" t="s">
        <v>5847</v>
      </c>
    </row>
    <row r="237" spans="1:24" customFormat="1" x14ac:dyDescent="0.3">
      <c r="A237" s="5" t="s">
        <v>12461</v>
      </c>
      <c r="B237" s="5" t="s">
        <v>12462</v>
      </c>
      <c r="C237" s="5" t="str">
        <f>LEFT(B237, 65)</f>
        <v>Abode Kitchen Essential Measuring Cup &amp; Spoon for Spices | for Co</v>
      </c>
      <c r="D237" s="5" t="s">
        <v>12121</v>
      </c>
      <c r="E237" s="5" t="str">
        <f>LEFT(D237, FIND("|", D237) - 1)</f>
        <v>Home&amp;Kitchen</v>
      </c>
      <c r="F237" s="5">
        <v>149</v>
      </c>
      <c r="G237" s="5">
        <v>300</v>
      </c>
      <c r="H237" s="5" t="str" cm="1">
        <f t="array" ref="H237">_xlfn.IFS(G237&lt;200,"Less than 200", AND(G237&gt;=200, G237&lt;=500), "200 to 500", G237&gt;500, "Greater than 500")</f>
        <v>200 to 500</v>
      </c>
      <c r="I237" s="8">
        <v>0.5</v>
      </c>
      <c r="J237" s="17">
        <f>I237</f>
        <v>0.5</v>
      </c>
      <c r="K237" s="22" t="str" cm="1">
        <f t="array" ref="K237">_xlfn.IFS(AND(I237&gt;=0%, I237&lt;=20%),"0% to 20%", AND(I237&gt;=21%, I237&lt;=40%), "21% to 40%", AND(I237&gt;=41%, I237&lt;=60%), "41% to 60%", AND(I237&gt;=61%, I237&lt;=80%), "61% to 80%", AND(I237&gt;=81%, I237&lt;=100%), "81% to 100%")</f>
        <v>41% to 60%</v>
      </c>
      <c r="L237" s="22">
        <v>4.0999999999999996</v>
      </c>
      <c r="M237" s="6">
        <v>4074</v>
      </c>
      <c r="N237" s="6">
        <f>G237*M237</f>
        <v>1222200</v>
      </c>
      <c r="O237" s="6">
        <f>L237+(M237/100000)</f>
        <v>4.1407399999999992</v>
      </c>
      <c r="P237" s="5" t="s">
        <v>12463</v>
      </c>
      <c r="Q237" s="10" t="s">
        <v>12464</v>
      </c>
      <c r="R237" s="10" t="s">
        <v>12465</v>
      </c>
      <c r="S237" s="10" t="s">
        <v>12466</v>
      </c>
      <c r="T237" s="10">
        <f>LEN(S237) - LEN(SUBSTITUTE(S237, ",", "")) + 1</f>
        <v>8</v>
      </c>
      <c r="U237" s="10" t="s">
        <v>12467</v>
      </c>
      <c r="V237" s="20" t="s">
        <v>12468</v>
      </c>
      <c r="W237" s="10" t="s">
        <v>12469</v>
      </c>
      <c r="X237" s="10" t="s">
        <v>12470</v>
      </c>
    </row>
    <row r="238" spans="1:24" customFormat="1" x14ac:dyDescent="0.3">
      <c r="A238" s="5" t="s">
        <v>10799</v>
      </c>
      <c r="B238" s="5" t="s">
        <v>10800</v>
      </c>
      <c r="C238" s="5" t="str">
        <f>LEFT(B238, 65)</f>
        <v>Sujata Powermatic Plus 900 Watts Juicer Mixer Grinder</v>
      </c>
      <c r="D238" s="5" t="s">
        <v>8938</v>
      </c>
      <c r="E238" s="5" t="str">
        <f>LEFT(D238, FIND("|", D238) - 1)</f>
        <v>Home&amp;Kitchen</v>
      </c>
      <c r="F238" s="7">
        <v>5890</v>
      </c>
      <c r="G238" s="7">
        <v>7506</v>
      </c>
      <c r="H238" s="5" t="str" cm="1">
        <f t="array" ref="H238">_xlfn.IFS(G238&lt;200,"Less than 200", AND(G238&gt;=200, G238&lt;=500), "200 to 500", G238&gt;500, "Greater than 500")</f>
        <v>Greater than 500</v>
      </c>
      <c r="I238" s="8">
        <v>0.22</v>
      </c>
      <c r="J238" s="17">
        <f>I238</f>
        <v>0.22</v>
      </c>
      <c r="K238" s="22" t="str" cm="1">
        <f t="array" ref="K238">_xlfn.IFS(AND(I238&gt;=0%, I238&lt;=20%),"0% to 20%", AND(I238&gt;=21%, I238&lt;=40%), "21% to 40%", AND(I238&gt;=41%, I238&lt;=60%), "41% to 60%", AND(I238&gt;=61%, I238&lt;=80%), "61% to 80%", AND(I238&gt;=81%, I238&lt;=100%), "81% to 100%")</f>
        <v>21% to 40%</v>
      </c>
      <c r="L238" s="22">
        <v>4.5</v>
      </c>
      <c r="M238" s="6">
        <v>7241</v>
      </c>
      <c r="N238" s="6">
        <f>G238*M238</f>
        <v>54350946</v>
      </c>
      <c r="O238" s="6">
        <f>L238+(M238/100000)</f>
        <v>4.5724099999999996</v>
      </c>
      <c r="P238" s="5" t="s">
        <v>10801</v>
      </c>
      <c r="Q238" s="10" t="s">
        <v>10802</v>
      </c>
      <c r="R238" s="10" t="s">
        <v>10803</v>
      </c>
      <c r="S238" s="10" t="s">
        <v>10804</v>
      </c>
      <c r="T238" s="10">
        <f>LEN(S238) - LEN(SUBSTITUTE(S238, ",", "")) + 1</f>
        <v>8</v>
      </c>
      <c r="U238" s="10" t="s">
        <v>10805</v>
      </c>
      <c r="V238" s="20" t="s">
        <v>10806</v>
      </c>
      <c r="W238" s="10" t="s">
        <v>10807</v>
      </c>
      <c r="X238" s="10" t="s">
        <v>10808</v>
      </c>
    </row>
    <row r="239" spans="1:24" customFormat="1" x14ac:dyDescent="0.3">
      <c r="A239" s="5" t="s">
        <v>491</v>
      </c>
      <c r="B239" s="5" t="s">
        <v>492</v>
      </c>
      <c r="C239" s="5" t="str">
        <f>LEFT(B239, 65)</f>
        <v>AmazonBasics Micro USB Fast Charging Cable for Android Phones wit</v>
      </c>
      <c r="D239" s="5" t="s">
        <v>18</v>
      </c>
      <c r="E239" s="5" t="str">
        <f>LEFT(D239, FIND("|", D239) - 1)</f>
        <v>Computers&amp;Accessories</v>
      </c>
      <c r="F239" s="5">
        <v>179</v>
      </c>
      <c r="G239" s="5">
        <v>500</v>
      </c>
      <c r="H239" s="5" t="str" cm="1">
        <f t="array" ref="H239">_xlfn.IFS(G239&lt;200,"Less than 200", AND(G239&gt;=200, G239&lt;=500), "200 to 500", G239&gt;500, "Greater than 500")</f>
        <v>200 to 500</v>
      </c>
      <c r="I239" s="8">
        <v>0.64</v>
      </c>
      <c r="J239" s="17">
        <f>I239</f>
        <v>0.64</v>
      </c>
      <c r="K239" s="22" t="str" cm="1">
        <f t="array" ref="K239">_xlfn.IFS(AND(I239&gt;=0%, I239&lt;=20%),"0% to 20%", AND(I239&gt;=21%, I239&lt;=40%), "21% to 40%", AND(I239&gt;=41%, I239&lt;=60%), "41% to 60%", AND(I239&gt;=61%, I239&lt;=80%), "61% to 80%", AND(I239&gt;=81%, I239&lt;=100%), "81% to 100%")</f>
        <v>61% to 80%</v>
      </c>
      <c r="L239" s="22">
        <v>4.2</v>
      </c>
      <c r="M239" s="6">
        <v>92595</v>
      </c>
      <c r="N239" s="6">
        <f>G239*M239</f>
        <v>46297500</v>
      </c>
      <c r="O239" s="6">
        <f>L239+(M239/100000)</f>
        <v>5.1259500000000005</v>
      </c>
      <c r="P239" s="5" t="s">
        <v>493</v>
      </c>
      <c r="Q239" s="10" t="s">
        <v>474</v>
      </c>
      <c r="R239" s="10" t="s">
        <v>475</v>
      </c>
      <c r="S239" s="10" t="s">
        <v>476</v>
      </c>
      <c r="T239" s="10">
        <f>LEN(S239) - LEN(SUBSTITUTE(S239, ",", "")) + 1</f>
        <v>8</v>
      </c>
      <c r="U239" s="10" t="s">
        <v>477</v>
      </c>
      <c r="V239" s="20" t="s">
        <v>478</v>
      </c>
      <c r="W239" s="10" t="s">
        <v>494</v>
      </c>
      <c r="X239" s="10" t="s">
        <v>495</v>
      </c>
    </row>
    <row r="240" spans="1:24" customFormat="1" x14ac:dyDescent="0.3">
      <c r="A240" s="5" t="s">
        <v>2014</v>
      </c>
      <c r="B240" s="5" t="s">
        <v>2015</v>
      </c>
      <c r="C240" s="5" t="str">
        <f>LEFT(B240, 65)</f>
        <v xml:space="preserve">Rts‚Ñ¢ High Speed 3D Full HD 1080p Support (10 Meters) HDMI Male </v>
      </c>
      <c r="D240" s="5" t="s">
        <v>129</v>
      </c>
      <c r="E240" s="5" t="str">
        <f>LEFT(D240, FIND("|", D240) - 1)</f>
        <v>Electronics</v>
      </c>
      <c r="F240" s="5">
        <v>598</v>
      </c>
      <c r="G240" s="7">
        <v>4999</v>
      </c>
      <c r="H240" s="5" t="str" cm="1">
        <f t="array" ref="H240">_xlfn.IFS(G240&lt;200,"Less than 200", AND(G240&gt;=200, G240&lt;=500), "200 to 500", G240&gt;500, "Greater than 500")</f>
        <v>Greater than 500</v>
      </c>
      <c r="I240" s="8">
        <v>0.88</v>
      </c>
      <c r="J240" s="17">
        <f>I240</f>
        <v>0.88</v>
      </c>
      <c r="K240" s="22" t="str" cm="1">
        <f t="array" ref="K240">_xlfn.IFS(AND(I240&gt;=0%, I240&lt;=20%),"0% to 20%", AND(I240&gt;=21%, I240&lt;=40%), "21% to 40%", AND(I240&gt;=41%, I240&lt;=60%), "41% to 60%", AND(I240&gt;=61%, I240&lt;=80%), "61% to 80%", AND(I240&gt;=81%, I240&lt;=100%), "81% to 100%")</f>
        <v>81% to 100%</v>
      </c>
      <c r="L240" s="22">
        <v>4.2</v>
      </c>
      <c r="M240" s="6">
        <v>910</v>
      </c>
      <c r="N240" s="6">
        <f>G240*M240</f>
        <v>4549090</v>
      </c>
      <c r="O240" s="6">
        <f>L240+(M240/100000)</f>
        <v>4.2091000000000003</v>
      </c>
      <c r="P240" s="5" t="s">
        <v>2016</v>
      </c>
      <c r="Q240" s="10" t="s">
        <v>2017</v>
      </c>
      <c r="R240" s="10" t="s">
        <v>2018</v>
      </c>
      <c r="S240" s="10" t="s">
        <v>2019</v>
      </c>
      <c r="T240" s="10">
        <f>LEN(S240) - LEN(SUBSTITUTE(S240, ",", "")) + 1</f>
        <v>8</v>
      </c>
      <c r="U240" s="10" t="s">
        <v>2020</v>
      </c>
      <c r="V240" s="20" t="s">
        <v>2021</v>
      </c>
      <c r="W240" s="10" t="s">
        <v>2022</v>
      </c>
      <c r="X240" s="10" t="s">
        <v>2023</v>
      </c>
    </row>
    <row r="241" spans="1:24" customFormat="1" x14ac:dyDescent="0.3">
      <c r="A241" s="5" t="s">
        <v>10760</v>
      </c>
      <c r="B241" s="5" t="s">
        <v>10761</v>
      </c>
      <c r="C241" s="5" t="str">
        <f>LEFT(B241, 65)</f>
        <v>Wonderchef Nutri-blend Mixer, Grinder &amp; Blender | Powerful 400W 2</v>
      </c>
      <c r="D241" s="5" t="s">
        <v>8710</v>
      </c>
      <c r="E241" s="5" t="str">
        <f>LEFT(D241, FIND("|", D241) - 1)</f>
        <v>Home&amp;Kitchen</v>
      </c>
      <c r="F241" s="7">
        <v>2899</v>
      </c>
      <c r="G241" s="7">
        <v>5500</v>
      </c>
      <c r="H241" s="5" t="str" cm="1">
        <f t="array" ref="H241">_xlfn.IFS(G241&lt;200,"Less than 200", AND(G241&gt;=200, G241&lt;=500), "200 to 500", G241&gt;500, "Greater than 500")</f>
        <v>Greater than 500</v>
      </c>
      <c r="I241" s="8">
        <v>0.47</v>
      </c>
      <c r="J241" s="17">
        <f>I241</f>
        <v>0.47</v>
      </c>
      <c r="K241" s="22" t="str" cm="1">
        <f t="array" ref="K241">_xlfn.IFS(AND(I241&gt;=0%, I241&lt;=20%),"0% to 20%", AND(I241&gt;=21%, I241&lt;=40%), "21% to 40%", AND(I241&gt;=41%, I241&lt;=60%), "41% to 60%", AND(I241&gt;=61%, I241&lt;=80%), "61% to 80%", AND(I241&gt;=81%, I241&lt;=100%), "81% to 100%")</f>
        <v>41% to 60%</v>
      </c>
      <c r="L241" s="22">
        <v>3.8</v>
      </c>
      <c r="M241" s="6">
        <v>8958</v>
      </c>
      <c r="N241" s="6">
        <f>G241*M241</f>
        <v>49269000</v>
      </c>
      <c r="O241" s="6">
        <f>L241+(M241/100000)</f>
        <v>3.88958</v>
      </c>
      <c r="P241" s="5" t="s">
        <v>10762</v>
      </c>
      <c r="Q241" s="10" t="s">
        <v>10763</v>
      </c>
      <c r="R241" s="10" t="s">
        <v>10764</v>
      </c>
      <c r="S241" s="10" t="s">
        <v>10765</v>
      </c>
      <c r="T241" s="10">
        <f>LEN(S241) - LEN(SUBSTITUTE(S241, ",", "")) + 1</f>
        <v>8</v>
      </c>
      <c r="U241" s="10" t="s">
        <v>10766</v>
      </c>
      <c r="V241" s="20" t="s">
        <v>10767</v>
      </c>
      <c r="W241" s="10" t="s">
        <v>10768</v>
      </c>
      <c r="X241" s="10" t="s">
        <v>10769</v>
      </c>
    </row>
    <row r="242" spans="1:24" customFormat="1" x14ac:dyDescent="0.3">
      <c r="A242" s="5" t="s">
        <v>1257</v>
      </c>
      <c r="B242" s="5" t="s">
        <v>1258</v>
      </c>
      <c r="C242" s="5" t="str">
        <f>LEFT(B242, 65)</f>
        <v xml:space="preserve">boAt Type-c A400 Type-c to USB A Cable for All Type C Phones (Lg </v>
      </c>
      <c r="D242" s="5" t="s">
        <v>18</v>
      </c>
      <c r="E242" s="5" t="str">
        <f>LEFT(D242, FIND("|", D242) - 1)</f>
        <v>Computers&amp;Accessories</v>
      </c>
      <c r="F242" s="5">
        <v>349</v>
      </c>
      <c r="G242" s="5">
        <v>699</v>
      </c>
      <c r="H242" s="5" t="str" cm="1">
        <f t="array" ref="H242">_xlfn.IFS(G242&lt;200,"Less than 200", AND(G242&gt;=200, G242&lt;=500), "200 to 500", G242&gt;500, "Greater than 500")</f>
        <v>Greater than 500</v>
      </c>
      <c r="I242" s="8">
        <v>0.5</v>
      </c>
      <c r="J242" s="17">
        <f>I242</f>
        <v>0.5</v>
      </c>
      <c r="K242" s="22" t="str" cm="1">
        <f t="array" ref="K242">_xlfn.IFS(AND(I242&gt;=0%, I242&lt;=20%),"0% to 20%", AND(I242&gt;=21%, I242&lt;=40%), "21% to 40%", AND(I242&gt;=41%, I242&lt;=60%), "41% to 60%", AND(I242&gt;=61%, I242&lt;=80%), "61% to 80%", AND(I242&gt;=81%, I242&lt;=100%), "81% to 100%")</f>
        <v>41% to 60%</v>
      </c>
      <c r="L242" s="22">
        <v>4.3</v>
      </c>
      <c r="M242" s="6">
        <v>20850</v>
      </c>
      <c r="N242" s="6">
        <f>G242*M242</f>
        <v>14574150</v>
      </c>
      <c r="O242" s="6">
        <f>L242+(M242/100000)</f>
        <v>4.5084999999999997</v>
      </c>
      <c r="P242" s="5" t="s">
        <v>1259</v>
      </c>
      <c r="Q242" s="10" t="s">
        <v>295</v>
      </c>
      <c r="R242" s="10" t="s">
        <v>296</v>
      </c>
      <c r="S242" s="10" t="s">
        <v>297</v>
      </c>
      <c r="T242" s="10">
        <f>LEN(S242) - LEN(SUBSTITUTE(S242, ",", "")) + 1</f>
        <v>8</v>
      </c>
      <c r="U242" s="10" t="s">
        <v>298</v>
      </c>
      <c r="V242" s="20" t="s">
        <v>299</v>
      </c>
      <c r="W242" s="10" t="s">
        <v>1260</v>
      </c>
      <c r="X242" s="10" t="s">
        <v>1261</v>
      </c>
    </row>
    <row r="243" spans="1:24" customFormat="1" x14ac:dyDescent="0.3">
      <c r="A243" s="5" t="s">
        <v>1247</v>
      </c>
      <c r="B243" s="5" t="s">
        <v>1248</v>
      </c>
      <c r="C243" s="5" t="str">
        <f>LEFT(B243, 65)</f>
        <v>LRIPL Compatible Sony Bravia LCD/led Remote Works with Almost All</v>
      </c>
      <c r="D243" s="5" t="s">
        <v>462</v>
      </c>
      <c r="E243" s="5" t="str">
        <f>LEFT(D243, FIND("|", D243) - 1)</f>
        <v>Electronics</v>
      </c>
      <c r="F243" s="5">
        <v>399</v>
      </c>
      <c r="G243" s="5">
        <v>399</v>
      </c>
      <c r="H243" s="5" t="str" cm="1">
        <f t="array" ref="H243">_xlfn.IFS(G243&lt;200,"Less than 200", AND(G243&gt;=200, G243&lt;=500), "200 to 500", G243&gt;500, "Greater than 500")</f>
        <v>200 to 500</v>
      </c>
      <c r="I243" s="8">
        <v>0</v>
      </c>
      <c r="J243" s="17">
        <f>I243</f>
        <v>0</v>
      </c>
      <c r="K243" s="22" t="str" cm="1">
        <f t="array" ref="K243">_xlfn.IFS(AND(I243&gt;=0%, I243&lt;=20%),"0% to 20%", AND(I243&gt;=21%, I243&lt;=40%), "21% to 40%", AND(I243&gt;=41%, I243&lt;=60%), "41% to 60%", AND(I243&gt;=61%, I243&lt;=80%), "61% to 80%", AND(I243&gt;=81%, I243&lt;=100%), "81% to 100%")</f>
        <v>0% to 20%</v>
      </c>
      <c r="L243" s="22">
        <v>3.9</v>
      </c>
      <c r="M243" s="6">
        <v>1951</v>
      </c>
      <c r="N243" s="6">
        <f>G243*M243</f>
        <v>778449</v>
      </c>
      <c r="O243" s="6">
        <f>L243+(M243/100000)</f>
        <v>3.9195099999999998</v>
      </c>
      <c r="P243" s="5" t="s">
        <v>1249</v>
      </c>
      <c r="Q243" s="10" t="s">
        <v>1250</v>
      </c>
      <c r="R243" s="10" t="s">
        <v>1251</v>
      </c>
      <c r="S243" s="10" t="s">
        <v>1252</v>
      </c>
      <c r="T243" s="10">
        <f>LEN(S243) - LEN(SUBSTITUTE(S243, ",", "")) + 1</f>
        <v>8</v>
      </c>
      <c r="U243" s="10" t="s">
        <v>1253</v>
      </c>
      <c r="V243" s="20" t="s">
        <v>1254</v>
      </c>
      <c r="W243" s="10" t="s">
        <v>1255</v>
      </c>
      <c r="X243" s="10" t="s">
        <v>1256</v>
      </c>
    </row>
    <row r="244" spans="1:24" customFormat="1" x14ac:dyDescent="0.3">
      <c r="A244" s="5" t="s">
        <v>9456</v>
      </c>
      <c r="B244" s="5" t="s">
        <v>9457</v>
      </c>
      <c r="C244" s="5" t="str">
        <f>LEFT(B244, 65)</f>
        <v>Philips Daily Collection HD2582/00 830-Watt 2-Slice Pop-up Toaste</v>
      </c>
      <c r="D244" s="5" t="s">
        <v>9458</v>
      </c>
      <c r="E244" s="5" t="str">
        <f>LEFT(D244, FIND("|", D244) - 1)</f>
        <v>Home&amp;Kitchen</v>
      </c>
      <c r="F244" s="7">
        <v>2095</v>
      </c>
      <c r="G244" s="7">
        <v>2095</v>
      </c>
      <c r="H244" s="5" t="str" cm="1">
        <f t="array" ref="H244">_xlfn.IFS(G244&lt;200,"Less than 200", AND(G244&gt;=200, G244&lt;=500), "200 to 500", G244&gt;500, "Greater than 500")</f>
        <v>Greater than 500</v>
      </c>
      <c r="I244" s="8">
        <v>0</v>
      </c>
      <c r="J244" s="17">
        <f>I244</f>
        <v>0</v>
      </c>
      <c r="K244" s="22" t="str" cm="1">
        <f t="array" ref="K244">_xlfn.IFS(AND(I244&gt;=0%, I244&lt;=20%),"0% to 20%", AND(I244&gt;=21%, I244&lt;=40%), "21% to 40%", AND(I244&gt;=41%, I244&lt;=60%), "41% to 60%", AND(I244&gt;=61%, I244&lt;=80%), "61% to 80%", AND(I244&gt;=81%, I244&lt;=100%), "81% to 100%")</f>
        <v>0% to 20%</v>
      </c>
      <c r="L244" s="22">
        <v>4.5</v>
      </c>
      <c r="M244" s="6">
        <v>7949</v>
      </c>
      <c r="N244" s="6">
        <f>G244*M244</f>
        <v>16653155</v>
      </c>
      <c r="O244" s="6">
        <f>L244+(M244/100000)</f>
        <v>4.5794899999999998</v>
      </c>
      <c r="P244" s="5" t="s">
        <v>9459</v>
      </c>
      <c r="Q244" s="10" t="s">
        <v>9460</v>
      </c>
      <c r="R244" s="10" t="s">
        <v>9461</v>
      </c>
      <c r="S244" s="10" t="s">
        <v>9462</v>
      </c>
      <c r="T244" s="10">
        <f>LEN(S244) - LEN(SUBSTITUTE(S244, ",", "")) + 1</f>
        <v>8</v>
      </c>
      <c r="U244" s="10" t="s">
        <v>9463</v>
      </c>
      <c r="V244" s="20" t="s">
        <v>9464</v>
      </c>
      <c r="W244" s="10" t="s">
        <v>9465</v>
      </c>
      <c r="X244" s="10" t="s">
        <v>9466</v>
      </c>
    </row>
    <row r="245" spans="1:24" customFormat="1" x14ac:dyDescent="0.3">
      <c r="A245" s="5" t="s">
        <v>4814</v>
      </c>
      <c r="B245" s="5" t="s">
        <v>4815</v>
      </c>
      <c r="C245" s="5" t="str">
        <f>LEFT(B245, 65)</f>
        <v>boAt BassHeads 100 in-Ear Wired Headphones with Mic (Black)</v>
      </c>
      <c r="D245" s="5" t="s">
        <v>3066</v>
      </c>
      <c r="E245" s="5" t="str">
        <f>LEFT(D245, FIND("|", D245) - 1)</f>
        <v>Electronics</v>
      </c>
      <c r="F245" s="5">
        <v>365</v>
      </c>
      <c r="G245" s="5">
        <v>999</v>
      </c>
      <c r="H245" s="5" t="str" cm="1">
        <f t="array" ref="H245">_xlfn.IFS(G245&lt;200,"Less than 200", AND(G245&gt;=200, G245&lt;=500), "200 to 500", G245&gt;500, "Greater than 500")</f>
        <v>Greater than 500</v>
      </c>
      <c r="I245" s="8">
        <v>0.63</v>
      </c>
      <c r="J245" s="17">
        <f>I245</f>
        <v>0.63</v>
      </c>
      <c r="K245" s="22" t="str" cm="1">
        <f t="array" ref="K245">_xlfn.IFS(AND(I245&gt;=0%, I245&lt;=20%),"0% to 20%", AND(I245&gt;=21%, I245&lt;=40%), "21% to 40%", AND(I245&gt;=41%, I245&lt;=60%), "41% to 60%", AND(I245&gt;=61%, I245&lt;=80%), "61% to 80%", AND(I245&gt;=81%, I245&lt;=100%), "81% to 100%")</f>
        <v>61% to 80%</v>
      </c>
      <c r="L245" s="22">
        <v>4.0999999999999996</v>
      </c>
      <c r="M245" s="6">
        <v>363711</v>
      </c>
      <c r="N245" s="6">
        <f>G245*M245</f>
        <v>363347289</v>
      </c>
      <c r="O245" s="6">
        <f>L245+(M245/100000)</f>
        <v>7.7371099999999995</v>
      </c>
      <c r="P245" s="5" t="s">
        <v>3468</v>
      </c>
      <c r="Q245" s="10" t="s">
        <v>3119</v>
      </c>
      <c r="R245" s="10" t="s">
        <v>3120</v>
      </c>
      <c r="S245" s="10" t="s">
        <v>3121</v>
      </c>
      <c r="T245" s="10">
        <f>LEN(S245) - LEN(SUBSTITUTE(S245, ",", "")) + 1</f>
        <v>8</v>
      </c>
      <c r="U245" s="10" t="s">
        <v>3122</v>
      </c>
      <c r="V245" s="20" t="s">
        <v>3123</v>
      </c>
      <c r="W245" s="10" t="s">
        <v>4816</v>
      </c>
      <c r="X245" s="10" t="s">
        <v>4817</v>
      </c>
    </row>
    <row r="246" spans="1:24" customFormat="1" x14ac:dyDescent="0.3">
      <c r="A246" s="5" t="s">
        <v>8051</v>
      </c>
      <c r="B246" s="5" t="s">
        <v>8052</v>
      </c>
      <c r="C246" s="5" t="str">
        <f>LEFT(B246, 65)</f>
        <v>Orico 2.5"(6.3cm) USB 3.0 HDD Enclosure Case Cover for SATA SSD H</v>
      </c>
      <c r="D246" s="5" t="s">
        <v>5122</v>
      </c>
      <c r="E246" s="5" t="str">
        <f>LEFT(D246, FIND("|", D246) - 1)</f>
        <v>Computers&amp;Accessories</v>
      </c>
      <c r="F246" s="5">
        <v>657</v>
      </c>
      <c r="G246" s="5">
        <v>999</v>
      </c>
      <c r="H246" s="5" t="str" cm="1">
        <f t="array" ref="H246">_xlfn.IFS(G246&lt;200,"Less than 200", AND(G246&gt;=200, G246&lt;=500), "200 to 500", G246&gt;500, "Greater than 500")</f>
        <v>Greater than 500</v>
      </c>
      <c r="I246" s="8">
        <v>0.34</v>
      </c>
      <c r="J246" s="17">
        <f>I246</f>
        <v>0.34</v>
      </c>
      <c r="K246" s="22" t="str" cm="1">
        <f t="array" ref="K246">_xlfn.IFS(AND(I246&gt;=0%, I246&lt;=20%),"0% to 20%", AND(I246&gt;=21%, I246&lt;=40%), "21% to 40%", AND(I246&gt;=41%, I246&lt;=60%), "41% to 60%", AND(I246&gt;=61%, I246&lt;=80%), "61% to 80%", AND(I246&gt;=81%, I246&lt;=100%), "81% to 100%")</f>
        <v>21% to 40%</v>
      </c>
      <c r="L246" s="22">
        <v>4.3</v>
      </c>
      <c r="M246" s="6">
        <v>13944</v>
      </c>
      <c r="N246" s="6">
        <f>G246*M246</f>
        <v>13930056</v>
      </c>
      <c r="O246" s="6">
        <f>L246+(M246/100000)</f>
        <v>4.4394399999999994</v>
      </c>
      <c r="P246" s="5" t="s">
        <v>8053</v>
      </c>
      <c r="Q246" s="10" t="s">
        <v>8054</v>
      </c>
      <c r="R246" s="10" t="s">
        <v>8055</v>
      </c>
      <c r="S246" s="10" t="s">
        <v>8056</v>
      </c>
      <c r="T246" s="10">
        <f>LEN(S246) - LEN(SUBSTITUTE(S246, ",", "")) + 1</f>
        <v>8</v>
      </c>
      <c r="U246" s="10" t="s">
        <v>8057</v>
      </c>
      <c r="V246" s="20" t="s">
        <v>8058</v>
      </c>
      <c r="W246" s="10" t="s">
        <v>8059</v>
      </c>
      <c r="X246" s="10" t="s">
        <v>8060</v>
      </c>
    </row>
    <row r="247" spans="1:24" customFormat="1" x14ac:dyDescent="0.3">
      <c r="A247" s="5" t="s">
        <v>471</v>
      </c>
      <c r="B247" s="5" t="s">
        <v>472</v>
      </c>
      <c r="C247" s="5" t="str">
        <f>LEFT(B247, 65)</f>
        <v>Amazonbasics Micro Usb Fast Charging Cable For Android Smartphone</v>
      </c>
      <c r="D247" s="5" t="s">
        <v>18</v>
      </c>
      <c r="E247" s="5" t="str">
        <f>LEFT(D247, FIND("|", D247) - 1)</f>
        <v>Computers&amp;Accessories</v>
      </c>
      <c r="F247" s="5">
        <v>199</v>
      </c>
      <c r="G247" s="5">
        <v>395</v>
      </c>
      <c r="H247" s="5" t="str" cm="1">
        <f t="array" ref="H247">_xlfn.IFS(G247&lt;200,"Less than 200", AND(G247&gt;=200, G247&lt;=500), "200 to 500", G247&gt;500, "Greater than 500")</f>
        <v>200 to 500</v>
      </c>
      <c r="I247" s="8">
        <v>0.5</v>
      </c>
      <c r="J247" s="17">
        <f>I247</f>
        <v>0.5</v>
      </c>
      <c r="K247" s="22" t="str" cm="1">
        <f t="array" ref="K247">_xlfn.IFS(AND(I247&gt;=0%, I247&lt;=20%),"0% to 20%", AND(I247&gt;=21%, I247&lt;=40%), "21% to 40%", AND(I247&gt;=41%, I247&lt;=60%), "41% to 60%", AND(I247&gt;=61%, I247&lt;=80%), "61% to 80%", AND(I247&gt;=81%, I247&lt;=100%), "81% to 100%")</f>
        <v>41% to 60%</v>
      </c>
      <c r="L247" s="22">
        <v>4.2</v>
      </c>
      <c r="M247" s="6">
        <v>92595</v>
      </c>
      <c r="N247" s="6">
        <f>G247*M247</f>
        <v>36575025</v>
      </c>
      <c r="O247" s="6">
        <f>L247+(M247/100000)</f>
        <v>5.1259500000000005</v>
      </c>
      <c r="P247" s="5" t="s">
        <v>473</v>
      </c>
      <c r="Q247" s="10" t="s">
        <v>474</v>
      </c>
      <c r="R247" s="10" t="s">
        <v>475</v>
      </c>
      <c r="S247" s="10" t="s">
        <v>476</v>
      </c>
      <c r="T247" s="10">
        <f>LEN(S247) - LEN(SUBSTITUTE(S247, ",", "")) + 1</f>
        <v>8</v>
      </c>
      <c r="U247" s="10" t="s">
        <v>477</v>
      </c>
      <c r="V247" s="20" t="s">
        <v>478</v>
      </c>
      <c r="W247" s="10" t="s">
        <v>479</v>
      </c>
      <c r="X247" s="10" t="s">
        <v>480</v>
      </c>
    </row>
    <row r="248" spans="1:24" customFormat="1" x14ac:dyDescent="0.3">
      <c r="A248" s="5" t="s">
        <v>471</v>
      </c>
      <c r="B248" s="5" t="s">
        <v>472</v>
      </c>
      <c r="C248" s="5" t="str">
        <f>LEFT(B248, 65)</f>
        <v>Amazonbasics Micro Usb Fast Charging Cable For Android Smartphone</v>
      </c>
      <c r="D248" s="5" t="s">
        <v>18</v>
      </c>
      <c r="E248" s="5" t="str">
        <f>LEFT(D248, FIND("|", D248) - 1)</f>
        <v>Computers&amp;Accessories</v>
      </c>
      <c r="F248" s="5">
        <v>199</v>
      </c>
      <c r="G248" s="5">
        <v>395</v>
      </c>
      <c r="H248" s="5" t="str" cm="1">
        <f t="array" ref="H248">_xlfn.IFS(G248&lt;200,"Less than 200", AND(G248&gt;=200, G248&lt;=500), "200 to 500", G248&gt;500, "Greater than 500")</f>
        <v>200 to 500</v>
      </c>
      <c r="I248" s="8">
        <v>0.5</v>
      </c>
      <c r="J248" s="17">
        <f>I248</f>
        <v>0.5</v>
      </c>
      <c r="K248" s="22" t="str" cm="1">
        <f t="array" ref="K248">_xlfn.IFS(AND(I248&gt;=0%, I248&lt;=20%),"0% to 20%", AND(I248&gt;=21%, I248&lt;=40%), "21% to 40%", AND(I248&gt;=41%, I248&lt;=60%), "41% to 60%", AND(I248&gt;=61%, I248&lt;=80%), "61% to 80%", AND(I248&gt;=81%, I248&lt;=100%), "81% to 100%")</f>
        <v>41% to 60%</v>
      </c>
      <c r="L248" s="22">
        <v>4.2</v>
      </c>
      <c r="M248" s="6">
        <v>92595</v>
      </c>
      <c r="N248" s="6">
        <f>G248*M248</f>
        <v>36575025</v>
      </c>
      <c r="O248" s="6">
        <f>L248+(M248/100000)</f>
        <v>5.1259500000000005</v>
      </c>
      <c r="P248" s="5" t="s">
        <v>473</v>
      </c>
      <c r="Q248" s="10" t="s">
        <v>474</v>
      </c>
      <c r="R248" s="10" t="s">
        <v>475</v>
      </c>
      <c r="S248" s="10" t="s">
        <v>476</v>
      </c>
      <c r="T248" s="10">
        <f>LEN(S248) - LEN(SUBSTITUTE(S248, ",", "")) + 1</f>
        <v>8</v>
      </c>
      <c r="U248" s="10" t="s">
        <v>477</v>
      </c>
      <c r="V248" s="20" t="s">
        <v>478</v>
      </c>
      <c r="W248" s="10" t="s">
        <v>479</v>
      </c>
      <c r="X248" s="10" t="s">
        <v>7396</v>
      </c>
    </row>
    <row r="249" spans="1:24" customFormat="1" x14ac:dyDescent="0.3">
      <c r="A249" s="5" t="s">
        <v>9764</v>
      </c>
      <c r="B249" s="5" t="s">
        <v>9765</v>
      </c>
      <c r="C249" s="5" t="str">
        <f>LEFT(B249, 65)</f>
        <v>Philips PowerPro FC9352/01 Compact Bagless Vacuum Cleaner (Blue)</v>
      </c>
      <c r="D249" s="5" t="s">
        <v>9326</v>
      </c>
      <c r="E249" s="5" t="str">
        <f>LEFT(D249, FIND("|", D249) - 1)</f>
        <v>Home&amp;Kitchen</v>
      </c>
      <c r="F249" s="7">
        <v>8999</v>
      </c>
      <c r="G249" s="7">
        <v>9995</v>
      </c>
      <c r="H249" s="5" t="str" cm="1">
        <f t="array" ref="H249">_xlfn.IFS(G249&lt;200,"Less than 200", AND(G249&gt;=200, G249&lt;=500), "200 to 500", G249&gt;500, "Greater than 500")</f>
        <v>Greater than 500</v>
      </c>
      <c r="I249" s="8">
        <v>0.1</v>
      </c>
      <c r="J249" s="17">
        <f>I249</f>
        <v>0.1</v>
      </c>
      <c r="K249" s="22" t="str" cm="1">
        <f t="array" ref="K249">_xlfn.IFS(AND(I249&gt;=0%, I249&lt;=20%),"0% to 20%", AND(I249&gt;=21%, I249&lt;=40%), "21% to 40%", AND(I249&gt;=41%, I249&lt;=60%), "41% to 60%", AND(I249&gt;=61%, I249&lt;=80%), "61% to 80%", AND(I249&gt;=81%, I249&lt;=100%), "81% to 100%")</f>
        <v>0% to 20%</v>
      </c>
      <c r="L249" s="22">
        <v>4.4000000000000004</v>
      </c>
      <c r="M249" s="6">
        <v>17994</v>
      </c>
      <c r="N249" s="6">
        <f>G249*M249</f>
        <v>179850030</v>
      </c>
      <c r="O249" s="6">
        <f>L249+(M249/100000)</f>
        <v>4.5799400000000006</v>
      </c>
      <c r="P249" s="5" t="s">
        <v>9766</v>
      </c>
      <c r="Q249" s="10" t="s">
        <v>9767</v>
      </c>
      <c r="R249" s="10" t="s">
        <v>9768</v>
      </c>
      <c r="S249" s="10" t="s">
        <v>9769</v>
      </c>
      <c r="T249" s="10">
        <f>LEN(S249) - LEN(SUBSTITUTE(S249, ",", "")) + 1</f>
        <v>8</v>
      </c>
      <c r="U249" s="10" t="s">
        <v>9770</v>
      </c>
      <c r="V249" s="20" t="s">
        <v>9771</v>
      </c>
      <c r="W249" s="10" t="s">
        <v>9772</v>
      </c>
      <c r="X249" s="10" t="s">
        <v>9773</v>
      </c>
    </row>
    <row r="250" spans="1:24" customFormat="1" x14ac:dyDescent="0.3">
      <c r="A250" s="5" t="s">
        <v>11334</v>
      </c>
      <c r="B250" s="5" t="s">
        <v>11335</v>
      </c>
      <c r="C250" s="5" t="str">
        <f>LEFT(B250, 65)</f>
        <v>AMERICAN MICRONIC- Imported Wet &amp; Dry Vacuum Cleaner, 21 Litre St</v>
      </c>
      <c r="D250" s="5" t="s">
        <v>9944</v>
      </c>
      <c r="E250" s="5" t="str">
        <f>LEFT(D250, FIND("|", D250) - 1)</f>
        <v>Home&amp;Kitchen</v>
      </c>
      <c r="F250" s="7">
        <v>8886</v>
      </c>
      <c r="G250" s="7">
        <v>11850</v>
      </c>
      <c r="H250" s="5" t="str" cm="1">
        <f t="array" ref="H250">_xlfn.IFS(G250&lt;200,"Less than 200", AND(G250&gt;=200, G250&lt;=500), "200 to 500", G250&gt;500, "Greater than 500")</f>
        <v>Greater than 500</v>
      </c>
      <c r="I250" s="8">
        <v>0.25</v>
      </c>
      <c r="J250" s="17">
        <f>I250</f>
        <v>0.25</v>
      </c>
      <c r="K250" s="22" t="str" cm="1">
        <f t="array" ref="K250">_xlfn.IFS(AND(I250&gt;=0%, I250&lt;=20%),"0% to 20%", AND(I250&gt;=21%, I250&lt;=40%), "21% to 40%", AND(I250&gt;=41%, I250&lt;=60%), "41% to 60%", AND(I250&gt;=61%, I250&lt;=80%), "61% to 80%", AND(I250&gt;=81%, I250&lt;=100%), "81% to 100%")</f>
        <v>21% to 40%</v>
      </c>
      <c r="L250" s="22">
        <v>4.2</v>
      </c>
      <c r="M250" s="6">
        <v>3065</v>
      </c>
      <c r="N250" s="6">
        <f>G250*M250</f>
        <v>36320250</v>
      </c>
      <c r="O250" s="6">
        <f>L250+(M250/100000)</f>
        <v>4.2306499999999998</v>
      </c>
      <c r="P250" s="5" t="s">
        <v>11336</v>
      </c>
      <c r="Q250" s="10" t="s">
        <v>11337</v>
      </c>
      <c r="R250" s="10" t="s">
        <v>11338</v>
      </c>
      <c r="S250" s="10" t="s">
        <v>11339</v>
      </c>
      <c r="T250" s="10">
        <f>LEN(S250) - LEN(SUBSTITUTE(S250, ",", "")) + 1</f>
        <v>8</v>
      </c>
      <c r="U250" s="10" t="s">
        <v>11340</v>
      </c>
      <c r="V250" s="20" t="s">
        <v>11341</v>
      </c>
      <c r="W250" s="10" t="s">
        <v>11342</v>
      </c>
      <c r="X250" s="10" t="s">
        <v>11343</v>
      </c>
    </row>
    <row r="251" spans="1:24" customFormat="1" x14ac:dyDescent="0.3">
      <c r="A251" s="5" t="s">
        <v>6545</v>
      </c>
      <c r="B251" s="5" t="s">
        <v>6546</v>
      </c>
      <c r="C251" s="5" t="str">
        <f>LEFT(B251, 65)</f>
        <v xml:space="preserve">Lenovo 300 Wired Plug &amp; Play USB Mouse, High Resolution 1600 DPI </v>
      </c>
      <c r="D251" s="5" t="s">
        <v>4845</v>
      </c>
      <c r="E251" s="5" t="str">
        <f>LEFT(D251, FIND("|", D251) - 1)</f>
        <v>Computers&amp;Accessories</v>
      </c>
      <c r="F251" s="5">
        <v>289</v>
      </c>
      <c r="G251" s="5">
        <v>590</v>
      </c>
      <c r="H251" s="5" t="str" cm="1">
        <f t="array" ref="H251">_xlfn.IFS(G251&lt;200,"Less than 200", AND(G251&gt;=200, G251&lt;=500), "200 to 500", G251&gt;500, "Greater than 500")</f>
        <v>Greater than 500</v>
      </c>
      <c r="I251" s="8">
        <v>0.51</v>
      </c>
      <c r="J251" s="17">
        <f>I251</f>
        <v>0.51</v>
      </c>
      <c r="K251" s="22" t="str" cm="1">
        <f t="array" ref="K251">_xlfn.IFS(AND(I251&gt;=0%, I251&lt;=20%),"0% to 20%", AND(I251&gt;=21%, I251&lt;=40%), "21% to 40%", AND(I251&gt;=41%, I251&lt;=60%), "41% to 60%", AND(I251&gt;=61%, I251&lt;=80%), "61% to 80%", AND(I251&gt;=81%, I251&lt;=100%), "81% to 100%")</f>
        <v>41% to 60%</v>
      </c>
      <c r="L251" s="22">
        <v>4.4000000000000004</v>
      </c>
      <c r="M251" s="6">
        <v>25886</v>
      </c>
      <c r="N251" s="6">
        <f>G251*M251</f>
        <v>15272740</v>
      </c>
      <c r="O251" s="6">
        <f>L251+(M251/100000)</f>
        <v>4.6588600000000007</v>
      </c>
      <c r="P251" s="5" t="s">
        <v>6547</v>
      </c>
      <c r="Q251" s="10" t="s">
        <v>6548</v>
      </c>
      <c r="R251" s="10" t="s">
        <v>6549</v>
      </c>
      <c r="S251" s="10" t="s">
        <v>6550</v>
      </c>
      <c r="T251" s="10">
        <f>LEN(S251) - LEN(SUBSTITUTE(S251, ",", "")) + 1</f>
        <v>8</v>
      </c>
      <c r="U251" s="10" t="s">
        <v>6551</v>
      </c>
      <c r="V251" s="20" t="s">
        <v>6552</v>
      </c>
      <c r="W251" s="10" t="s">
        <v>6553</v>
      </c>
      <c r="X251" s="10" t="s">
        <v>6554</v>
      </c>
    </row>
    <row r="252" spans="1:24" customFormat="1" x14ac:dyDescent="0.3">
      <c r="A252" s="5" t="s">
        <v>3149</v>
      </c>
      <c r="B252" s="5" t="s">
        <v>3150</v>
      </c>
      <c r="C252" s="5" t="str">
        <f>LEFT(B252, 65)</f>
        <v>ELV Car Mount Adjustable Car Phone Holder Universal Long Arm, Win</v>
      </c>
      <c r="D252" s="5" t="s">
        <v>3151</v>
      </c>
      <c r="E252" s="5" t="str">
        <f>LEFT(D252, FIND("|", D252) - 1)</f>
        <v>Electronics</v>
      </c>
      <c r="F252" s="5">
        <v>349</v>
      </c>
      <c r="G252" s="5">
        <v>999</v>
      </c>
      <c r="H252" s="5" t="str" cm="1">
        <f t="array" ref="H252">_xlfn.IFS(G252&lt;200,"Less than 200", AND(G252&gt;=200, G252&lt;=500), "200 to 500", G252&gt;500, "Greater than 500")</f>
        <v>Greater than 500</v>
      </c>
      <c r="I252" s="8">
        <v>0.65</v>
      </c>
      <c r="J252" s="17">
        <f>I252</f>
        <v>0.65</v>
      </c>
      <c r="K252" s="22" t="str" cm="1">
        <f t="array" ref="K252">_xlfn.IFS(AND(I252&gt;=0%, I252&lt;=20%),"0% to 20%", AND(I252&gt;=21%, I252&lt;=40%), "21% to 40%", AND(I252&gt;=41%, I252&lt;=60%), "41% to 60%", AND(I252&gt;=61%, I252&lt;=80%), "61% to 80%", AND(I252&gt;=81%, I252&lt;=100%), "81% to 100%")</f>
        <v>61% to 80%</v>
      </c>
      <c r="L252" s="22">
        <v>3.9</v>
      </c>
      <c r="M252" s="6">
        <v>46399</v>
      </c>
      <c r="N252" s="6">
        <f>G252*M252</f>
        <v>46352601</v>
      </c>
      <c r="O252" s="6">
        <f>L252+(M252/100000)</f>
        <v>4.3639900000000003</v>
      </c>
      <c r="P252" s="5" t="s">
        <v>3152</v>
      </c>
      <c r="Q252" s="10" t="s">
        <v>3153</v>
      </c>
      <c r="R252" s="10" t="s">
        <v>3154</v>
      </c>
      <c r="S252" s="10" t="s">
        <v>3155</v>
      </c>
      <c r="T252" s="10">
        <f>LEN(S252) - LEN(SUBSTITUTE(S252, ",", "")) + 1</f>
        <v>8</v>
      </c>
      <c r="U252" s="10" t="s">
        <v>3156</v>
      </c>
      <c r="V252" s="20" t="s">
        <v>3157</v>
      </c>
      <c r="W252" s="10" t="s">
        <v>3158</v>
      </c>
      <c r="X252" s="10" t="s">
        <v>3159</v>
      </c>
    </row>
    <row r="253" spans="1:24" customFormat="1" x14ac:dyDescent="0.3">
      <c r="A253" s="5" t="s">
        <v>7995</v>
      </c>
      <c r="B253" s="5" t="s">
        <v>7996</v>
      </c>
      <c r="C253" s="5" t="str">
        <f>LEFT(B253, 65)</f>
        <v>Parker Vector Camouflage Gift Set - Roller Ball Pen &amp; Parker Logo</v>
      </c>
      <c r="D253" s="5" t="s">
        <v>7089</v>
      </c>
      <c r="E253" s="5" t="str">
        <f>LEFT(D253, FIND("|", D253) - 1)</f>
        <v>OfficeProducts</v>
      </c>
      <c r="F253" s="5">
        <v>341</v>
      </c>
      <c r="G253" s="5">
        <v>450</v>
      </c>
      <c r="H253" s="5" t="str" cm="1">
        <f t="array" ref="H253">_xlfn.IFS(G253&lt;200,"Less than 200", AND(G253&gt;=200, G253&lt;=500), "200 to 500", G253&gt;500, "Greater than 500")</f>
        <v>200 to 500</v>
      </c>
      <c r="I253" s="8">
        <v>0.24</v>
      </c>
      <c r="J253" s="17">
        <f>I253</f>
        <v>0.24</v>
      </c>
      <c r="K253" s="22" t="str" cm="1">
        <f t="array" ref="K253">_xlfn.IFS(AND(I253&gt;=0%, I253&lt;=20%),"0% to 20%", AND(I253&gt;=21%, I253&lt;=40%), "21% to 40%", AND(I253&gt;=41%, I253&lt;=60%), "41% to 60%", AND(I253&gt;=61%, I253&lt;=80%), "61% to 80%", AND(I253&gt;=81%, I253&lt;=100%), "81% to 100%")</f>
        <v>21% to 40%</v>
      </c>
      <c r="L253" s="22">
        <v>4.3</v>
      </c>
      <c r="M253" s="6">
        <v>2493</v>
      </c>
      <c r="N253" s="6">
        <f>G253*M253</f>
        <v>1121850</v>
      </c>
      <c r="O253" s="6">
        <f>L253+(M253/100000)</f>
        <v>4.3249300000000002</v>
      </c>
      <c r="P253" s="5" t="s">
        <v>7997</v>
      </c>
      <c r="Q253" s="10" t="s">
        <v>7998</v>
      </c>
      <c r="R253" s="10" t="s">
        <v>7999</v>
      </c>
      <c r="S253" s="10" t="s">
        <v>8000</v>
      </c>
      <c r="T253" s="10">
        <f>LEN(S253) - LEN(SUBSTITUTE(S253, ",", "")) + 1</f>
        <v>8</v>
      </c>
      <c r="U253" s="10" t="s">
        <v>8001</v>
      </c>
      <c r="V253" s="20" t="s">
        <v>8002</v>
      </c>
      <c r="W253" s="10" t="s">
        <v>8003</v>
      </c>
      <c r="X253" s="10" t="s">
        <v>8004</v>
      </c>
    </row>
    <row r="254" spans="1:24" customFormat="1" x14ac:dyDescent="0.3">
      <c r="A254" s="5" t="s">
        <v>10860</v>
      </c>
      <c r="B254" s="5" t="s">
        <v>10861</v>
      </c>
      <c r="C254" s="5" t="str">
        <f>LEFT(B254, 65)</f>
        <v>INALSA Hand Blender 1000 Watt with Chopper, Whisker, 600 ml Multi</v>
      </c>
      <c r="D254" s="5" t="s">
        <v>8688</v>
      </c>
      <c r="E254" s="5" t="str">
        <f>LEFT(D254, FIND("|", D254) - 1)</f>
        <v>Home&amp;Kitchen</v>
      </c>
      <c r="F254" s="7">
        <v>2742</v>
      </c>
      <c r="G254" s="7">
        <v>3995</v>
      </c>
      <c r="H254" s="5" t="str" cm="1">
        <f t="array" ref="H254">_xlfn.IFS(G254&lt;200,"Less than 200", AND(G254&gt;=200, G254&lt;=500), "200 to 500", G254&gt;500, "Greater than 500")</f>
        <v>Greater than 500</v>
      </c>
      <c r="I254" s="8">
        <v>0.31</v>
      </c>
      <c r="J254" s="17">
        <f>I254</f>
        <v>0.31</v>
      </c>
      <c r="K254" s="22" t="str" cm="1">
        <f t="array" ref="K254">_xlfn.IFS(AND(I254&gt;=0%, I254&lt;=20%),"0% to 20%", AND(I254&gt;=21%, I254&lt;=40%), "21% to 40%", AND(I254&gt;=41%, I254&lt;=60%), "41% to 60%", AND(I254&gt;=61%, I254&lt;=80%), "61% to 80%", AND(I254&gt;=81%, I254&lt;=100%), "81% to 100%")</f>
        <v>21% to 40%</v>
      </c>
      <c r="L254" s="22">
        <v>4.4000000000000004</v>
      </c>
      <c r="M254" s="6">
        <v>11148</v>
      </c>
      <c r="N254" s="6">
        <f>G254*M254</f>
        <v>44536260</v>
      </c>
      <c r="O254" s="6">
        <f>L254+(M254/100000)</f>
        <v>4.5114800000000006</v>
      </c>
      <c r="P254" s="5" t="s">
        <v>10862</v>
      </c>
      <c r="Q254" s="10" t="s">
        <v>10863</v>
      </c>
      <c r="R254" s="10" t="s">
        <v>10864</v>
      </c>
      <c r="S254" s="10" t="s">
        <v>10865</v>
      </c>
      <c r="T254" s="10">
        <f>LEN(S254) - LEN(SUBSTITUTE(S254, ",", "")) + 1</f>
        <v>8</v>
      </c>
      <c r="U254" s="10" t="s">
        <v>10866</v>
      </c>
      <c r="V254" s="20" t="s">
        <v>10867</v>
      </c>
      <c r="W254" s="10" t="s">
        <v>10868</v>
      </c>
      <c r="X254" s="10" t="s">
        <v>10869</v>
      </c>
    </row>
    <row r="255" spans="1:24" customFormat="1" x14ac:dyDescent="0.3">
      <c r="A255" s="5" t="s">
        <v>5727</v>
      </c>
      <c r="B255" s="5" t="s">
        <v>5728</v>
      </c>
      <c r="C255" s="5" t="str">
        <f>LEFT(B255, 65)</f>
        <v>Digitek DTR 550 LW (67 Inch) Tripod For DSLR, Camera |Operating H</v>
      </c>
      <c r="D255" s="5" t="s">
        <v>5729</v>
      </c>
      <c r="E255" s="5" t="str">
        <f>LEFT(D255, FIND("|", D255) - 1)</f>
        <v>Electronics</v>
      </c>
      <c r="F255" s="7">
        <v>1549</v>
      </c>
      <c r="G255" s="7">
        <v>2495</v>
      </c>
      <c r="H255" s="5" t="str" cm="1">
        <f t="array" ref="H255">_xlfn.IFS(G255&lt;200,"Less than 200", AND(G255&gt;=200, G255&lt;=500), "200 to 500", G255&gt;500, "Greater than 500")</f>
        <v>Greater than 500</v>
      </c>
      <c r="I255" s="8">
        <v>0.38</v>
      </c>
      <c r="J255" s="17">
        <f>I255</f>
        <v>0.38</v>
      </c>
      <c r="K255" s="22" t="str" cm="1">
        <f t="array" ref="K255">_xlfn.IFS(AND(I255&gt;=0%, I255&lt;=20%),"0% to 20%", AND(I255&gt;=21%, I255&lt;=40%), "21% to 40%", AND(I255&gt;=41%, I255&lt;=60%), "41% to 60%", AND(I255&gt;=61%, I255&lt;=80%), "61% to 80%", AND(I255&gt;=81%, I255&lt;=100%), "81% to 100%")</f>
        <v>21% to 40%</v>
      </c>
      <c r="L255" s="22">
        <v>4.4000000000000004</v>
      </c>
      <c r="M255" s="6">
        <v>15137</v>
      </c>
      <c r="N255" s="6">
        <f>G255*M255</f>
        <v>37766815</v>
      </c>
      <c r="O255" s="6">
        <f>L255+(M255/100000)</f>
        <v>4.5513700000000004</v>
      </c>
      <c r="P255" s="5" t="s">
        <v>5730</v>
      </c>
      <c r="Q255" s="10" t="s">
        <v>5731</v>
      </c>
      <c r="R255" s="10" t="s">
        <v>5732</v>
      </c>
      <c r="S255" s="10" t="s">
        <v>5733</v>
      </c>
      <c r="T255" s="10">
        <f>LEN(S255) - LEN(SUBSTITUTE(S255, ",", "")) + 1</f>
        <v>8</v>
      </c>
      <c r="U255" s="10" t="s">
        <v>5734</v>
      </c>
      <c r="V255" s="20" t="s">
        <v>5735</v>
      </c>
      <c r="W255" s="10" t="s">
        <v>5736</v>
      </c>
      <c r="X255" s="10" t="s">
        <v>5737</v>
      </c>
    </row>
    <row r="256" spans="1:24" customFormat="1" x14ac:dyDescent="0.3">
      <c r="A256" s="5" t="s">
        <v>6058</v>
      </c>
      <c r="B256" s="5" t="s">
        <v>6059</v>
      </c>
      <c r="C256" s="5" t="str">
        <f>LEFT(B256, 65)</f>
        <v>Casio MJ-12D 150 Steps Check and Correct Desktop Calculator</v>
      </c>
      <c r="D256" s="5" t="s">
        <v>6060</v>
      </c>
      <c r="E256" s="5" t="str">
        <f>LEFT(D256, FIND("|", D256) - 1)</f>
        <v>OfficeProducts</v>
      </c>
      <c r="F256" s="5">
        <v>440</v>
      </c>
      <c r="G256" s="5">
        <v>440</v>
      </c>
      <c r="H256" s="5" t="str" cm="1">
        <f t="array" ref="H256">_xlfn.IFS(G256&lt;200,"Less than 200", AND(G256&gt;=200, G256&lt;=500), "200 to 500", G256&gt;500, "Greater than 500")</f>
        <v>200 to 500</v>
      </c>
      <c r="I256" s="8">
        <v>0</v>
      </c>
      <c r="J256" s="17">
        <f>I256</f>
        <v>0</v>
      </c>
      <c r="K256" s="22" t="str" cm="1">
        <f t="array" ref="K256">_xlfn.IFS(AND(I256&gt;=0%, I256&lt;=20%),"0% to 20%", AND(I256&gt;=21%, I256&lt;=40%), "21% to 40%", AND(I256&gt;=41%, I256&lt;=60%), "41% to 60%", AND(I256&gt;=61%, I256&lt;=80%), "61% to 80%", AND(I256&gt;=81%, I256&lt;=100%), "81% to 100%")</f>
        <v>0% to 20%</v>
      </c>
      <c r="L256" s="22">
        <v>4.5</v>
      </c>
      <c r="M256" s="6">
        <v>8610</v>
      </c>
      <c r="N256" s="6">
        <f>G256*M256</f>
        <v>3788400</v>
      </c>
      <c r="O256" s="6">
        <f>L256+(M256/100000)</f>
        <v>4.5861000000000001</v>
      </c>
      <c r="P256" s="5" t="s">
        <v>6061</v>
      </c>
      <c r="Q256" s="10" t="s">
        <v>6062</v>
      </c>
      <c r="R256" s="10" t="s">
        <v>6063</v>
      </c>
      <c r="S256" s="10" t="s">
        <v>6064</v>
      </c>
      <c r="T256" s="10">
        <f>LEN(S256) - LEN(SUBSTITUTE(S256, ",", "")) + 1</f>
        <v>8</v>
      </c>
      <c r="U256" s="10" t="s">
        <v>6065</v>
      </c>
      <c r="V256" s="20" t="s">
        <v>6066</v>
      </c>
      <c r="W256" s="10" t="s">
        <v>6067</v>
      </c>
      <c r="X256" s="10" t="s">
        <v>6068</v>
      </c>
    </row>
    <row r="257" spans="1:24" customFormat="1" x14ac:dyDescent="0.3">
      <c r="A257" s="5" t="s">
        <v>6005</v>
      </c>
      <c r="B257" s="5" t="s">
        <v>6006</v>
      </c>
      <c r="C257" s="5" t="str">
        <f>LEFT(B257, 65)</f>
        <v>Redgear Pro Wireless Gamepad with 2.4GHz Wireless Technology, Int</v>
      </c>
      <c r="D257" s="5" t="s">
        <v>6007</v>
      </c>
      <c r="E257" s="5" t="str">
        <f>LEFT(D257, FIND("|", D257) - 1)</f>
        <v>Computers&amp;Accessories</v>
      </c>
      <c r="F257" s="7">
        <v>1699</v>
      </c>
      <c r="G257" s="7">
        <v>3999</v>
      </c>
      <c r="H257" s="5" t="str" cm="1">
        <f t="array" ref="H257">_xlfn.IFS(G257&lt;200,"Less than 200", AND(G257&gt;=200, G257&lt;=500), "200 to 500", G257&gt;500, "Greater than 500")</f>
        <v>Greater than 500</v>
      </c>
      <c r="I257" s="8">
        <v>0.57999999999999996</v>
      </c>
      <c r="J257" s="17">
        <f>I257</f>
        <v>0.57999999999999996</v>
      </c>
      <c r="K257" s="22" t="str" cm="1">
        <f t="array" ref="K257">_xlfn.IFS(AND(I257&gt;=0%, I257&lt;=20%),"0% to 20%", AND(I257&gt;=21%, I257&lt;=40%), "21% to 40%", AND(I257&gt;=41%, I257&lt;=60%), "41% to 60%", AND(I257&gt;=61%, I257&lt;=80%), "61% to 80%", AND(I257&gt;=81%, I257&lt;=100%), "81% to 100%")</f>
        <v>41% to 60%</v>
      </c>
      <c r="L257" s="22">
        <v>4.2</v>
      </c>
      <c r="M257" s="6">
        <v>25488</v>
      </c>
      <c r="N257" s="6">
        <f>G257*M257</f>
        <v>101926512</v>
      </c>
      <c r="O257" s="6">
        <f>L257+(M257/100000)</f>
        <v>4.4548800000000002</v>
      </c>
      <c r="P257" s="5" t="s">
        <v>6008</v>
      </c>
      <c r="Q257" s="10" t="s">
        <v>6009</v>
      </c>
      <c r="R257" s="10" t="s">
        <v>6010</v>
      </c>
      <c r="S257" s="10" t="s">
        <v>6011</v>
      </c>
      <c r="T257" s="10">
        <f>LEN(S257) - LEN(SUBSTITUTE(S257, ",", "")) + 1</f>
        <v>8</v>
      </c>
      <c r="U257" s="10" t="s">
        <v>6012</v>
      </c>
      <c r="V257" s="20" t="s">
        <v>6013</v>
      </c>
      <c r="W257" s="10" t="s">
        <v>6014</v>
      </c>
      <c r="X257" s="10" t="s">
        <v>6015</v>
      </c>
    </row>
    <row r="258" spans="1:24" customFormat="1" x14ac:dyDescent="0.3">
      <c r="A258" s="5" t="s">
        <v>9653</v>
      </c>
      <c r="B258" s="5" t="s">
        <v>9654</v>
      </c>
      <c r="C258" s="5" t="str">
        <f>LEFT(B258, 65)</f>
        <v>Prestige Iris 750 Watt Mixer Grinder with 3 Stainless Steel Jar +</v>
      </c>
      <c r="D258" s="5" t="s">
        <v>8710</v>
      </c>
      <c r="E258" s="5" t="str">
        <f>LEFT(D258, FIND("|", D258) - 1)</f>
        <v>Home&amp;Kitchen</v>
      </c>
      <c r="F258" s="7">
        <v>3249</v>
      </c>
      <c r="G258" s="7">
        <v>6295</v>
      </c>
      <c r="H258" s="5" t="str" cm="1">
        <f t="array" ref="H258">_xlfn.IFS(G258&lt;200,"Less than 200", AND(G258&gt;=200, G258&lt;=500), "200 to 500", G258&gt;500, "Greater than 500")</f>
        <v>Greater than 500</v>
      </c>
      <c r="I258" s="8">
        <v>0.48</v>
      </c>
      <c r="J258" s="17">
        <f>I258</f>
        <v>0.48</v>
      </c>
      <c r="K258" s="22" t="str" cm="1">
        <f t="array" ref="K258">_xlfn.IFS(AND(I258&gt;=0%, I258&lt;=20%),"0% to 20%", AND(I258&gt;=21%, I258&lt;=40%), "21% to 40%", AND(I258&gt;=41%, I258&lt;=60%), "41% to 60%", AND(I258&gt;=61%, I258&lt;=80%), "61% to 80%", AND(I258&gt;=81%, I258&lt;=100%), "81% to 100%")</f>
        <v>41% to 60%</v>
      </c>
      <c r="L258" s="22">
        <v>3.9</v>
      </c>
      <c r="M258" s="6">
        <v>43070</v>
      </c>
      <c r="N258" s="6">
        <f>G258*M258</f>
        <v>271125650</v>
      </c>
      <c r="O258" s="6">
        <f>L258+(M258/100000)</f>
        <v>4.3307000000000002</v>
      </c>
      <c r="P258" s="5" t="s">
        <v>9655</v>
      </c>
      <c r="Q258" s="10" t="s">
        <v>9656</v>
      </c>
      <c r="R258" s="10" t="s">
        <v>9657</v>
      </c>
      <c r="S258" s="10" t="s">
        <v>9658</v>
      </c>
      <c r="T258" s="10">
        <f>LEN(S258) - LEN(SUBSTITUTE(S258, ",", "")) + 1</f>
        <v>8</v>
      </c>
      <c r="U258" s="10" t="s">
        <v>9659</v>
      </c>
      <c r="V258" s="20" t="s">
        <v>9660</v>
      </c>
      <c r="W258" s="10" t="s">
        <v>9661</v>
      </c>
      <c r="X258" s="10" t="s">
        <v>9662</v>
      </c>
    </row>
    <row r="259" spans="1:24" customFormat="1" x14ac:dyDescent="0.3">
      <c r="A259" s="5" t="s">
        <v>12521</v>
      </c>
      <c r="B259" s="5" t="s">
        <v>12522</v>
      </c>
      <c r="C259" s="5" t="str">
        <f>LEFT(B259, 65)</f>
        <v>Prestige PIC 15.0+ 1900-Watt Induction Cooktop (Black)</v>
      </c>
      <c r="D259" s="5" t="s">
        <v>8647</v>
      </c>
      <c r="E259" s="5" t="str">
        <f>LEFT(D259, FIND("|", D259) - 1)</f>
        <v>Home&amp;Kitchen</v>
      </c>
      <c r="F259" s="7">
        <v>3180</v>
      </c>
      <c r="G259" s="7">
        <v>5295</v>
      </c>
      <c r="H259" s="5" t="str" cm="1">
        <f t="array" ref="H259">_xlfn.IFS(G259&lt;200,"Less than 200", AND(G259&gt;=200, G259&lt;=500), "200 to 500", G259&gt;500, "Greater than 500")</f>
        <v>Greater than 500</v>
      </c>
      <c r="I259" s="8">
        <v>0.4</v>
      </c>
      <c r="J259" s="17">
        <f>I259</f>
        <v>0.4</v>
      </c>
      <c r="K259" s="22" t="str" cm="1">
        <f t="array" ref="K259">_xlfn.IFS(AND(I259&gt;=0%, I259&lt;=20%),"0% to 20%", AND(I259&gt;=21%, I259&lt;=40%), "21% to 40%", AND(I259&gt;=41%, I259&lt;=60%), "41% to 60%", AND(I259&gt;=61%, I259&lt;=80%), "61% to 80%", AND(I259&gt;=81%, I259&lt;=100%), "81% to 100%")</f>
        <v>21% to 40%</v>
      </c>
      <c r="L259" s="22">
        <v>4.2</v>
      </c>
      <c r="M259" s="6">
        <v>6919</v>
      </c>
      <c r="N259" s="6">
        <f>G259*M259</f>
        <v>36636105</v>
      </c>
      <c r="O259" s="6">
        <f>L259+(M259/100000)</f>
        <v>4.26919</v>
      </c>
      <c r="P259" s="5" t="s">
        <v>12523</v>
      </c>
      <c r="Q259" s="10" t="s">
        <v>12524</v>
      </c>
      <c r="R259" s="10" t="s">
        <v>12525</v>
      </c>
      <c r="S259" s="10" t="s">
        <v>12526</v>
      </c>
      <c r="T259" s="10">
        <f>LEN(S259) - LEN(SUBSTITUTE(S259, ",", "")) + 1</f>
        <v>8</v>
      </c>
      <c r="U259" s="10" t="s">
        <v>12527</v>
      </c>
      <c r="V259" s="20" t="s">
        <v>12528</v>
      </c>
      <c r="W259" s="10" t="s">
        <v>12529</v>
      </c>
      <c r="X259" s="10" t="s">
        <v>12530</v>
      </c>
    </row>
    <row r="260" spans="1:24" customFormat="1" x14ac:dyDescent="0.3">
      <c r="A260" s="5" t="s">
        <v>2147</v>
      </c>
      <c r="B260" s="5" t="s">
        <v>2148</v>
      </c>
      <c r="C260" s="5" t="str">
        <f>LEFT(B260, 65)</f>
        <v>Caprigo Heavy Duty TV Wall Mount Bracket for 14 to 32 Inch LED/HD</v>
      </c>
      <c r="D260" s="5" t="s">
        <v>643</v>
      </c>
      <c r="E260" s="5" t="str">
        <f>LEFT(D260, FIND("|", D260) - 1)</f>
        <v>Electronics</v>
      </c>
      <c r="F260" s="5">
        <v>399</v>
      </c>
      <c r="G260" s="5">
        <v>999</v>
      </c>
      <c r="H260" s="5" t="str" cm="1">
        <f t="array" ref="H260">_xlfn.IFS(G260&lt;200,"Less than 200", AND(G260&gt;=200, G260&lt;=500), "200 to 500", G260&gt;500, "Greater than 500")</f>
        <v>Greater than 500</v>
      </c>
      <c r="I260" s="8">
        <v>0.6</v>
      </c>
      <c r="J260" s="17">
        <f>I260</f>
        <v>0.6</v>
      </c>
      <c r="K260" s="22" t="str" cm="1">
        <f t="array" ref="K260">_xlfn.IFS(AND(I260&gt;=0%, I260&lt;=20%),"0% to 20%", AND(I260&gt;=21%, I260&lt;=40%), "21% to 40%", AND(I260&gt;=41%, I260&lt;=60%), "41% to 60%", AND(I260&gt;=61%, I260&lt;=80%), "61% to 80%", AND(I260&gt;=81%, I260&lt;=100%), "81% to 100%")</f>
        <v>41% to 60%</v>
      </c>
      <c r="L260" s="22">
        <v>4</v>
      </c>
      <c r="M260" s="6">
        <v>1236</v>
      </c>
      <c r="N260" s="6">
        <f>G260*M260</f>
        <v>1234764</v>
      </c>
      <c r="O260" s="6">
        <f>L260+(M260/100000)</f>
        <v>4.0123600000000001</v>
      </c>
      <c r="P260" s="5" t="s">
        <v>2149</v>
      </c>
      <c r="Q260" s="10" t="s">
        <v>2150</v>
      </c>
      <c r="R260" s="10" t="s">
        <v>2151</v>
      </c>
      <c r="S260" s="10" t="s">
        <v>2152</v>
      </c>
      <c r="T260" s="10">
        <f>LEN(S260) - LEN(SUBSTITUTE(S260, ",", "")) + 1</f>
        <v>8</v>
      </c>
      <c r="U260" s="10" t="s">
        <v>2153</v>
      </c>
      <c r="V260" s="20" t="s">
        <v>2154</v>
      </c>
      <c r="W260" s="10" t="s">
        <v>2155</v>
      </c>
      <c r="X260" s="10" t="s">
        <v>2156</v>
      </c>
    </row>
    <row r="261" spans="1:24" customFormat="1" x14ac:dyDescent="0.3">
      <c r="A261" s="5" t="s">
        <v>6220</v>
      </c>
      <c r="B261" s="5" t="s">
        <v>6221</v>
      </c>
      <c r="C261" s="5" t="str">
        <f>LEFT(B261, 65)</f>
        <v>TP-Link AC750 Dual Band Wireless Cable Router, 4 10/100 LAN + 10/</v>
      </c>
      <c r="D261" s="5" t="s">
        <v>5443</v>
      </c>
      <c r="E261" s="5" t="str">
        <f>LEFT(D261, FIND("|", D261) - 1)</f>
        <v>Computers&amp;Accessories</v>
      </c>
      <c r="F261" s="7">
        <v>1529</v>
      </c>
      <c r="G261" s="7">
        <v>2399</v>
      </c>
      <c r="H261" s="5" t="str" cm="1">
        <f t="array" ref="H261">_xlfn.IFS(G261&lt;200,"Less than 200", AND(G261&gt;=200, G261&lt;=500), "200 to 500", G261&gt;500, "Greater than 500")</f>
        <v>Greater than 500</v>
      </c>
      <c r="I261" s="8">
        <v>0.36</v>
      </c>
      <c r="J261" s="17">
        <f>I261</f>
        <v>0.36</v>
      </c>
      <c r="K261" s="22" t="str" cm="1">
        <f t="array" ref="K261">_xlfn.IFS(AND(I261&gt;=0%, I261&lt;=20%),"0% to 20%", AND(I261&gt;=21%, I261&lt;=40%), "21% to 40%", AND(I261&gt;=41%, I261&lt;=60%), "41% to 60%", AND(I261&gt;=61%, I261&lt;=80%), "61% to 80%", AND(I261&gt;=81%, I261&lt;=100%), "81% to 100%")</f>
        <v>21% to 40%</v>
      </c>
      <c r="L261" s="22">
        <v>4.3</v>
      </c>
      <c r="M261" s="6">
        <v>68409</v>
      </c>
      <c r="N261" s="6">
        <f>G261*M261</f>
        <v>164113191</v>
      </c>
      <c r="O261" s="6">
        <f>L261+(M261/100000)</f>
        <v>4.9840900000000001</v>
      </c>
      <c r="P261" s="5" t="s">
        <v>6222</v>
      </c>
      <c r="Q261" s="10" t="s">
        <v>6223</v>
      </c>
      <c r="R261" s="10" t="s">
        <v>6224</v>
      </c>
      <c r="S261" s="10" t="s">
        <v>6225</v>
      </c>
      <c r="T261" s="10">
        <f>LEN(S261) - LEN(SUBSTITUTE(S261, ",", "")) + 1</f>
        <v>8</v>
      </c>
      <c r="U261" s="10" t="s">
        <v>6226</v>
      </c>
      <c r="V261" s="20" t="s">
        <v>6227</v>
      </c>
      <c r="W261" s="10" t="s">
        <v>6228</v>
      </c>
      <c r="X261" s="10" t="s">
        <v>6229</v>
      </c>
    </row>
    <row r="262" spans="1:24" customFormat="1" x14ac:dyDescent="0.3">
      <c r="A262" s="5" t="s">
        <v>8071</v>
      </c>
      <c r="B262" s="5" t="s">
        <v>8072</v>
      </c>
      <c r="C262" s="5" t="str">
        <f>LEFT(B262, 65)</f>
        <v xml:space="preserve">Panasonic Eneloop BQ-CC55N Advanced, Smart and Quick Charger for </v>
      </c>
      <c r="D262" s="5" t="s">
        <v>5531</v>
      </c>
      <c r="E262" s="5" t="str">
        <f>LEFT(D262, FIND("|", D262) - 1)</f>
        <v>Electronics</v>
      </c>
      <c r="F262" s="7">
        <v>1500</v>
      </c>
      <c r="G262" s="7">
        <v>1500</v>
      </c>
      <c r="H262" s="5" t="str" cm="1">
        <f t="array" ref="H262">_xlfn.IFS(G262&lt;200,"Less than 200", AND(G262&gt;=200, G262&lt;=500), "200 to 500", G262&gt;500, "Greater than 500")</f>
        <v>Greater than 500</v>
      </c>
      <c r="I262" s="8">
        <v>0</v>
      </c>
      <c r="J262" s="17">
        <f>I262</f>
        <v>0</v>
      </c>
      <c r="K262" s="22" t="str" cm="1">
        <f t="array" ref="K262">_xlfn.IFS(AND(I262&gt;=0%, I262&lt;=20%),"0% to 20%", AND(I262&gt;=21%, I262&lt;=40%), "21% to 40%", AND(I262&gt;=41%, I262&lt;=60%), "41% to 60%", AND(I262&gt;=61%, I262&lt;=80%), "61% to 80%", AND(I262&gt;=81%, I262&lt;=100%), "81% to 100%")</f>
        <v>0% to 20%</v>
      </c>
      <c r="L262" s="22">
        <v>4.4000000000000004</v>
      </c>
      <c r="M262" s="6">
        <v>25996</v>
      </c>
      <c r="N262" s="6">
        <f>G262*M262</f>
        <v>38994000</v>
      </c>
      <c r="O262" s="6">
        <f>L262+(M262/100000)</f>
        <v>4.6599600000000008</v>
      </c>
      <c r="P262" s="5" t="s">
        <v>8073</v>
      </c>
      <c r="Q262" s="10" t="s">
        <v>8074</v>
      </c>
      <c r="R262" s="10" t="s">
        <v>8075</v>
      </c>
      <c r="S262" s="10" t="s">
        <v>8076</v>
      </c>
      <c r="T262" s="10">
        <f>LEN(S262) - LEN(SUBSTITUTE(S262, ",", "")) + 1</f>
        <v>8</v>
      </c>
      <c r="U262" s="10" t="s">
        <v>8077</v>
      </c>
      <c r="V262" s="20" t="s">
        <v>8078</v>
      </c>
      <c r="W262" s="10" t="s">
        <v>8079</v>
      </c>
      <c r="X262" s="10" t="s">
        <v>8080</v>
      </c>
    </row>
    <row r="263" spans="1:24" customFormat="1" x14ac:dyDescent="0.3">
      <c r="A263" s="5" t="s">
        <v>9683</v>
      </c>
      <c r="B263" s="5" t="s">
        <v>9684</v>
      </c>
      <c r="C263" s="5" t="str">
        <f>LEFT(B263, 65)</f>
        <v>Butterfly Smart Mixer Grinder, 750W, 4 Jars (Grey)</v>
      </c>
      <c r="D263" s="5" t="s">
        <v>8710</v>
      </c>
      <c r="E263" s="5" t="str">
        <f>LEFT(D263, FIND("|", D263) - 1)</f>
        <v>Home&amp;Kitchen</v>
      </c>
      <c r="F263" s="7">
        <v>3199</v>
      </c>
      <c r="G263" s="7">
        <v>4999</v>
      </c>
      <c r="H263" s="5" t="str" cm="1">
        <f t="array" ref="H263">_xlfn.IFS(G263&lt;200,"Less than 200", AND(G263&gt;=200, G263&lt;=500), "200 to 500", G263&gt;500, "Greater than 500")</f>
        <v>Greater than 500</v>
      </c>
      <c r="I263" s="8">
        <v>0.36</v>
      </c>
      <c r="J263" s="17">
        <f>I263</f>
        <v>0.36</v>
      </c>
      <c r="K263" s="22" t="str" cm="1">
        <f t="array" ref="K263">_xlfn.IFS(AND(I263&gt;=0%, I263&lt;=20%),"0% to 20%", AND(I263&gt;=21%, I263&lt;=40%), "21% to 40%", AND(I263&gt;=41%, I263&lt;=60%), "41% to 60%", AND(I263&gt;=61%, I263&lt;=80%), "61% to 80%", AND(I263&gt;=81%, I263&lt;=100%), "81% to 100%")</f>
        <v>21% to 40%</v>
      </c>
      <c r="L263" s="22">
        <v>4</v>
      </c>
      <c r="M263" s="6">
        <v>20869</v>
      </c>
      <c r="N263" s="6">
        <f>G263*M263</f>
        <v>104324131</v>
      </c>
      <c r="O263" s="6">
        <f>L263+(M263/100000)</f>
        <v>4.2086899999999998</v>
      </c>
      <c r="P263" s="5" t="s">
        <v>9685</v>
      </c>
      <c r="Q263" s="10" t="s">
        <v>9686</v>
      </c>
      <c r="R263" s="10" t="s">
        <v>9687</v>
      </c>
      <c r="S263" s="10" t="s">
        <v>9688</v>
      </c>
      <c r="T263" s="10">
        <f>LEN(S263) - LEN(SUBSTITUTE(S263, ",", "")) + 1</f>
        <v>8</v>
      </c>
      <c r="U263" s="10" t="s">
        <v>9689</v>
      </c>
      <c r="V263" s="20" t="s">
        <v>9690</v>
      </c>
      <c r="W263" s="10" t="s">
        <v>9691</v>
      </c>
      <c r="X263" s="10" t="s">
        <v>9692</v>
      </c>
    </row>
    <row r="264" spans="1:24" customFormat="1" x14ac:dyDescent="0.3">
      <c r="A264" s="5" t="s">
        <v>11795</v>
      </c>
      <c r="B264" s="5" t="s">
        <v>11796</v>
      </c>
      <c r="C264" s="5" t="str">
        <f>LEFT(B264, 65)</f>
        <v>Inalsa Hand Blender| Hand Mixer|Beater - Easy Mix, Powerful 250 W</v>
      </c>
      <c r="D264" s="5" t="s">
        <v>10358</v>
      </c>
      <c r="E264" s="5" t="str">
        <f>LEFT(D264, FIND("|", D264) - 1)</f>
        <v>Home&amp;Kitchen</v>
      </c>
      <c r="F264" s="5">
        <v>979</v>
      </c>
      <c r="G264" s="7">
        <v>1395</v>
      </c>
      <c r="H264" s="5" t="str" cm="1">
        <f t="array" ref="H264">_xlfn.IFS(G264&lt;200,"Less than 200", AND(G264&gt;=200, G264&lt;=500), "200 to 500", G264&gt;500, "Greater than 500")</f>
        <v>Greater than 500</v>
      </c>
      <c r="I264" s="8">
        <v>0.3</v>
      </c>
      <c r="J264" s="17">
        <f>I264</f>
        <v>0.3</v>
      </c>
      <c r="K264" s="22" t="str" cm="1">
        <f t="array" ref="K264">_xlfn.IFS(AND(I264&gt;=0%, I264&lt;=20%),"0% to 20%", AND(I264&gt;=21%, I264&lt;=40%), "21% to 40%", AND(I264&gt;=41%, I264&lt;=60%), "41% to 60%", AND(I264&gt;=61%, I264&lt;=80%), "61% to 80%", AND(I264&gt;=81%, I264&lt;=100%), "81% to 100%")</f>
        <v>21% to 40%</v>
      </c>
      <c r="L264" s="22">
        <v>4.2</v>
      </c>
      <c r="M264" s="6">
        <v>15252</v>
      </c>
      <c r="N264" s="6">
        <f>G264*M264</f>
        <v>21276540</v>
      </c>
      <c r="O264" s="6">
        <f>L264+(M264/100000)</f>
        <v>4.3525200000000002</v>
      </c>
      <c r="P264" s="5" t="s">
        <v>11797</v>
      </c>
      <c r="Q264" s="10" t="s">
        <v>11798</v>
      </c>
      <c r="R264" s="10" t="s">
        <v>11799</v>
      </c>
      <c r="S264" s="10" t="s">
        <v>11800</v>
      </c>
      <c r="T264" s="10">
        <f>LEN(S264) - LEN(SUBSTITUTE(S264, ",", "")) + 1</f>
        <v>8</v>
      </c>
      <c r="U264" s="10" t="s">
        <v>11801</v>
      </c>
      <c r="V264" s="20" t="s">
        <v>11802</v>
      </c>
      <c r="W264" s="10" t="s">
        <v>11803</v>
      </c>
      <c r="X264" s="10" t="s">
        <v>11804</v>
      </c>
    </row>
    <row r="265" spans="1:24" customFormat="1" x14ac:dyDescent="0.3">
      <c r="A265" s="5" t="s">
        <v>12471</v>
      </c>
      <c r="B265" s="5" t="s">
        <v>12472</v>
      </c>
      <c r="C265" s="5" t="str">
        <f>LEFT(B265, 65)</f>
        <v>Sujata Supermix, Mixer Grinder, 900 Watts, 3 Jars (White)</v>
      </c>
      <c r="D265" s="5" t="s">
        <v>8710</v>
      </c>
      <c r="E265" s="5" t="str">
        <f>LEFT(D265, FIND("|", D265) - 1)</f>
        <v>Home&amp;Kitchen</v>
      </c>
      <c r="F265" s="7">
        <v>5490</v>
      </c>
      <c r="G265" s="7">
        <v>7200</v>
      </c>
      <c r="H265" s="5" t="str" cm="1">
        <f t="array" ref="H265">_xlfn.IFS(G265&lt;200,"Less than 200", AND(G265&gt;=200, G265&lt;=500), "200 to 500", G265&gt;500, "Greater than 500")</f>
        <v>Greater than 500</v>
      </c>
      <c r="I265" s="8">
        <v>0.24</v>
      </c>
      <c r="J265" s="17">
        <f>I265</f>
        <v>0.24</v>
      </c>
      <c r="K265" s="22" t="str" cm="1">
        <f t="array" ref="K265">_xlfn.IFS(AND(I265&gt;=0%, I265&lt;=20%),"0% to 20%", AND(I265&gt;=21%, I265&lt;=40%), "21% to 40%", AND(I265&gt;=41%, I265&lt;=60%), "41% to 60%", AND(I265&gt;=61%, I265&lt;=80%), "61% to 80%", AND(I265&gt;=81%, I265&lt;=100%), "81% to 100%")</f>
        <v>21% to 40%</v>
      </c>
      <c r="L265" s="22">
        <v>4.5</v>
      </c>
      <c r="M265" s="6">
        <v>1408</v>
      </c>
      <c r="N265" s="6">
        <f>G265*M265</f>
        <v>10137600</v>
      </c>
      <c r="O265" s="6">
        <f>L265+(M265/100000)</f>
        <v>4.5140799999999999</v>
      </c>
      <c r="P265" s="5" t="s">
        <v>12473</v>
      </c>
      <c r="Q265" s="10" t="s">
        <v>12474</v>
      </c>
      <c r="R265" s="10" t="s">
        <v>12475</v>
      </c>
      <c r="S265" s="10" t="s">
        <v>12476</v>
      </c>
      <c r="T265" s="10">
        <f>LEN(S265) - LEN(SUBSTITUTE(S265, ",", "")) + 1</f>
        <v>8</v>
      </c>
      <c r="U265" s="10" t="s">
        <v>12477</v>
      </c>
      <c r="V265" s="20" t="s">
        <v>12478</v>
      </c>
      <c r="W265" s="10" t="s">
        <v>12479</v>
      </c>
      <c r="X265" s="10" t="s">
        <v>12480</v>
      </c>
    </row>
    <row r="266" spans="1:24" customFormat="1" x14ac:dyDescent="0.3">
      <c r="A266" s="5" t="s">
        <v>2407</v>
      </c>
      <c r="B266" s="5" t="s">
        <v>2408</v>
      </c>
      <c r="C266" s="5" t="str">
        <f>LEFT(B266, 65)</f>
        <v>Airtel Digital TV HD Set Top Box with 1 Month Basic Pack with Rec</v>
      </c>
      <c r="D266" s="5" t="s">
        <v>1985</v>
      </c>
      <c r="E266" s="5" t="str">
        <f>LEFT(D266, FIND("|", D266) - 1)</f>
        <v>Electronics</v>
      </c>
      <c r="F266" s="5">
        <v>917</v>
      </c>
      <c r="G266" s="7">
        <v>2299</v>
      </c>
      <c r="H266" s="5" t="str" cm="1">
        <f t="array" ref="H266">_xlfn.IFS(G266&lt;200,"Less than 200", AND(G266&gt;=200, G266&lt;=500), "200 to 500", G266&gt;500, "Greater than 500")</f>
        <v>Greater than 500</v>
      </c>
      <c r="I266" s="8">
        <v>0.6</v>
      </c>
      <c r="J266" s="17">
        <f>I266</f>
        <v>0.6</v>
      </c>
      <c r="K266" s="22" t="str" cm="1">
        <f t="array" ref="K266">_xlfn.IFS(AND(I266&gt;=0%, I266&lt;=20%),"0% to 20%", AND(I266&gt;=21%, I266&lt;=40%), "21% to 40%", AND(I266&gt;=41%, I266&lt;=60%), "41% to 60%", AND(I266&gt;=61%, I266&lt;=80%), "61% to 80%", AND(I266&gt;=81%, I266&lt;=100%), "81% to 100%")</f>
        <v>41% to 60%</v>
      </c>
      <c r="L266" s="22">
        <v>4.2</v>
      </c>
      <c r="M266" s="6">
        <v>3300</v>
      </c>
      <c r="N266" s="6">
        <f>G266*M266</f>
        <v>7586700</v>
      </c>
      <c r="O266" s="6">
        <f>L266+(M266/100000)</f>
        <v>4.2330000000000005</v>
      </c>
      <c r="P266" s="5" t="s">
        <v>2409</v>
      </c>
      <c r="Q266" s="10" t="s">
        <v>2410</v>
      </c>
      <c r="R266" s="10" t="s">
        <v>2411</v>
      </c>
      <c r="S266" s="10" t="s">
        <v>2412</v>
      </c>
      <c r="T266" s="10">
        <f>LEN(S266) - LEN(SUBSTITUTE(S266, ",", "")) + 1</f>
        <v>8</v>
      </c>
      <c r="U266" s="10" t="s">
        <v>2413</v>
      </c>
      <c r="V266" s="20" t="s">
        <v>2414</v>
      </c>
      <c r="W266" s="10" t="s">
        <v>2415</v>
      </c>
      <c r="X266" s="10" t="s">
        <v>2416</v>
      </c>
    </row>
    <row r="267" spans="1:24" customFormat="1" x14ac:dyDescent="0.3">
      <c r="A267" s="5" t="s">
        <v>2345</v>
      </c>
      <c r="B267" s="5" t="s">
        <v>2346</v>
      </c>
      <c r="C267" s="5" t="str">
        <f>LEFT(B267, 65)</f>
        <v>AmazonBasics High-Speed Braided HDMI Cable - 3 Feet - Supports Et</v>
      </c>
      <c r="D267" s="5" t="s">
        <v>129</v>
      </c>
      <c r="E267" s="5" t="str">
        <f>LEFT(D267, FIND("|", D267) - 1)</f>
        <v>Electronics</v>
      </c>
      <c r="F267" s="5">
        <v>269</v>
      </c>
      <c r="G267" s="5">
        <v>650</v>
      </c>
      <c r="H267" s="5" t="str" cm="1">
        <f t="array" ref="H267">_xlfn.IFS(G267&lt;200,"Less than 200", AND(G267&gt;=200, G267&lt;=500), "200 to 500", G267&gt;500, "Greater than 500")</f>
        <v>Greater than 500</v>
      </c>
      <c r="I267" s="8">
        <v>0.59</v>
      </c>
      <c r="J267" s="17">
        <f>I267</f>
        <v>0.59</v>
      </c>
      <c r="K267" s="22" t="str" cm="1">
        <f t="array" ref="K267">_xlfn.IFS(AND(I267&gt;=0%, I267&lt;=20%),"0% to 20%", AND(I267&gt;=21%, I267&lt;=40%), "21% to 40%", AND(I267&gt;=41%, I267&lt;=60%), "41% to 60%", AND(I267&gt;=61%, I267&lt;=80%), "61% to 80%", AND(I267&gt;=81%, I267&lt;=100%), "81% to 100%")</f>
        <v>41% to 60%</v>
      </c>
      <c r="L267" s="22">
        <v>4.4000000000000004</v>
      </c>
      <c r="M267" s="6">
        <v>35877</v>
      </c>
      <c r="N267" s="6">
        <f>G267*M267</f>
        <v>23320050</v>
      </c>
      <c r="O267" s="6">
        <f>L267+(M267/100000)</f>
        <v>4.7587700000000002</v>
      </c>
      <c r="P267" s="5" t="s">
        <v>2347</v>
      </c>
      <c r="Q267" s="10" t="s">
        <v>2348</v>
      </c>
      <c r="R267" s="10" t="s">
        <v>2349</v>
      </c>
      <c r="S267" s="10" t="s">
        <v>2350</v>
      </c>
      <c r="T267" s="10">
        <f>LEN(S267) - LEN(SUBSTITUTE(S267, ",", "")) + 1</f>
        <v>8</v>
      </c>
      <c r="U267" s="10" t="s">
        <v>2351</v>
      </c>
      <c r="V267" s="20" t="s">
        <v>2352</v>
      </c>
      <c r="W267" s="10" t="s">
        <v>2353</v>
      </c>
      <c r="X267" s="10" t="s">
        <v>2354</v>
      </c>
    </row>
    <row r="268" spans="1:24" customFormat="1" x14ac:dyDescent="0.3">
      <c r="A268" s="5" t="s">
        <v>12170</v>
      </c>
      <c r="B268" s="5" t="s">
        <v>12171</v>
      </c>
      <c r="C268" s="5" t="str">
        <f>LEFT(B268, 65)</f>
        <v>KENT 11054 Alkaline Water Filter Pitcher 3.5 L | Chemical-Free Wa</v>
      </c>
      <c r="D268" s="5" t="s">
        <v>10094</v>
      </c>
      <c r="E268" s="5" t="str">
        <f>LEFT(D268, FIND("|", D268) - 1)</f>
        <v>Home&amp;Kitchen</v>
      </c>
      <c r="F268" s="7">
        <v>1799</v>
      </c>
      <c r="G268" s="7">
        <v>1950</v>
      </c>
      <c r="H268" s="5" t="str" cm="1">
        <f t="array" ref="H268">_xlfn.IFS(G268&lt;200,"Less than 200", AND(G268&gt;=200, G268&lt;=500), "200 to 500", G268&gt;500, "Greater than 500")</f>
        <v>Greater than 500</v>
      </c>
      <c r="I268" s="8">
        <v>0.08</v>
      </c>
      <c r="J268" s="17">
        <f>I268</f>
        <v>0.08</v>
      </c>
      <c r="K268" s="22" t="str" cm="1">
        <f t="array" ref="K268">_xlfn.IFS(AND(I268&gt;=0%, I268&lt;=20%),"0% to 20%", AND(I268&gt;=21%, I268&lt;=40%), "21% to 40%", AND(I268&gt;=41%, I268&lt;=60%), "41% to 60%", AND(I268&gt;=61%, I268&lt;=80%), "61% to 80%", AND(I268&gt;=81%, I268&lt;=100%), "81% to 100%")</f>
        <v>0% to 20%</v>
      </c>
      <c r="L268" s="22">
        <v>3.9</v>
      </c>
      <c r="M268" s="6">
        <v>1888</v>
      </c>
      <c r="N268" s="6">
        <f>G268*M268</f>
        <v>3681600</v>
      </c>
      <c r="O268" s="6">
        <f>L268+(M268/100000)</f>
        <v>3.9188799999999997</v>
      </c>
      <c r="P268" s="5" t="s">
        <v>12172</v>
      </c>
      <c r="Q268" s="10" t="s">
        <v>12173</v>
      </c>
      <c r="R268" s="10" t="s">
        <v>12174</v>
      </c>
      <c r="S268" s="10" t="s">
        <v>12175</v>
      </c>
      <c r="T268" s="10">
        <f>LEN(S268) - LEN(SUBSTITUTE(S268, ",", "")) + 1</f>
        <v>8</v>
      </c>
      <c r="U268" s="10" t="s">
        <v>12176</v>
      </c>
      <c r="V268" s="20" t="s">
        <v>12177</v>
      </c>
      <c r="W268" s="10" t="s">
        <v>12178</v>
      </c>
      <c r="X268" s="10" t="s">
        <v>12179</v>
      </c>
    </row>
    <row r="269" spans="1:24" customFormat="1" x14ac:dyDescent="0.3">
      <c r="A269" s="5" t="s">
        <v>11655</v>
      </c>
      <c r="B269" s="5" t="s">
        <v>11656</v>
      </c>
      <c r="C269" s="5" t="str">
        <f>LEFT(B269, 65)</f>
        <v>InstaCuppa Milk Frother for Coffee - Handheld Battery-Operated El</v>
      </c>
      <c r="D269" s="5" t="s">
        <v>11064</v>
      </c>
      <c r="E269" s="5" t="str">
        <f>LEFT(D269, FIND("|", D269) - 1)</f>
        <v>Home&amp;Kitchen</v>
      </c>
      <c r="F269" s="7">
        <v>1099</v>
      </c>
      <c r="G269" s="7">
        <v>1499</v>
      </c>
      <c r="H269" s="5" t="str" cm="1">
        <f t="array" ref="H269">_xlfn.IFS(G269&lt;200,"Less than 200", AND(G269&gt;=200, G269&lt;=500), "200 to 500", G269&gt;500, "Greater than 500")</f>
        <v>Greater than 500</v>
      </c>
      <c r="I269" s="8">
        <v>0.27</v>
      </c>
      <c r="J269" s="17">
        <f>I269</f>
        <v>0.27</v>
      </c>
      <c r="K269" s="22" t="str" cm="1">
        <f t="array" ref="K269">_xlfn.IFS(AND(I269&gt;=0%, I269&lt;=20%),"0% to 20%", AND(I269&gt;=21%, I269&lt;=40%), "21% to 40%", AND(I269&gt;=41%, I269&lt;=60%), "41% to 60%", AND(I269&gt;=61%, I269&lt;=80%), "61% to 80%", AND(I269&gt;=81%, I269&lt;=100%), "81% to 100%")</f>
        <v>21% to 40%</v>
      </c>
      <c r="L269" s="22">
        <v>4.0999999999999996</v>
      </c>
      <c r="M269" s="6">
        <v>4401</v>
      </c>
      <c r="N269" s="6">
        <f>G269*M269</f>
        <v>6597099</v>
      </c>
      <c r="O269" s="6">
        <f>L269+(M269/100000)</f>
        <v>4.1440099999999997</v>
      </c>
      <c r="P269" s="5" t="s">
        <v>11657</v>
      </c>
      <c r="Q269" s="10" t="s">
        <v>11658</v>
      </c>
      <c r="R269" s="10" t="s">
        <v>11659</v>
      </c>
      <c r="S269" s="10" t="s">
        <v>11660</v>
      </c>
      <c r="T269" s="10">
        <f>LEN(S269) - LEN(SUBSTITUTE(S269, ",", "")) + 1</f>
        <v>8</v>
      </c>
      <c r="U269" s="10" t="s">
        <v>11661</v>
      </c>
      <c r="V269" s="20" t="s">
        <v>11662</v>
      </c>
      <c r="W269" s="10" t="s">
        <v>11663</v>
      </c>
      <c r="X269" s="10" t="s">
        <v>11664</v>
      </c>
    </row>
    <row r="270" spans="1:24" customFormat="1" x14ac:dyDescent="0.3">
      <c r="A270" s="5" t="s">
        <v>5367</v>
      </c>
      <c r="B270" s="5" t="s">
        <v>5368</v>
      </c>
      <c r="C270" s="5" t="str">
        <f>LEFT(B270, 65)</f>
        <v>Gizga Essentials Hard Drive Case Shell, 6.35cm/2.5-inch, Portable</v>
      </c>
      <c r="D270" s="5" t="s">
        <v>5369</v>
      </c>
      <c r="E270" s="5" t="str">
        <f>LEFT(D270, FIND("|", D270) - 1)</f>
        <v>Computers&amp;Accessories</v>
      </c>
      <c r="F270" s="5">
        <v>199</v>
      </c>
      <c r="G270" s="5">
        <v>599</v>
      </c>
      <c r="H270" s="5" t="str" cm="1">
        <f t="array" ref="H270">_xlfn.IFS(G270&lt;200,"Less than 200", AND(G270&gt;=200, G270&lt;=500), "200 to 500", G270&gt;500, "Greater than 500")</f>
        <v>Greater than 500</v>
      </c>
      <c r="I270" s="8">
        <v>0.67</v>
      </c>
      <c r="J270" s="17">
        <f>I270</f>
        <v>0.67</v>
      </c>
      <c r="K270" s="22" t="str" cm="1">
        <f t="array" ref="K270">_xlfn.IFS(AND(I270&gt;=0%, I270&lt;=20%),"0% to 20%", AND(I270&gt;=21%, I270&lt;=40%), "21% to 40%", AND(I270&gt;=41%, I270&lt;=60%), "41% to 60%", AND(I270&gt;=61%, I270&lt;=80%), "61% to 80%", AND(I270&gt;=81%, I270&lt;=100%), "81% to 100%")</f>
        <v>61% to 80%</v>
      </c>
      <c r="L270" s="22">
        <v>4.5</v>
      </c>
      <c r="M270" s="6">
        <v>13568</v>
      </c>
      <c r="N270" s="6">
        <f>G270*M270</f>
        <v>8127232</v>
      </c>
      <c r="O270" s="6">
        <f>L270+(M270/100000)</f>
        <v>4.6356799999999998</v>
      </c>
      <c r="P270" s="5" t="s">
        <v>5370</v>
      </c>
      <c r="Q270" s="10" t="s">
        <v>5371</v>
      </c>
      <c r="R270" s="10" t="s">
        <v>5372</v>
      </c>
      <c r="S270" s="10" t="s">
        <v>5373</v>
      </c>
      <c r="T270" s="10">
        <f>LEN(S270) - LEN(SUBSTITUTE(S270, ",", "")) + 1</f>
        <v>8</v>
      </c>
      <c r="U270" s="10" t="s">
        <v>5374</v>
      </c>
      <c r="V270" s="20" t="s">
        <v>5375</v>
      </c>
      <c r="W270" s="10" t="s">
        <v>5376</v>
      </c>
      <c r="X270" s="10" t="s">
        <v>5377</v>
      </c>
    </row>
    <row r="271" spans="1:24" customFormat="1" x14ac:dyDescent="0.3">
      <c r="A271" s="5" t="s">
        <v>5032</v>
      </c>
      <c r="B271" s="5" t="s">
        <v>5033</v>
      </c>
      <c r="C271" s="5" t="str">
        <f>LEFT(B271, 65)</f>
        <v>Boya ByM1 Auxiliary Omnidirectional Lavalier Condenser Microphone</v>
      </c>
      <c r="D271" s="5" t="s">
        <v>5034</v>
      </c>
      <c r="E271" s="5" t="str">
        <f>LEFT(D271, FIND("|", D271) - 1)</f>
        <v>MusicalInstruments</v>
      </c>
      <c r="F271" s="5">
        <v>798</v>
      </c>
      <c r="G271" s="7">
        <v>1995</v>
      </c>
      <c r="H271" s="5" t="str" cm="1">
        <f t="array" ref="H271">_xlfn.IFS(G271&lt;200,"Less than 200", AND(G271&gt;=200, G271&lt;=500), "200 to 500", G271&gt;500, "Greater than 500")</f>
        <v>Greater than 500</v>
      </c>
      <c r="I271" s="8">
        <v>0.6</v>
      </c>
      <c r="J271" s="17">
        <f>I271</f>
        <v>0.6</v>
      </c>
      <c r="K271" s="22" t="str" cm="1">
        <f t="array" ref="K271">_xlfn.IFS(AND(I271&gt;=0%, I271&lt;=20%),"0% to 20%", AND(I271&gt;=21%, I271&lt;=40%), "21% to 40%", AND(I271&gt;=41%, I271&lt;=60%), "41% to 60%", AND(I271&gt;=61%, I271&lt;=80%), "61% to 80%", AND(I271&gt;=81%, I271&lt;=100%), "81% to 100%")</f>
        <v>41% to 60%</v>
      </c>
      <c r="L271" s="22">
        <v>4</v>
      </c>
      <c r="M271" s="6">
        <v>68664</v>
      </c>
      <c r="N271" s="6">
        <f>G271*M271</f>
        <v>136984680</v>
      </c>
      <c r="O271" s="6">
        <f>L271+(M271/100000)</f>
        <v>4.6866399999999997</v>
      </c>
      <c r="P271" s="5" t="s">
        <v>5035</v>
      </c>
      <c r="Q271" s="10" t="s">
        <v>5036</v>
      </c>
      <c r="R271" s="10" t="s">
        <v>5037</v>
      </c>
      <c r="S271" s="10" t="s">
        <v>5038</v>
      </c>
      <c r="T271" s="10">
        <f>LEN(S271) - LEN(SUBSTITUTE(S271, ",", "")) + 1</f>
        <v>8</v>
      </c>
      <c r="U271" s="10" t="s">
        <v>5039</v>
      </c>
      <c r="V271" s="20" t="s">
        <v>5040</v>
      </c>
      <c r="W271" s="10" t="s">
        <v>5041</v>
      </c>
      <c r="X271" s="10" t="s">
        <v>5042</v>
      </c>
    </row>
    <row r="272" spans="1:24" customFormat="1" x14ac:dyDescent="0.3">
      <c r="A272" s="5" t="s">
        <v>12843</v>
      </c>
      <c r="B272" s="5" t="s">
        <v>12844</v>
      </c>
      <c r="C272" s="5" t="str">
        <f>LEFT(B272, 65)</f>
        <v>Syska SDI-07 1000 W Stellar with Golden American Heritage Solepla</v>
      </c>
      <c r="D272" s="5" t="s">
        <v>8699</v>
      </c>
      <c r="E272" s="5" t="str">
        <f>LEFT(D272, FIND("|", D272) - 1)</f>
        <v>Home&amp;Kitchen</v>
      </c>
      <c r="F272" s="5">
        <v>457</v>
      </c>
      <c r="G272" s="5">
        <v>799</v>
      </c>
      <c r="H272" s="5" t="str" cm="1">
        <f t="array" ref="H272">_xlfn.IFS(G272&lt;200,"Less than 200", AND(G272&gt;=200, G272&lt;=500), "200 to 500", G272&gt;500, "Greater than 500")</f>
        <v>Greater than 500</v>
      </c>
      <c r="I272" s="8">
        <v>0.43</v>
      </c>
      <c r="J272" s="17">
        <f>I272</f>
        <v>0.43</v>
      </c>
      <c r="K272" s="22" t="str" cm="1">
        <f t="array" ref="K272">_xlfn.IFS(AND(I272&gt;=0%, I272&lt;=20%),"0% to 20%", AND(I272&gt;=21%, I272&lt;=40%), "21% to 40%", AND(I272&gt;=41%, I272&lt;=60%), "41% to 60%", AND(I272&gt;=61%, I272&lt;=80%), "61% to 80%", AND(I272&gt;=81%, I272&lt;=100%), "81% to 100%")</f>
        <v>41% to 60%</v>
      </c>
      <c r="L272" s="22">
        <v>4.3</v>
      </c>
      <c r="M272" s="6">
        <v>1868</v>
      </c>
      <c r="N272" s="6">
        <f>G272*M272</f>
        <v>1492532</v>
      </c>
      <c r="O272" s="6">
        <f>L272+(M272/100000)</f>
        <v>4.3186799999999996</v>
      </c>
      <c r="P272" s="5" t="s">
        <v>12845</v>
      </c>
      <c r="Q272" s="10" t="s">
        <v>12846</v>
      </c>
      <c r="R272" s="10" t="s">
        <v>12847</v>
      </c>
      <c r="S272" s="10" t="s">
        <v>12848</v>
      </c>
      <c r="T272" s="10">
        <f>LEN(S272) - LEN(SUBSTITUTE(S272, ",", "")) + 1</f>
        <v>8</v>
      </c>
      <c r="U272" s="10" t="s">
        <v>12849</v>
      </c>
      <c r="V272" s="20" t="s">
        <v>12850</v>
      </c>
      <c r="W272" s="10" t="s">
        <v>12851</v>
      </c>
      <c r="X272" s="10" t="s">
        <v>12852</v>
      </c>
    </row>
    <row r="273" spans="1:24" customFormat="1" x14ac:dyDescent="0.3">
      <c r="A273" s="5" t="s">
        <v>11865</v>
      </c>
      <c r="B273" s="5" t="s">
        <v>11866</v>
      </c>
      <c r="C273" s="5" t="str">
        <f>LEFT(B273, 65)</f>
        <v>Orient Electric Aura Neo Instant 3L Water Heater (Geyser), 5-leve</v>
      </c>
      <c r="D273" s="5" t="s">
        <v>8721</v>
      </c>
      <c r="E273" s="5" t="str">
        <f>LEFT(D273, FIND("|", D273) - 1)</f>
        <v>Home&amp;Kitchen</v>
      </c>
      <c r="F273" s="7">
        <v>2790</v>
      </c>
      <c r="G273" s="7">
        <v>4890</v>
      </c>
      <c r="H273" s="5" t="str" cm="1">
        <f t="array" ref="H273">_xlfn.IFS(G273&lt;200,"Less than 200", AND(G273&gt;=200, G273&lt;=500), "200 to 500", G273&gt;500, "Greater than 500")</f>
        <v>Greater than 500</v>
      </c>
      <c r="I273" s="8">
        <v>0.43</v>
      </c>
      <c r="J273" s="17">
        <f>I273</f>
        <v>0.43</v>
      </c>
      <c r="K273" s="22" t="str" cm="1">
        <f t="array" ref="K273">_xlfn.IFS(AND(I273&gt;=0%, I273&lt;=20%),"0% to 20%", AND(I273&gt;=21%, I273&lt;=40%), "21% to 40%", AND(I273&gt;=41%, I273&lt;=60%), "41% to 60%", AND(I273&gt;=61%, I273&lt;=80%), "61% to 80%", AND(I273&gt;=81%, I273&lt;=100%), "81% to 100%")</f>
        <v>41% to 60%</v>
      </c>
      <c r="L273" s="22">
        <v>3.9</v>
      </c>
      <c r="M273" s="6">
        <v>588</v>
      </c>
      <c r="N273" s="6">
        <f>G273*M273</f>
        <v>2875320</v>
      </c>
      <c r="O273" s="6">
        <f>L273+(M273/100000)</f>
        <v>3.9058799999999998</v>
      </c>
      <c r="P273" s="5" t="s">
        <v>11867</v>
      </c>
      <c r="Q273" s="10" t="s">
        <v>11868</v>
      </c>
      <c r="R273" s="10" t="s">
        <v>11869</v>
      </c>
      <c r="S273" s="10" t="s">
        <v>11870</v>
      </c>
      <c r="T273" s="10">
        <f>LEN(S273) - LEN(SUBSTITUTE(S273, ",", "")) + 1</f>
        <v>8</v>
      </c>
      <c r="U273" s="10" t="s">
        <v>11871</v>
      </c>
      <c r="V273" s="20" t="s">
        <v>11872</v>
      </c>
      <c r="W273" s="10" t="s">
        <v>11873</v>
      </c>
      <c r="X273" s="10" t="s">
        <v>11874</v>
      </c>
    </row>
    <row r="274" spans="1:24" customFormat="1" x14ac:dyDescent="0.3">
      <c r="A274" s="5" t="s">
        <v>5482</v>
      </c>
      <c r="B274" s="5" t="s">
        <v>5483</v>
      </c>
      <c r="C274" s="5" t="str">
        <f>LEFT(B274, 65)</f>
        <v xml:space="preserve">Zebronics ZEB-KM2100 Multimedia USB Keyboard Comes with 114 Keys </v>
      </c>
      <c r="D274" s="5" t="s">
        <v>5006</v>
      </c>
      <c r="E274" s="5" t="str">
        <f>LEFT(D274, FIND("|", D274) - 1)</f>
        <v>Computers&amp;Accessories</v>
      </c>
      <c r="F274" s="5">
        <v>329</v>
      </c>
      <c r="G274" s="5">
        <v>399</v>
      </c>
      <c r="H274" s="5" t="str" cm="1">
        <f t="array" ref="H274">_xlfn.IFS(G274&lt;200,"Less than 200", AND(G274&gt;=200, G274&lt;=500), "200 to 500", G274&gt;500, "Greater than 500")</f>
        <v>200 to 500</v>
      </c>
      <c r="I274" s="8">
        <v>0.18</v>
      </c>
      <c r="J274" s="17">
        <f>I274</f>
        <v>0.18</v>
      </c>
      <c r="K274" s="22" t="str" cm="1">
        <f t="array" ref="K274">_xlfn.IFS(AND(I274&gt;=0%, I274&lt;=20%),"0% to 20%", AND(I274&gt;=21%, I274&lt;=40%), "21% to 40%", AND(I274&gt;=41%, I274&lt;=60%), "41% to 60%", AND(I274&gt;=61%, I274&lt;=80%), "61% to 80%", AND(I274&gt;=81%, I274&lt;=100%), "81% to 100%")</f>
        <v>0% to 20%</v>
      </c>
      <c r="L274" s="22">
        <v>3.6</v>
      </c>
      <c r="M274" s="6">
        <v>33735</v>
      </c>
      <c r="N274" s="6">
        <f>G274*M274</f>
        <v>13460265</v>
      </c>
      <c r="O274" s="6">
        <f>L274+(M274/100000)</f>
        <v>3.9373499999999999</v>
      </c>
      <c r="P274" s="5" t="s">
        <v>5484</v>
      </c>
      <c r="Q274" s="10" t="s">
        <v>5485</v>
      </c>
      <c r="R274" s="10" t="s">
        <v>5486</v>
      </c>
      <c r="S274" s="10" t="s">
        <v>5487</v>
      </c>
      <c r="T274" s="10">
        <f>LEN(S274) - LEN(SUBSTITUTE(S274, ",", "")) + 1</f>
        <v>8</v>
      </c>
      <c r="U274" s="10" t="s">
        <v>5488</v>
      </c>
      <c r="V274" s="20" t="s">
        <v>5489</v>
      </c>
      <c r="W274" s="10" t="s">
        <v>5490</v>
      </c>
      <c r="X274" s="10" t="s">
        <v>5491</v>
      </c>
    </row>
    <row r="275" spans="1:24" customFormat="1" x14ac:dyDescent="0.3">
      <c r="A275" s="5" t="s">
        <v>292</v>
      </c>
      <c r="B275" s="5" t="s">
        <v>293</v>
      </c>
      <c r="C275" s="5" t="str">
        <f>LEFT(B275, 65)</f>
        <v>boAt A400 USB Type-C to USB-A 2.0 Male Data Cable, 2 Meter (Black</v>
      </c>
      <c r="D275" s="5" t="s">
        <v>18</v>
      </c>
      <c r="E275" s="5" t="str">
        <f>LEFT(D275, FIND("|", D275) - 1)</f>
        <v>Computers&amp;Accessories</v>
      </c>
      <c r="F275" s="5">
        <v>299</v>
      </c>
      <c r="G275" s="5">
        <v>999</v>
      </c>
      <c r="H275" s="5" t="str" cm="1">
        <f t="array" ref="H275">_xlfn.IFS(G275&lt;200,"Less than 200", AND(G275&gt;=200, G275&lt;=500), "200 to 500", G275&gt;500, "Greater than 500")</f>
        <v>Greater than 500</v>
      </c>
      <c r="I275" s="8">
        <v>0.7</v>
      </c>
      <c r="J275" s="17">
        <f>I275</f>
        <v>0.7</v>
      </c>
      <c r="K275" s="22" t="str" cm="1">
        <f t="array" ref="K275">_xlfn.IFS(AND(I275&gt;=0%, I275&lt;=20%),"0% to 20%", AND(I275&gt;=21%, I275&lt;=40%), "21% to 40%", AND(I275&gt;=41%, I275&lt;=60%), "41% to 60%", AND(I275&gt;=61%, I275&lt;=80%), "61% to 80%", AND(I275&gt;=81%, I275&lt;=100%), "81% to 100%")</f>
        <v>61% to 80%</v>
      </c>
      <c r="L275" s="22">
        <v>4.3</v>
      </c>
      <c r="M275" s="6">
        <v>20850</v>
      </c>
      <c r="N275" s="6">
        <f>G275*M275</f>
        <v>20829150</v>
      </c>
      <c r="O275" s="6">
        <f>L275+(M275/100000)</f>
        <v>4.5084999999999997</v>
      </c>
      <c r="P275" s="5" t="s">
        <v>294</v>
      </c>
      <c r="Q275" s="10" t="s">
        <v>295</v>
      </c>
      <c r="R275" s="10" t="s">
        <v>296</v>
      </c>
      <c r="S275" s="10" t="s">
        <v>297</v>
      </c>
      <c r="T275" s="10">
        <f>LEN(S275) - LEN(SUBSTITUTE(S275, ",", "")) + 1</f>
        <v>8</v>
      </c>
      <c r="U275" s="10" t="s">
        <v>298</v>
      </c>
      <c r="V275" s="20" t="s">
        <v>299</v>
      </c>
      <c r="W275" s="10" t="s">
        <v>300</v>
      </c>
      <c r="X275" s="10" t="s">
        <v>301</v>
      </c>
    </row>
    <row r="276" spans="1:24" customFormat="1" x14ac:dyDescent="0.3">
      <c r="A276" s="5" t="s">
        <v>292</v>
      </c>
      <c r="B276" s="5" t="s">
        <v>293</v>
      </c>
      <c r="C276" s="5" t="str">
        <f>LEFT(B276, 65)</f>
        <v>boAt A400 USB Type-C to USB-A 2.0 Male Data Cable, 2 Meter (Black</v>
      </c>
      <c r="D276" s="5" t="s">
        <v>18</v>
      </c>
      <c r="E276" s="5" t="str">
        <f>LEFT(D276, FIND("|", D276) - 1)</f>
        <v>Computers&amp;Accessories</v>
      </c>
      <c r="F276" s="5">
        <v>299</v>
      </c>
      <c r="G276" s="5">
        <v>999</v>
      </c>
      <c r="H276" s="5" t="str" cm="1">
        <f t="array" ref="H276">_xlfn.IFS(G276&lt;200,"Less than 200", AND(G276&gt;=200, G276&lt;=500), "200 to 500", G276&gt;500, "Greater than 500")</f>
        <v>Greater than 500</v>
      </c>
      <c r="I276" s="8">
        <v>0.7</v>
      </c>
      <c r="J276" s="17">
        <f>I276</f>
        <v>0.7</v>
      </c>
      <c r="K276" s="22" t="str" cm="1">
        <f t="array" ref="K276">_xlfn.IFS(AND(I276&gt;=0%, I276&lt;=20%),"0% to 20%", AND(I276&gt;=21%, I276&lt;=40%), "21% to 40%", AND(I276&gt;=41%, I276&lt;=60%), "41% to 60%", AND(I276&gt;=61%, I276&lt;=80%), "61% to 80%", AND(I276&gt;=81%, I276&lt;=100%), "81% to 100%")</f>
        <v>61% to 80%</v>
      </c>
      <c r="L276" s="22">
        <v>4.3</v>
      </c>
      <c r="M276" s="6">
        <v>20850</v>
      </c>
      <c r="N276" s="6">
        <f>G276*M276</f>
        <v>20829150</v>
      </c>
      <c r="O276" s="6">
        <f>L276+(M276/100000)</f>
        <v>4.5084999999999997</v>
      </c>
      <c r="P276" s="5" t="s">
        <v>294</v>
      </c>
      <c r="Q276" s="10" t="s">
        <v>4179</v>
      </c>
      <c r="R276" s="10" t="s">
        <v>4180</v>
      </c>
      <c r="S276" s="10" t="s">
        <v>4181</v>
      </c>
      <c r="T276" s="10">
        <f>LEN(S276) - LEN(SUBSTITUTE(S276, ",", "")) + 1</f>
        <v>8</v>
      </c>
      <c r="U276" s="10" t="s">
        <v>4182</v>
      </c>
      <c r="V276" s="20" t="s">
        <v>4183</v>
      </c>
      <c r="W276" s="10" t="s">
        <v>4184</v>
      </c>
      <c r="X276" s="10" t="s">
        <v>4185</v>
      </c>
    </row>
    <row r="277" spans="1:24" customFormat="1" x14ac:dyDescent="0.3">
      <c r="A277" s="5" t="s">
        <v>292</v>
      </c>
      <c r="B277" s="5" t="s">
        <v>293</v>
      </c>
      <c r="C277" s="5" t="str">
        <f>LEFT(B277, 65)</f>
        <v>boAt A400 USB Type-C to USB-A 2.0 Male Data Cable, 2 Meter (Black</v>
      </c>
      <c r="D277" s="5" t="s">
        <v>18</v>
      </c>
      <c r="E277" s="5" t="str">
        <f>LEFT(D277, FIND("|", D277) - 1)</f>
        <v>Computers&amp;Accessories</v>
      </c>
      <c r="F277" s="5">
        <v>299</v>
      </c>
      <c r="G277" s="5">
        <v>999</v>
      </c>
      <c r="H277" s="5" t="str" cm="1">
        <f t="array" ref="H277">_xlfn.IFS(G277&lt;200,"Less than 200", AND(G277&gt;=200, G277&lt;=500), "200 to 500", G277&gt;500, "Greater than 500")</f>
        <v>Greater than 500</v>
      </c>
      <c r="I277" s="8">
        <v>0.7</v>
      </c>
      <c r="J277" s="17">
        <f>I277</f>
        <v>0.7</v>
      </c>
      <c r="K277" s="22" t="str" cm="1">
        <f t="array" ref="K277">_xlfn.IFS(AND(I277&gt;=0%, I277&lt;=20%),"0% to 20%", AND(I277&gt;=21%, I277&lt;=40%), "21% to 40%", AND(I277&gt;=41%, I277&lt;=60%), "41% to 60%", AND(I277&gt;=61%, I277&lt;=80%), "61% to 80%", AND(I277&gt;=81%, I277&lt;=100%), "81% to 100%")</f>
        <v>61% to 80%</v>
      </c>
      <c r="L277" s="22">
        <v>4.3</v>
      </c>
      <c r="M277" s="6">
        <v>20850</v>
      </c>
      <c r="N277" s="6">
        <f>G277*M277</f>
        <v>20829150</v>
      </c>
      <c r="O277" s="6">
        <f>L277+(M277/100000)</f>
        <v>4.5084999999999997</v>
      </c>
      <c r="P277" s="5" t="s">
        <v>294</v>
      </c>
      <c r="Q277" s="10" t="s">
        <v>295</v>
      </c>
      <c r="R277" s="10" t="s">
        <v>296</v>
      </c>
      <c r="S277" s="10" t="s">
        <v>297</v>
      </c>
      <c r="T277" s="10">
        <f>LEN(S277) - LEN(SUBSTITUTE(S277, ",", "")) + 1</f>
        <v>8</v>
      </c>
      <c r="U277" s="10" t="s">
        <v>298</v>
      </c>
      <c r="V277" s="20" t="s">
        <v>299</v>
      </c>
      <c r="W277" s="10" t="s">
        <v>300</v>
      </c>
      <c r="X277" s="10" t="s">
        <v>6359</v>
      </c>
    </row>
    <row r="278" spans="1:24" customFormat="1" x14ac:dyDescent="0.3">
      <c r="A278" s="5" t="s">
        <v>122</v>
      </c>
      <c r="B278" s="5" t="s">
        <v>123</v>
      </c>
      <c r="C278" s="5" t="str">
        <f>LEFT(B278, 65)</f>
        <v>boAt Rugged v3 Extra Tough Unbreakable Braided Micro USB Cable 1.</v>
      </c>
      <c r="D278" s="5" t="s">
        <v>18</v>
      </c>
      <c r="E278" s="5" t="str">
        <f>LEFT(D278, FIND("|", D278) - 1)</f>
        <v>Computers&amp;Accessories</v>
      </c>
      <c r="F278" s="5">
        <v>299</v>
      </c>
      <c r="G278" s="5">
        <v>799</v>
      </c>
      <c r="H278" s="5" t="str" cm="1">
        <f t="array" ref="H278">_xlfn.IFS(G278&lt;200,"Less than 200", AND(G278&gt;=200, G278&lt;=500), "200 to 500", G278&gt;500, "Greater than 500")</f>
        <v>Greater than 500</v>
      </c>
      <c r="I278" s="8">
        <v>0.63</v>
      </c>
      <c r="J278" s="17">
        <f>I278</f>
        <v>0.63</v>
      </c>
      <c r="K278" s="22" t="str" cm="1">
        <f t="array" ref="K278">_xlfn.IFS(AND(I278&gt;=0%, I278&lt;=20%),"0% to 20%", AND(I278&gt;=21%, I278&lt;=40%), "21% to 40%", AND(I278&gt;=41%, I278&lt;=60%), "41% to 60%", AND(I278&gt;=61%, I278&lt;=80%), "61% to 80%", AND(I278&gt;=81%, I278&lt;=100%), "81% to 100%")</f>
        <v>61% to 80%</v>
      </c>
      <c r="L278" s="22">
        <v>4.2</v>
      </c>
      <c r="M278" s="6">
        <v>94364</v>
      </c>
      <c r="N278" s="6">
        <f>G278*M278</f>
        <v>75396836</v>
      </c>
      <c r="O278" s="6">
        <f>L278+(M278/100000)</f>
        <v>5.1436400000000004</v>
      </c>
      <c r="P278" s="5" t="s">
        <v>124</v>
      </c>
      <c r="Q278" s="10" t="s">
        <v>50</v>
      </c>
      <c r="R278" s="10" t="s">
        <v>51</v>
      </c>
      <c r="S278" s="10" t="s">
        <v>52</v>
      </c>
      <c r="T278" s="10">
        <f>LEN(S278) - LEN(SUBSTITUTE(S278, ",", "")) + 1</f>
        <v>8</v>
      </c>
      <c r="U278" s="10" t="s">
        <v>53</v>
      </c>
      <c r="V278" s="20" t="s">
        <v>54</v>
      </c>
      <c r="W278" s="10" t="s">
        <v>3759</v>
      </c>
      <c r="X278" s="10" t="s">
        <v>3760</v>
      </c>
    </row>
    <row r="279" spans="1:24" customFormat="1" x14ac:dyDescent="0.3">
      <c r="A279" s="5" t="s">
        <v>122</v>
      </c>
      <c r="B279" s="5" t="s">
        <v>123</v>
      </c>
      <c r="C279" s="5" t="str">
        <f>LEFT(B279, 65)</f>
        <v>boAt Rugged v3 Extra Tough Unbreakable Braided Micro USB Cable 1.</v>
      </c>
      <c r="D279" s="5" t="s">
        <v>18</v>
      </c>
      <c r="E279" s="5" t="str">
        <f>LEFT(D279, FIND("|", D279) - 1)</f>
        <v>Computers&amp;Accessories</v>
      </c>
      <c r="F279" s="5">
        <v>299</v>
      </c>
      <c r="G279" s="5">
        <v>799</v>
      </c>
      <c r="H279" s="5" t="str" cm="1">
        <f t="array" ref="H279">_xlfn.IFS(G279&lt;200,"Less than 200", AND(G279&gt;=200, G279&lt;=500), "200 to 500", G279&gt;500, "Greater than 500")</f>
        <v>Greater than 500</v>
      </c>
      <c r="I279" s="8">
        <v>0.63</v>
      </c>
      <c r="J279" s="17">
        <f>I279</f>
        <v>0.63</v>
      </c>
      <c r="K279" s="22" t="str" cm="1">
        <f t="array" ref="K279">_xlfn.IFS(AND(I279&gt;=0%, I279&lt;=20%),"0% to 20%", AND(I279&gt;=21%, I279&lt;=40%), "21% to 40%", AND(I279&gt;=41%, I279&lt;=60%), "41% to 60%", AND(I279&gt;=61%, I279&lt;=80%), "61% to 80%", AND(I279&gt;=81%, I279&lt;=100%), "81% to 100%")</f>
        <v>61% to 80%</v>
      </c>
      <c r="L279" s="22">
        <v>4.2</v>
      </c>
      <c r="M279" s="6">
        <v>94363</v>
      </c>
      <c r="N279" s="6">
        <f>G279*M279</f>
        <v>75396037</v>
      </c>
      <c r="O279" s="6">
        <f>L279+(M279/100000)</f>
        <v>5.1436299999999999</v>
      </c>
      <c r="P279" s="5" t="s">
        <v>124</v>
      </c>
      <c r="Q279" s="10" t="s">
        <v>50</v>
      </c>
      <c r="R279" s="10" t="s">
        <v>51</v>
      </c>
      <c r="S279" s="10" t="s">
        <v>52</v>
      </c>
      <c r="T279" s="10">
        <f>LEN(S279) - LEN(SUBSTITUTE(S279, ",", "")) + 1</f>
        <v>8</v>
      </c>
      <c r="U279" s="10" t="s">
        <v>53</v>
      </c>
      <c r="V279" s="20" t="s">
        <v>54</v>
      </c>
      <c r="W279" s="10" t="s">
        <v>125</v>
      </c>
      <c r="X279" s="10" t="s">
        <v>126</v>
      </c>
    </row>
    <row r="280" spans="1:24" customFormat="1" x14ac:dyDescent="0.3">
      <c r="A280" s="5" t="s">
        <v>4604</v>
      </c>
      <c r="B280" s="5" t="s">
        <v>4605</v>
      </c>
      <c r="C280" s="5" t="str">
        <f>LEFT(B280, 65)</f>
        <v>Oraimo 18W USB &amp; Type-C Dual Output Super Fast Charger Wall Adapt</v>
      </c>
      <c r="D280" s="5" t="s">
        <v>3162</v>
      </c>
      <c r="E280" s="5" t="str">
        <f>LEFT(D280, FIND("|", D280) - 1)</f>
        <v>Electronics</v>
      </c>
      <c r="F280" s="5">
        <v>699</v>
      </c>
      <c r="G280" s="7">
        <v>1199</v>
      </c>
      <c r="H280" s="5" t="str" cm="1">
        <f t="array" ref="H280">_xlfn.IFS(G280&lt;200,"Less than 200", AND(G280&gt;=200, G280&lt;=500), "200 to 500", G280&gt;500, "Greater than 500")</f>
        <v>Greater than 500</v>
      </c>
      <c r="I280" s="8">
        <v>0.42</v>
      </c>
      <c r="J280" s="17">
        <f>I280</f>
        <v>0.42</v>
      </c>
      <c r="K280" s="22" t="str" cm="1">
        <f t="array" ref="K280">_xlfn.IFS(AND(I280&gt;=0%, I280&lt;=20%),"0% to 20%", AND(I280&gt;=21%, I280&lt;=40%), "21% to 40%", AND(I280&gt;=41%, I280&lt;=60%), "41% to 60%", AND(I280&gt;=61%, I280&lt;=80%), "61% to 80%", AND(I280&gt;=81%, I280&lt;=100%), "81% to 100%")</f>
        <v>41% to 60%</v>
      </c>
      <c r="L280" s="22">
        <v>4</v>
      </c>
      <c r="M280" s="6">
        <v>14404</v>
      </c>
      <c r="N280" s="6">
        <f>G280*M280</f>
        <v>17270396</v>
      </c>
      <c r="O280" s="6">
        <f>L280+(M280/100000)</f>
        <v>4.1440400000000004</v>
      </c>
      <c r="P280" s="5" t="s">
        <v>4606</v>
      </c>
      <c r="Q280" s="10" t="s">
        <v>3666</v>
      </c>
      <c r="R280" s="10" t="s">
        <v>3667</v>
      </c>
      <c r="S280" s="10" t="s">
        <v>3668</v>
      </c>
      <c r="T280" s="10">
        <f>LEN(S280) - LEN(SUBSTITUTE(S280, ",", "")) + 1</f>
        <v>8</v>
      </c>
      <c r="U280" s="10" t="s">
        <v>3669</v>
      </c>
      <c r="V280" s="20" t="s">
        <v>3670</v>
      </c>
      <c r="W280" s="10" t="s">
        <v>4607</v>
      </c>
      <c r="X280" s="10" t="s">
        <v>4608</v>
      </c>
    </row>
    <row r="281" spans="1:24" customFormat="1" x14ac:dyDescent="0.3">
      <c r="A281" s="5" t="s">
        <v>4604</v>
      </c>
      <c r="B281" s="5" t="s">
        <v>4605</v>
      </c>
      <c r="C281" s="5" t="str">
        <f>LEFT(B281, 65)</f>
        <v>Oraimo 18W USB &amp; Type-C Dual Output Super Fast Charger Wall Adapt</v>
      </c>
      <c r="D281" s="5" t="s">
        <v>3162</v>
      </c>
      <c r="E281" s="5" t="str">
        <f>LEFT(D281, FIND("|", D281) - 1)</f>
        <v>Electronics</v>
      </c>
      <c r="F281" s="5">
        <v>699</v>
      </c>
      <c r="G281" s="7">
        <v>1199</v>
      </c>
      <c r="H281" s="5" t="str" cm="1">
        <f t="array" ref="H281">_xlfn.IFS(G281&lt;200,"Less than 200", AND(G281&gt;=200, G281&lt;=500), "200 to 500", G281&gt;500, "Greater than 500")</f>
        <v>Greater than 500</v>
      </c>
      <c r="I281" s="8">
        <v>0.42</v>
      </c>
      <c r="J281" s="17">
        <f>I281</f>
        <v>0.42</v>
      </c>
      <c r="K281" s="22" t="str" cm="1">
        <f t="array" ref="K281">_xlfn.IFS(AND(I281&gt;=0%, I281&lt;=20%),"0% to 20%", AND(I281&gt;=21%, I281&lt;=40%), "21% to 40%", AND(I281&gt;=41%, I281&lt;=60%), "41% to 60%", AND(I281&gt;=61%, I281&lt;=80%), "61% to 80%", AND(I281&gt;=81%, I281&lt;=100%), "81% to 100%")</f>
        <v>41% to 60%</v>
      </c>
      <c r="L281" s="22">
        <v>4</v>
      </c>
      <c r="M281" s="6">
        <v>14403</v>
      </c>
      <c r="N281" s="6">
        <f>G281*M281</f>
        <v>17269197</v>
      </c>
      <c r="O281" s="6">
        <f>L281+(M281/100000)</f>
        <v>4.1440299999999999</v>
      </c>
      <c r="P281" s="5" t="s">
        <v>4606</v>
      </c>
      <c r="Q281" s="10" t="s">
        <v>3666</v>
      </c>
      <c r="R281" s="10" t="s">
        <v>3667</v>
      </c>
      <c r="S281" s="10" t="s">
        <v>3668</v>
      </c>
      <c r="T281" s="10">
        <f>LEN(S281) - LEN(SUBSTITUTE(S281, ",", "")) + 1</f>
        <v>8</v>
      </c>
      <c r="U281" s="10" t="s">
        <v>3669</v>
      </c>
      <c r="V281" s="20" t="s">
        <v>3670</v>
      </c>
      <c r="W281" s="10" t="s">
        <v>8026</v>
      </c>
      <c r="X281" s="10" t="s">
        <v>8027</v>
      </c>
    </row>
    <row r="282" spans="1:24" customFormat="1" x14ac:dyDescent="0.3">
      <c r="A282" s="5" t="s">
        <v>10407</v>
      </c>
      <c r="B282" s="5" t="s">
        <v>10408</v>
      </c>
      <c r="C282" s="5" t="str">
        <f>LEFT(B282, 65)</f>
        <v>Butterfly Smart Wet Grinder, 2L (White) with Coconut Scrapper Att</v>
      </c>
      <c r="D282" s="5" t="s">
        <v>10409</v>
      </c>
      <c r="E282" s="5" t="str">
        <f>LEFT(D282, FIND("|", D282) - 1)</f>
        <v>Home&amp;Kitchen</v>
      </c>
      <c r="F282" s="9">
        <v>3657.66</v>
      </c>
      <c r="G282" s="7">
        <v>5156</v>
      </c>
      <c r="H282" s="5" t="str" cm="1">
        <f t="array" ref="H282">_xlfn.IFS(G282&lt;200,"Less than 200", AND(G282&gt;=200, G282&lt;=500), "200 to 500", G282&gt;500, "Greater than 500")</f>
        <v>Greater than 500</v>
      </c>
      <c r="I282" s="8">
        <v>0.28999999999999998</v>
      </c>
      <c r="J282" s="17">
        <f>I282</f>
        <v>0.28999999999999998</v>
      </c>
      <c r="K282" s="22" t="str" cm="1">
        <f t="array" ref="K282">_xlfn.IFS(AND(I282&gt;=0%, I282&lt;=20%),"0% to 20%", AND(I282&gt;=21%, I282&lt;=40%), "21% to 40%", AND(I282&gt;=41%, I282&lt;=60%), "41% to 60%", AND(I282&gt;=61%, I282&lt;=80%), "61% to 80%", AND(I282&gt;=81%, I282&lt;=100%), "81% to 100%")</f>
        <v>21% to 40%</v>
      </c>
      <c r="L282" s="22">
        <v>3.9</v>
      </c>
      <c r="M282" s="6">
        <v>12837</v>
      </c>
      <c r="N282" s="6">
        <f>G282*M282</f>
        <v>66187572</v>
      </c>
      <c r="O282" s="6">
        <f>L282+(M282/100000)</f>
        <v>4.0283699999999998</v>
      </c>
      <c r="P282" s="5" t="s">
        <v>10410</v>
      </c>
      <c r="Q282" s="10" t="s">
        <v>10411</v>
      </c>
      <c r="R282" s="10" t="s">
        <v>10412</v>
      </c>
      <c r="S282" s="10" t="s">
        <v>10413</v>
      </c>
      <c r="T282" s="10">
        <f>LEN(S282) - LEN(SUBSTITUTE(S282, ",", "")) + 1</f>
        <v>8</v>
      </c>
      <c r="U282" s="10" t="s">
        <v>10414</v>
      </c>
      <c r="V282" s="20" t="s">
        <v>10415</v>
      </c>
      <c r="W282" s="10" t="s">
        <v>10416</v>
      </c>
      <c r="X282" s="10" t="s">
        <v>10417</v>
      </c>
    </row>
    <row r="283" spans="1:24" customFormat="1" x14ac:dyDescent="0.3">
      <c r="A283" s="5" t="s">
        <v>7315</v>
      </c>
      <c r="B283" s="5" t="s">
        <v>7316</v>
      </c>
      <c r="C283" s="5" t="str">
        <f>LEFT(B283, 65)</f>
        <v>Wacom One by CTL-472/K0-CX Digital Drawing Graphics Pen Tablet (R</v>
      </c>
      <c r="D283" s="5" t="s">
        <v>4856</v>
      </c>
      <c r="E283" s="5" t="str">
        <f>LEFT(D283, FIND("|", D283) - 1)</f>
        <v>Computers&amp;Accessories</v>
      </c>
      <c r="F283" s="7">
        <v>3303</v>
      </c>
      <c r="G283" s="7">
        <v>4699</v>
      </c>
      <c r="H283" s="5" t="str" cm="1">
        <f t="array" ref="H283">_xlfn.IFS(G283&lt;200,"Less than 200", AND(G283&gt;=200, G283&lt;=500), "200 to 500", G283&gt;500, "Greater than 500")</f>
        <v>Greater than 500</v>
      </c>
      <c r="I283" s="8">
        <v>0.3</v>
      </c>
      <c r="J283" s="17">
        <f>I283</f>
        <v>0.3</v>
      </c>
      <c r="K283" s="22" t="str" cm="1">
        <f t="array" ref="K283">_xlfn.IFS(AND(I283&gt;=0%, I283&lt;=20%),"0% to 20%", AND(I283&gt;=21%, I283&lt;=40%), "21% to 40%", AND(I283&gt;=41%, I283&lt;=60%), "41% to 60%", AND(I283&gt;=61%, I283&lt;=80%), "61% to 80%", AND(I283&gt;=81%, I283&lt;=100%), "81% to 100%")</f>
        <v>21% to 40%</v>
      </c>
      <c r="L283" s="22">
        <v>4.4000000000000004</v>
      </c>
      <c r="M283" s="6">
        <v>13544</v>
      </c>
      <c r="N283" s="6">
        <f>G283*M283</f>
        <v>63643256</v>
      </c>
      <c r="O283" s="6">
        <f>L283+(M283/100000)</f>
        <v>4.5354400000000004</v>
      </c>
      <c r="P283" s="5" t="s">
        <v>7317</v>
      </c>
      <c r="Q283" s="10" t="s">
        <v>7318</v>
      </c>
      <c r="R283" s="10" t="s">
        <v>7319</v>
      </c>
      <c r="S283" s="10" t="s">
        <v>7320</v>
      </c>
      <c r="T283" s="10">
        <f>LEN(S283) - LEN(SUBSTITUTE(S283, ",", "")) + 1</f>
        <v>8</v>
      </c>
      <c r="U283" s="10" t="s">
        <v>7321</v>
      </c>
      <c r="V283" s="20" t="s">
        <v>7322</v>
      </c>
      <c r="W283" s="10" t="s">
        <v>7323</v>
      </c>
      <c r="X283" s="10" t="s">
        <v>7324</v>
      </c>
    </row>
    <row r="284" spans="1:24" customFormat="1" x14ac:dyDescent="0.3">
      <c r="A284" s="5" t="s">
        <v>10651</v>
      </c>
      <c r="B284" s="5" t="s">
        <v>10652</v>
      </c>
      <c r="C284" s="5" t="str">
        <f>LEFT(B284, 65)</f>
        <v>Havells Instanio 1-Litre 3KW Instant Water Heater (Geyser), White</v>
      </c>
      <c r="D284" s="5" t="s">
        <v>8721</v>
      </c>
      <c r="E284" s="5" t="str">
        <f>LEFT(D284, FIND("|", D284) - 1)</f>
        <v>Home&amp;Kitchen</v>
      </c>
      <c r="F284" s="7">
        <v>2599</v>
      </c>
      <c r="G284" s="7">
        <v>4560</v>
      </c>
      <c r="H284" s="5" t="str" cm="1">
        <f t="array" ref="H284">_xlfn.IFS(G284&lt;200,"Less than 200", AND(G284&gt;=200, G284&lt;=500), "200 to 500", G284&gt;500, "Greater than 500")</f>
        <v>Greater than 500</v>
      </c>
      <c r="I284" s="8">
        <v>0.43</v>
      </c>
      <c r="J284" s="17">
        <f>I284</f>
        <v>0.43</v>
      </c>
      <c r="K284" s="22" t="str" cm="1">
        <f t="array" ref="K284">_xlfn.IFS(AND(I284&gt;=0%, I284&lt;=20%),"0% to 20%", AND(I284&gt;=21%, I284&lt;=40%), "21% to 40%", AND(I284&gt;=41%, I284&lt;=60%), "41% to 60%", AND(I284&gt;=61%, I284&lt;=80%), "61% to 80%", AND(I284&gt;=81%, I284&lt;=100%), "81% to 100%")</f>
        <v>41% to 60%</v>
      </c>
      <c r="L284" s="22">
        <v>4.4000000000000004</v>
      </c>
      <c r="M284" s="6">
        <v>646</v>
      </c>
      <c r="N284" s="6">
        <f>G284*M284</f>
        <v>2945760</v>
      </c>
      <c r="O284" s="6">
        <f>L284+(M284/100000)</f>
        <v>4.40646</v>
      </c>
      <c r="P284" s="5" t="s">
        <v>10653</v>
      </c>
      <c r="Q284" s="10" t="s">
        <v>10654</v>
      </c>
      <c r="R284" s="10" t="s">
        <v>10655</v>
      </c>
      <c r="S284" s="10" t="s">
        <v>10656</v>
      </c>
      <c r="T284" s="10">
        <f>LEN(S284) - LEN(SUBSTITUTE(S284, ",", "")) + 1</f>
        <v>8</v>
      </c>
      <c r="U284" s="10" t="s">
        <v>10657</v>
      </c>
      <c r="V284" s="20" t="s">
        <v>10658</v>
      </c>
      <c r="W284" s="10" t="s">
        <v>8728</v>
      </c>
      <c r="X284" s="10" t="s">
        <v>10659</v>
      </c>
    </row>
    <row r="285" spans="1:24" customFormat="1" x14ac:dyDescent="0.3">
      <c r="A285" s="5" t="s">
        <v>8719</v>
      </c>
      <c r="B285" s="5" t="s">
        <v>8720</v>
      </c>
      <c r="C285" s="5" t="str">
        <f>LEFT(B285, 65)</f>
        <v>Havells Instanio 3-Litre Instant Geyser (White/Blue)</v>
      </c>
      <c r="D285" s="5" t="s">
        <v>8721</v>
      </c>
      <c r="E285" s="5" t="str">
        <f>LEFT(D285, FIND("|", D285) - 1)</f>
        <v>Home&amp;Kitchen</v>
      </c>
      <c r="F285" s="7">
        <v>3600</v>
      </c>
      <c r="G285" s="7">
        <v>6190</v>
      </c>
      <c r="H285" s="5" t="str" cm="1">
        <f t="array" ref="H285">_xlfn.IFS(G285&lt;200,"Less than 200", AND(G285&gt;=200, G285&lt;=500), "200 to 500", G285&gt;500, "Greater than 500")</f>
        <v>Greater than 500</v>
      </c>
      <c r="I285" s="8">
        <v>0.42</v>
      </c>
      <c r="J285" s="17">
        <f>I285</f>
        <v>0.42</v>
      </c>
      <c r="K285" s="22" t="str" cm="1">
        <f t="array" ref="K285">_xlfn.IFS(AND(I285&gt;=0%, I285&lt;=20%),"0% to 20%", AND(I285&gt;=21%, I285&lt;=40%), "21% to 40%", AND(I285&gt;=41%, I285&lt;=60%), "41% to 60%", AND(I285&gt;=61%, I285&lt;=80%), "61% to 80%", AND(I285&gt;=81%, I285&lt;=100%), "81% to 100%")</f>
        <v>41% to 60%</v>
      </c>
      <c r="L285" s="22">
        <v>4.3</v>
      </c>
      <c r="M285" s="6">
        <v>11924</v>
      </c>
      <c r="N285" s="6">
        <f>G285*M285</f>
        <v>73809560</v>
      </c>
      <c r="O285" s="6">
        <f>L285+(M285/100000)</f>
        <v>4.4192399999999994</v>
      </c>
      <c r="P285" s="5" t="s">
        <v>8722</v>
      </c>
      <c r="Q285" s="10" t="s">
        <v>8723</v>
      </c>
      <c r="R285" s="10" t="s">
        <v>8724</v>
      </c>
      <c r="S285" s="10" t="s">
        <v>8725</v>
      </c>
      <c r="T285" s="10">
        <f>LEN(S285) - LEN(SUBSTITUTE(S285, ",", "")) + 1</f>
        <v>8</v>
      </c>
      <c r="U285" s="10" t="s">
        <v>8726</v>
      </c>
      <c r="V285" s="20" t="s">
        <v>8727</v>
      </c>
      <c r="W285" s="10" t="s">
        <v>8728</v>
      </c>
      <c r="X285" s="10" t="s">
        <v>8729</v>
      </c>
    </row>
    <row r="286" spans="1:24" customFormat="1" x14ac:dyDescent="0.3">
      <c r="A286" s="5" t="s">
        <v>11625</v>
      </c>
      <c r="B286" s="5" t="s">
        <v>11626</v>
      </c>
      <c r="C286" s="5" t="str">
        <f>LEFT(B286, 65)</f>
        <v>Havells Instanio 3-Litre 4.5KW Instant Water Heater (Geyser), Whi</v>
      </c>
      <c r="D286" s="5" t="s">
        <v>8721</v>
      </c>
      <c r="E286" s="5" t="str">
        <f>LEFT(D286, FIND("|", D286) - 1)</f>
        <v>Home&amp;Kitchen</v>
      </c>
      <c r="F286" s="7">
        <v>3645</v>
      </c>
      <c r="G286" s="7">
        <v>6070</v>
      </c>
      <c r="H286" s="5" t="str" cm="1">
        <f t="array" ref="H286">_xlfn.IFS(G286&lt;200,"Less than 200", AND(G286&gt;=200, G286&lt;=500), "200 to 500", G286&gt;500, "Greater than 500")</f>
        <v>Greater than 500</v>
      </c>
      <c r="I286" s="8">
        <v>0.4</v>
      </c>
      <c r="J286" s="17">
        <f>I286</f>
        <v>0.4</v>
      </c>
      <c r="K286" s="22" t="str" cm="1">
        <f t="array" ref="K286">_xlfn.IFS(AND(I286&gt;=0%, I286&lt;=20%),"0% to 20%", AND(I286&gt;=21%, I286&lt;=40%), "21% to 40%", AND(I286&gt;=41%, I286&lt;=60%), "41% to 60%", AND(I286&gt;=61%, I286&lt;=80%), "61% to 80%", AND(I286&gt;=81%, I286&lt;=100%), "81% to 100%")</f>
        <v>21% to 40%</v>
      </c>
      <c r="L286" s="22">
        <v>4.2</v>
      </c>
      <c r="M286" s="6">
        <v>561</v>
      </c>
      <c r="N286" s="6">
        <f>G286*M286</f>
        <v>3405270</v>
      </c>
      <c r="O286" s="6">
        <f>L286+(M286/100000)</f>
        <v>4.2056100000000001</v>
      </c>
      <c r="P286" s="5" t="s">
        <v>11627</v>
      </c>
      <c r="Q286" s="10" t="s">
        <v>11628</v>
      </c>
      <c r="R286" s="10" t="s">
        <v>11629</v>
      </c>
      <c r="S286" s="10" t="s">
        <v>11630</v>
      </c>
      <c r="T286" s="10">
        <f>LEN(S286) - LEN(SUBSTITUTE(S286, ",", "")) + 1</f>
        <v>8</v>
      </c>
      <c r="U286" s="10" t="s">
        <v>11631</v>
      </c>
      <c r="V286" s="20" t="s">
        <v>11632</v>
      </c>
      <c r="W286" s="10" t="s">
        <v>11633</v>
      </c>
      <c r="X286" s="10" t="s">
        <v>11634</v>
      </c>
    </row>
    <row r="287" spans="1:24" customFormat="1" x14ac:dyDescent="0.3">
      <c r="A287" s="5" t="s">
        <v>12652</v>
      </c>
      <c r="B287" s="5" t="s">
        <v>12653</v>
      </c>
      <c r="C287" s="5" t="str">
        <f>LEFT(B287, 65)</f>
        <v>Sujata Dynamix, Mixer Grinder, 900 Watts, 3 Jars (White)</v>
      </c>
      <c r="D287" s="5" t="s">
        <v>8710</v>
      </c>
      <c r="E287" s="5" t="str">
        <f>LEFT(D287, FIND("|", D287) - 1)</f>
        <v>Home&amp;Kitchen</v>
      </c>
      <c r="F287" s="7">
        <v>6120</v>
      </c>
      <c r="G287" s="7">
        <v>8073</v>
      </c>
      <c r="H287" s="5" t="str" cm="1">
        <f t="array" ref="H287">_xlfn.IFS(G287&lt;200,"Less than 200", AND(G287&gt;=200, G287&lt;=500), "200 to 500", G287&gt;500, "Greater than 500")</f>
        <v>Greater than 500</v>
      </c>
      <c r="I287" s="8">
        <v>0.24</v>
      </c>
      <c r="J287" s="17">
        <f>I287</f>
        <v>0.24</v>
      </c>
      <c r="K287" s="22" t="str" cm="1">
        <f t="array" ref="K287">_xlfn.IFS(AND(I287&gt;=0%, I287&lt;=20%),"0% to 20%", AND(I287&gt;=21%, I287&lt;=40%), "21% to 40%", AND(I287&gt;=41%, I287&lt;=60%), "41% to 60%", AND(I287&gt;=61%, I287&lt;=80%), "61% to 80%", AND(I287&gt;=81%, I287&lt;=100%), "81% to 100%")</f>
        <v>21% to 40%</v>
      </c>
      <c r="L287" s="22">
        <v>4.5999999999999996</v>
      </c>
      <c r="M287" s="6">
        <v>2751</v>
      </c>
      <c r="N287" s="6">
        <f>G287*M287</f>
        <v>22208823</v>
      </c>
      <c r="O287" s="6">
        <f>L287+(M287/100000)</f>
        <v>4.62751</v>
      </c>
      <c r="P287" s="5" t="s">
        <v>12654</v>
      </c>
      <c r="Q287" s="10" t="s">
        <v>12655</v>
      </c>
      <c r="R287" s="10" t="s">
        <v>12656</v>
      </c>
      <c r="S287" s="10" t="s">
        <v>12657</v>
      </c>
      <c r="T287" s="10">
        <f>LEN(S287) - LEN(SUBSTITUTE(S287, ",", "")) + 1</f>
        <v>8</v>
      </c>
      <c r="U287" s="10" t="s">
        <v>12658</v>
      </c>
      <c r="V287" s="20" t="s">
        <v>12659</v>
      </c>
      <c r="W287" s="10" t="s">
        <v>12660</v>
      </c>
      <c r="X287" s="10" t="s">
        <v>12661</v>
      </c>
    </row>
    <row r="288" spans="1:24" customFormat="1" x14ac:dyDescent="0.3">
      <c r="A288" s="5" t="s">
        <v>8957</v>
      </c>
      <c r="B288" s="5" t="s">
        <v>8958</v>
      </c>
      <c r="C288" s="5" t="str">
        <f>LEFT(B288, 65)</f>
        <v>Havells Cista Room Heater, White, 2000 Watts</v>
      </c>
      <c r="D288" s="5" t="s">
        <v>8552</v>
      </c>
      <c r="E288" s="5" t="str">
        <f>LEFT(D288, FIND("|", D288) - 1)</f>
        <v>Home&amp;Kitchen</v>
      </c>
      <c r="F288" s="7">
        <v>2499</v>
      </c>
      <c r="G288" s="7">
        <v>3945</v>
      </c>
      <c r="H288" s="5" t="str" cm="1">
        <f t="array" ref="H288">_xlfn.IFS(G288&lt;200,"Less than 200", AND(G288&gt;=200, G288&lt;=500), "200 to 500", G288&gt;500, "Greater than 500")</f>
        <v>Greater than 500</v>
      </c>
      <c r="I288" s="8">
        <v>0.37</v>
      </c>
      <c r="J288" s="17">
        <f>I288</f>
        <v>0.37</v>
      </c>
      <c r="K288" s="22" t="str" cm="1">
        <f t="array" ref="K288">_xlfn.IFS(AND(I288&gt;=0%, I288&lt;=20%),"0% to 20%", AND(I288&gt;=21%, I288&lt;=40%), "21% to 40%", AND(I288&gt;=41%, I288&lt;=60%), "41% to 60%", AND(I288&gt;=61%, I288&lt;=80%), "61% to 80%", AND(I288&gt;=81%, I288&lt;=100%), "81% to 100%")</f>
        <v>21% to 40%</v>
      </c>
      <c r="L288" s="22">
        <v>3.8</v>
      </c>
      <c r="M288" s="6">
        <v>2732</v>
      </c>
      <c r="N288" s="6">
        <f>G288*M288</f>
        <v>10777740</v>
      </c>
      <c r="O288" s="6">
        <f>L288+(M288/100000)</f>
        <v>3.8273199999999998</v>
      </c>
      <c r="P288" s="5" t="s">
        <v>8959</v>
      </c>
      <c r="Q288" s="10" t="s">
        <v>8960</v>
      </c>
      <c r="R288" s="10" t="s">
        <v>8961</v>
      </c>
      <c r="S288" s="10" t="s">
        <v>8962</v>
      </c>
      <c r="T288" s="10">
        <f>LEN(S288) - LEN(SUBSTITUTE(S288, ",", "")) + 1</f>
        <v>8</v>
      </c>
      <c r="U288" s="10" t="s">
        <v>8963</v>
      </c>
      <c r="V288" s="20" t="s">
        <v>8964</v>
      </c>
      <c r="W288" s="10" t="s">
        <v>8965</v>
      </c>
      <c r="X288" s="10" t="s">
        <v>8966</v>
      </c>
    </row>
    <row r="289" spans="1:24" customFormat="1" x14ac:dyDescent="0.3">
      <c r="A289" s="5" t="s">
        <v>9170</v>
      </c>
      <c r="B289" s="5" t="s">
        <v>9171</v>
      </c>
      <c r="C289" s="5" t="str">
        <f>LEFT(B289, 65)</f>
        <v>Butterfly EKN 1.5-Litre Electric Kettle (Silver with Black)</v>
      </c>
      <c r="D289" s="5" t="s">
        <v>8762</v>
      </c>
      <c r="E289" s="5" t="str">
        <f>LEFT(D289, FIND("|", D289) - 1)</f>
        <v>Home&amp;Kitchen</v>
      </c>
      <c r="F289" s="5">
        <v>749</v>
      </c>
      <c r="G289" s="7">
        <v>1111</v>
      </c>
      <c r="H289" s="5" t="str" cm="1">
        <f t="array" ref="H289">_xlfn.IFS(G289&lt;200,"Less than 200", AND(G289&gt;=200, G289&lt;=500), "200 to 500", G289&gt;500, "Greater than 500")</f>
        <v>Greater than 500</v>
      </c>
      <c r="I289" s="8">
        <v>0.33</v>
      </c>
      <c r="J289" s="17">
        <f>I289</f>
        <v>0.33</v>
      </c>
      <c r="K289" s="22" t="str" cm="1">
        <f t="array" ref="K289">_xlfn.IFS(AND(I289&gt;=0%, I289&lt;=20%),"0% to 20%", AND(I289&gt;=21%, I289&lt;=40%), "21% to 40%", AND(I289&gt;=41%, I289&lt;=60%), "41% to 60%", AND(I289&gt;=61%, I289&lt;=80%), "61% to 80%", AND(I289&gt;=81%, I289&lt;=100%), "81% to 100%")</f>
        <v>21% to 40%</v>
      </c>
      <c r="L289" s="22">
        <v>4.2</v>
      </c>
      <c r="M289" s="6">
        <v>35693</v>
      </c>
      <c r="N289" s="6">
        <f>G289*M289</f>
        <v>39654923</v>
      </c>
      <c r="O289" s="6">
        <f>L289+(M289/100000)</f>
        <v>4.5569300000000004</v>
      </c>
      <c r="P289" s="5" t="s">
        <v>9172</v>
      </c>
      <c r="Q289" s="10" t="s">
        <v>9173</v>
      </c>
      <c r="R289" s="10" t="s">
        <v>9174</v>
      </c>
      <c r="S289" s="10" t="s">
        <v>9175</v>
      </c>
      <c r="T289" s="10">
        <f>LEN(S289) - LEN(SUBSTITUTE(S289, ",", "")) + 1</f>
        <v>8</v>
      </c>
      <c r="U289" s="10" t="s">
        <v>9176</v>
      </c>
      <c r="V289" s="20" t="s">
        <v>9177</v>
      </c>
      <c r="W289" s="10" t="s">
        <v>9178</v>
      </c>
      <c r="X289" s="10" t="s">
        <v>9179</v>
      </c>
    </row>
    <row r="290" spans="1:24" customFormat="1" x14ac:dyDescent="0.3">
      <c r="A290" s="5" t="s">
        <v>8494</v>
      </c>
      <c r="B290" s="5" t="s">
        <v>8495</v>
      </c>
      <c r="C290" s="5" t="str">
        <f>LEFT(B290, 65)</f>
        <v>boAt BassHeads 900 On-Ear Wired Headphones with Mic (White)</v>
      </c>
      <c r="D290" s="5" t="s">
        <v>4425</v>
      </c>
      <c r="E290" s="5" t="str">
        <f>LEFT(D290, FIND("|", D290) - 1)</f>
        <v>Electronics</v>
      </c>
      <c r="F290" s="5">
        <v>849</v>
      </c>
      <c r="G290" s="7">
        <v>2490</v>
      </c>
      <c r="H290" s="5" t="str" cm="1">
        <f t="array" ref="H290">_xlfn.IFS(G290&lt;200,"Less than 200", AND(G290&gt;=200, G290&lt;=500), "200 to 500", G290&gt;500, "Greater than 500")</f>
        <v>Greater than 500</v>
      </c>
      <c r="I290" s="8">
        <v>0.66</v>
      </c>
      <c r="J290" s="17">
        <f>I290</f>
        <v>0.66</v>
      </c>
      <c r="K290" s="22" t="str" cm="1">
        <f t="array" ref="K290">_xlfn.IFS(AND(I290&gt;=0%, I290&lt;=20%),"0% to 20%", AND(I290&gt;=21%, I290&lt;=40%), "21% to 40%", AND(I290&gt;=41%, I290&lt;=60%), "41% to 60%", AND(I290&gt;=61%, I290&lt;=80%), "61% to 80%", AND(I290&gt;=81%, I290&lt;=100%), "81% to 100%")</f>
        <v>61% to 80%</v>
      </c>
      <c r="L290" s="22">
        <v>4.2</v>
      </c>
      <c r="M290" s="6">
        <v>91188</v>
      </c>
      <c r="N290" s="6">
        <f>G290*M290</f>
        <v>227058120</v>
      </c>
      <c r="O290" s="6">
        <f>L290+(M290/100000)</f>
        <v>5.1118800000000002</v>
      </c>
      <c r="P290" s="5" t="s">
        <v>8496</v>
      </c>
      <c r="Q290" s="10" t="s">
        <v>8497</v>
      </c>
      <c r="R290" s="10" t="s">
        <v>8498</v>
      </c>
      <c r="S290" s="10" t="s">
        <v>8499</v>
      </c>
      <c r="T290" s="10">
        <f>LEN(S290) - LEN(SUBSTITUTE(S290, ",", "")) + 1</f>
        <v>8</v>
      </c>
      <c r="U290" s="10" t="s">
        <v>8500</v>
      </c>
      <c r="V290" s="20" t="s">
        <v>8501</v>
      </c>
      <c r="W290" s="10" t="s">
        <v>8502</v>
      </c>
      <c r="X290" s="10" t="s">
        <v>8503</v>
      </c>
    </row>
    <row r="291" spans="1:24" customFormat="1" x14ac:dyDescent="0.3">
      <c r="A291" s="5" t="s">
        <v>12240</v>
      </c>
      <c r="B291" s="5" t="s">
        <v>12241</v>
      </c>
      <c r="C291" s="5" t="str">
        <f>LEFT(B291, 65)</f>
        <v>Usha EI 3710 Heavy Weight 1000-Watt Dry Iron with Golden American</v>
      </c>
      <c r="D291" s="5" t="s">
        <v>8699</v>
      </c>
      <c r="E291" s="5" t="str">
        <f>LEFT(D291, FIND("|", D291) - 1)</f>
        <v>Home&amp;Kitchen</v>
      </c>
      <c r="F291" s="7">
        <v>1110</v>
      </c>
      <c r="G291" s="7">
        <v>1599</v>
      </c>
      <c r="H291" s="5" t="str" cm="1">
        <f t="array" ref="H291">_xlfn.IFS(G291&lt;200,"Less than 200", AND(G291&gt;=200, G291&lt;=500), "200 to 500", G291&gt;500, "Greater than 500")</f>
        <v>Greater than 500</v>
      </c>
      <c r="I291" s="8">
        <v>0.31</v>
      </c>
      <c r="J291" s="17">
        <f>I291</f>
        <v>0.31</v>
      </c>
      <c r="K291" s="22" t="str" cm="1">
        <f t="array" ref="K291">_xlfn.IFS(AND(I291&gt;=0%, I291&lt;=20%),"0% to 20%", AND(I291&gt;=21%, I291&lt;=40%), "21% to 40%", AND(I291&gt;=41%, I291&lt;=60%), "41% to 60%", AND(I291&gt;=61%, I291&lt;=80%), "61% to 80%", AND(I291&gt;=81%, I291&lt;=100%), "81% to 100%")</f>
        <v>21% to 40%</v>
      </c>
      <c r="L291" s="22">
        <v>4.3</v>
      </c>
      <c r="M291" s="6">
        <v>4022</v>
      </c>
      <c r="N291" s="6">
        <f>G291*M291</f>
        <v>6431178</v>
      </c>
      <c r="O291" s="6">
        <f>L291+(M291/100000)</f>
        <v>4.3402199999999995</v>
      </c>
      <c r="P291" s="5" t="s">
        <v>12242</v>
      </c>
      <c r="Q291" s="10" t="s">
        <v>12243</v>
      </c>
      <c r="R291" s="10" t="s">
        <v>12244</v>
      </c>
      <c r="S291" s="10" t="s">
        <v>12245</v>
      </c>
      <c r="T291" s="10">
        <f>LEN(S291) - LEN(SUBSTITUTE(S291, ",", "")) + 1</f>
        <v>8</v>
      </c>
      <c r="U291" s="10" t="s">
        <v>12246</v>
      </c>
      <c r="V291" s="20" t="s">
        <v>12247</v>
      </c>
      <c r="W291" s="10" t="s">
        <v>12248</v>
      </c>
      <c r="X291" s="10" t="s">
        <v>12249</v>
      </c>
    </row>
    <row r="292" spans="1:24" customFormat="1" x14ac:dyDescent="0.3">
      <c r="A292" s="5" t="s">
        <v>11012</v>
      </c>
      <c r="B292" s="5" t="s">
        <v>11013</v>
      </c>
      <c r="C292" s="5" t="str">
        <f>LEFT(B292, 65)</f>
        <v>Prestige Clean Home Water Purifier Cartridge</v>
      </c>
      <c r="D292" s="5" t="s">
        <v>9644</v>
      </c>
      <c r="E292" s="5" t="str">
        <f>LEFT(D292, FIND("|", D292) - 1)</f>
        <v>Home&amp;Kitchen</v>
      </c>
      <c r="F292" s="5">
        <v>600</v>
      </c>
      <c r="G292" s="5">
        <v>640</v>
      </c>
      <c r="H292" s="5" t="str" cm="1">
        <f t="array" ref="H292">_xlfn.IFS(G292&lt;200,"Less than 200", AND(G292&gt;=200, G292&lt;=500), "200 to 500", G292&gt;500, "Greater than 500")</f>
        <v>Greater than 500</v>
      </c>
      <c r="I292" s="8">
        <v>0.06</v>
      </c>
      <c r="J292" s="17">
        <f>I292</f>
        <v>0.06</v>
      </c>
      <c r="K292" s="22" t="str" cm="1">
        <f t="array" ref="K292">_xlfn.IFS(AND(I292&gt;=0%, I292&lt;=20%),"0% to 20%", AND(I292&gt;=21%, I292&lt;=40%), "21% to 40%", AND(I292&gt;=41%, I292&lt;=60%), "41% to 60%", AND(I292&gt;=61%, I292&lt;=80%), "61% to 80%", AND(I292&gt;=81%, I292&lt;=100%), "81% to 100%")</f>
        <v>0% to 20%</v>
      </c>
      <c r="L292" s="22">
        <v>3.8</v>
      </c>
      <c r="M292" s="6">
        <v>2593</v>
      </c>
      <c r="N292" s="6">
        <f>G292*M292</f>
        <v>1659520</v>
      </c>
      <c r="O292" s="6">
        <f>L292+(M292/100000)</f>
        <v>3.8259299999999996</v>
      </c>
      <c r="P292" s="5" t="s">
        <v>11014</v>
      </c>
      <c r="Q292" s="10" t="s">
        <v>11015</v>
      </c>
      <c r="R292" s="10" t="s">
        <v>11016</v>
      </c>
      <c r="S292" s="10" t="s">
        <v>11017</v>
      </c>
      <c r="T292" s="10">
        <f>LEN(S292) - LEN(SUBSTITUTE(S292, ",", "")) + 1</f>
        <v>8</v>
      </c>
      <c r="U292" s="10" t="s">
        <v>11018</v>
      </c>
      <c r="V292" s="20" t="s">
        <v>11019</v>
      </c>
      <c r="W292" s="10" t="s">
        <v>11020</v>
      </c>
      <c r="X292" s="10" t="s">
        <v>11021</v>
      </c>
    </row>
    <row r="293" spans="1:24" customFormat="1" x14ac:dyDescent="0.3">
      <c r="A293" s="5" t="s">
        <v>2231</v>
      </c>
      <c r="B293" s="5" t="s">
        <v>2232</v>
      </c>
      <c r="C293" s="5" t="str">
        <f>LEFT(B293, 65)</f>
        <v xml:space="preserve">Storite High Speed Micro USB 3.0 Cable A to Micro B for External </v>
      </c>
      <c r="D293" s="5" t="s">
        <v>18</v>
      </c>
      <c r="E293" s="5" t="str">
        <f>LEFT(D293, FIND("|", D293) - 1)</f>
        <v>Computers&amp;Accessories</v>
      </c>
      <c r="F293" s="5">
        <v>299</v>
      </c>
      <c r="G293" s="5">
        <v>799</v>
      </c>
      <c r="H293" s="5" t="str" cm="1">
        <f t="array" ref="H293">_xlfn.IFS(G293&lt;200,"Less than 200", AND(G293&gt;=200, G293&lt;=500), "200 to 500", G293&gt;500, "Greater than 500")</f>
        <v>Greater than 500</v>
      </c>
      <c r="I293" s="8">
        <v>0.63</v>
      </c>
      <c r="J293" s="17">
        <f>I293</f>
        <v>0.63</v>
      </c>
      <c r="K293" s="22" t="str" cm="1">
        <f t="array" ref="K293">_xlfn.IFS(AND(I293&gt;=0%, I293&lt;=20%),"0% to 20%", AND(I293&gt;=21%, I293&lt;=40%), "21% to 40%", AND(I293&gt;=41%, I293&lt;=60%), "41% to 60%", AND(I293&gt;=61%, I293&lt;=80%), "61% to 80%", AND(I293&gt;=81%, I293&lt;=100%), "81% to 100%")</f>
        <v>61% to 80%</v>
      </c>
      <c r="L293" s="22">
        <v>4.2</v>
      </c>
      <c r="M293" s="6">
        <v>2117</v>
      </c>
      <c r="N293" s="6">
        <f>G293*M293</f>
        <v>1691483</v>
      </c>
      <c r="O293" s="6">
        <f>L293+(M293/100000)</f>
        <v>4.2211699999999999</v>
      </c>
      <c r="P293" s="5" t="s">
        <v>2233</v>
      </c>
      <c r="Q293" s="10" t="s">
        <v>2234</v>
      </c>
      <c r="R293" s="10" t="s">
        <v>2235</v>
      </c>
      <c r="S293" s="10" t="s">
        <v>2236</v>
      </c>
      <c r="T293" s="10">
        <f>LEN(S293) - LEN(SUBSTITUTE(S293, ",", "")) + 1</f>
        <v>8</v>
      </c>
      <c r="U293" s="10" t="s">
        <v>2237</v>
      </c>
      <c r="V293" s="20" t="s">
        <v>2238</v>
      </c>
      <c r="W293" s="10" t="s">
        <v>2239</v>
      </c>
      <c r="X293" s="10" t="s">
        <v>2240</v>
      </c>
    </row>
    <row r="294" spans="1:24" customFormat="1" x14ac:dyDescent="0.3">
      <c r="A294" s="5" t="s">
        <v>641</v>
      </c>
      <c r="B294" s="5" t="s">
        <v>642</v>
      </c>
      <c r="C294" s="5" t="str">
        <f>LEFT(B294, 65)</f>
        <v>Model-P4 6 Way Swivel Tilt Wall Mount 32-55-inch Full Motion Cant</v>
      </c>
      <c r="D294" s="5" t="s">
        <v>643</v>
      </c>
      <c r="E294" s="5" t="str">
        <f>LEFT(D294, FIND("|", D294) - 1)</f>
        <v>Electronics</v>
      </c>
      <c r="F294" s="7">
        <v>1599</v>
      </c>
      <c r="G294" s="7">
        <v>2999</v>
      </c>
      <c r="H294" s="5" t="str" cm="1">
        <f t="array" ref="H294">_xlfn.IFS(G294&lt;200,"Less than 200", AND(G294&gt;=200, G294&lt;=500), "200 to 500", G294&gt;500, "Greater than 500")</f>
        <v>Greater than 500</v>
      </c>
      <c r="I294" s="8">
        <v>0.47</v>
      </c>
      <c r="J294" s="17">
        <f>I294</f>
        <v>0.47</v>
      </c>
      <c r="K294" s="22" t="str" cm="1">
        <f t="array" ref="K294">_xlfn.IFS(AND(I294&gt;=0%, I294&lt;=20%),"0% to 20%", AND(I294&gt;=21%, I294&lt;=40%), "21% to 40%", AND(I294&gt;=41%, I294&lt;=60%), "41% to 60%", AND(I294&gt;=61%, I294&lt;=80%), "61% to 80%", AND(I294&gt;=81%, I294&lt;=100%), "81% to 100%")</f>
        <v>41% to 60%</v>
      </c>
      <c r="L294" s="22">
        <v>4.2</v>
      </c>
      <c r="M294" s="6">
        <v>2727</v>
      </c>
      <c r="N294" s="6">
        <f>G294*M294</f>
        <v>8178273</v>
      </c>
      <c r="O294" s="6">
        <f>L294+(M294/100000)</f>
        <v>4.2272699999999999</v>
      </c>
      <c r="P294" s="5" t="s">
        <v>644</v>
      </c>
      <c r="Q294" s="10" t="s">
        <v>645</v>
      </c>
      <c r="R294" s="10" t="s">
        <v>646</v>
      </c>
      <c r="S294" s="10" t="s">
        <v>647</v>
      </c>
      <c r="T294" s="10">
        <f>LEN(S294) - LEN(SUBSTITUTE(S294, ",", "")) + 1</f>
        <v>8</v>
      </c>
      <c r="U294" s="10" t="s">
        <v>648</v>
      </c>
      <c r="V294" s="20" t="s">
        <v>649</v>
      </c>
      <c r="W294" s="10" t="s">
        <v>650</v>
      </c>
      <c r="X294" s="10" t="s">
        <v>651</v>
      </c>
    </row>
    <row r="295" spans="1:24" customFormat="1" x14ac:dyDescent="0.3">
      <c r="A295" s="5" t="s">
        <v>10275</v>
      </c>
      <c r="B295" s="5" t="s">
        <v>10276</v>
      </c>
      <c r="C295" s="5" t="str">
        <f>LEFT(B295, 65)</f>
        <v xml:space="preserve">Usha Steam Pro SI 3713, 1300 W Steam Iron, Powerful steam Output </v>
      </c>
      <c r="D295" s="5" t="s">
        <v>8897</v>
      </c>
      <c r="E295" s="5" t="str">
        <f>LEFT(D295, FIND("|", D295) - 1)</f>
        <v>Home&amp;Kitchen</v>
      </c>
      <c r="F295" s="5">
        <v>999</v>
      </c>
      <c r="G295" s="7">
        <v>1560</v>
      </c>
      <c r="H295" s="5" t="str" cm="1">
        <f t="array" ref="H295">_xlfn.IFS(G295&lt;200,"Less than 200", AND(G295&gt;=200, G295&lt;=500), "200 to 500", G295&gt;500, "Greater than 500")</f>
        <v>Greater than 500</v>
      </c>
      <c r="I295" s="8">
        <v>0.36</v>
      </c>
      <c r="J295" s="17">
        <f>I295</f>
        <v>0.36</v>
      </c>
      <c r="K295" s="22" t="str" cm="1">
        <f t="array" ref="K295">_xlfn.IFS(AND(I295&gt;=0%, I295&lt;=20%),"0% to 20%", AND(I295&gt;=21%, I295&lt;=40%), "21% to 40%", AND(I295&gt;=41%, I295&lt;=60%), "41% to 60%", AND(I295&gt;=61%, I295&lt;=80%), "61% to 80%", AND(I295&gt;=81%, I295&lt;=100%), "81% to 100%")</f>
        <v>21% to 40%</v>
      </c>
      <c r="L295" s="22">
        <v>3.6</v>
      </c>
      <c r="M295" s="6">
        <v>4881</v>
      </c>
      <c r="N295" s="6">
        <f>G295*M295</f>
        <v>7614360</v>
      </c>
      <c r="O295" s="6">
        <f>L295+(M295/100000)</f>
        <v>3.6488100000000001</v>
      </c>
      <c r="P295" s="5" t="s">
        <v>10277</v>
      </c>
      <c r="Q295" s="10" t="s">
        <v>10278</v>
      </c>
      <c r="R295" s="10" t="s">
        <v>10279</v>
      </c>
      <c r="S295" s="10" t="s">
        <v>10280</v>
      </c>
      <c r="T295" s="10">
        <f>LEN(S295) - LEN(SUBSTITUTE(S295, ",", "")) + 1</f>
        <v>8</v>
      </c>
      <c r="U295" s="10" t="s">
        <v>10281</v>
      </c>
      <c r="V295" s="20" t="s">
        <v>10282</v>
      </c>
      <c r="W295" s="10" t="s">
        <v>10283</v>
      </c>
      <c r="X295" s="10" t="s">
        <v>10284</v>
      </c>
    </row>
    <row r="296" spans="1:24" customFormat="1" x14ac:dyDescent="0.3">
      <c r="A296" s="5" t="s">
        <v>6752</v>
      </c>
      <c r="B296" s="5" t="s">
        <v>6753</v>
      </c>
      <c r="C296" s="5" t="str">
        <f>LEFT(B296, 65)</f>
        <v>Portronics My buddy plus Adjustable Laptop cooling Table (Brown)</v>
      </c>
      <c r="D296" s="5" t="s">
        <v>4876</v>
      </c>
      <c r="E296" s="5" t="str">
        <f>LEFT(D296, FIND("|", D296) - 1)</f>
        <v>Computers&amp;Accessories</v>
      </c>
      <c r="F296" s="7">
        <v>1889</v>
      </c>
      <c r="G296" s="7">
        <v>2699</v>
      </c>
      <c r="H296" s="5" t="str" cm="1">
        <f t="array" ref="H296">_xlfn.IFS(G296&lt;200,"Less than 200", AND(G296&gt;=200, G296&lt;=500), "200 to 500", G296&gt;500, "Greater than 500")</f>
        <v>Greater than 500</v>
      </c>
      <c r="I296" s="8">
        <v>0.3</v>
      </c>
      <c r="J296" s="17">
        <f>I296</f>
        <v>0.3</v>
      </c>
      <c r="K296" s="22" t="str" cm="1">
        <f t="array" ref="K296">_xlfn.IFS(AND(I296&gt;=0%, I296&lt;=20%),"0% to 20%", AND(I296&gt;=21%, I296&lt;=40%), "21% to 40%", AND(I296&gt;=41%, I296&lt;=60%), "41% to 60%", AND(I296&gt;=61%, I296&lt;=80%), "61% to 80%", AND(I296&gt;=81%, I296&lt;=100%), "81% to 100%")</f>
        <v>21% to 40%</v>
      </c>
      <c r="L296" s="22">
        <v>4.3</v>
      </c>
      <c r="M296" s="6">
        <v>17394</v>
      </c>
      <c r="N296" s="6">
        <f>G296*M296</f>
        <v>46946406</v>
      </c>
      <c r="O296" s="6">
        <f>L296+(M296/100000)</f>
        <v>4.4739399999999998</v>
      </c>
      <c r="P296" s="5" t="s">
        <v>6754</v>
      </c>
      <c r="Q296" s="10" t="s">
        <v>6755</v>
      </c>
      <c r="R296" s="10" t="s">
        <v>6756</v>
      </c>
      <c r="S296" s="10" t="s">
        <v>6757</v>
      </c>
      <c r="T296" s="10">
        <f>LEN(S296) - LEN(SUBSTITUTE(S296, ",", "")) + 1</f>
        <v>8</v>
      </c>
      <c r="U296" s="10" t="s">
        <v>6758</v>
      </c>
      <c r="V296" s="20" t="s">
        <v>6759</v>
      </c>
      <c r="W296" s="10" t="s">
        <v>6760</v>
      </c>
      <c r="X296" s="10" t="s">
        <v>6761</v>
      </c>
    </row>
    <row r="297" spans="1:24" customFormat="1" x14ac:dyDescent="0.3">
      <c r="A297" s="5" t="s">
        <v>8102</v>
      </c>
      <c r="B297" s="5" t="s">
        <v>8103</v>
      </c>
      <c r="C297" s="5" t="str">
        <f>LEFT(B297, 65)</f>
        <v>Redgear Cosmo 7,1 Usb Gaming Wired Over Ear Headphones With Mic W</v>
      </c>
      <c r="D297" s="5" t="s">
        <v>7796</v>
      </c>
      <c r="E297" s="5" t="str">
        <f>LEFT(D297, FIND("|", D297) - 1)</f>
        <v>Computers&amp;Accessories</v>
      </c>
      <c r="F297" s="7">
        <v>1990</v>
      </c>
      <c r="G297" s="7">
        <v>2999</v>
      </c>
      <c r="H297" s="5" t="str" cm="1">
        <f t="array" ref="H297">_xlfn.IFS(G297&lt;200,"Less than 200", AND(G297&gt;=200, G297&lt;=500), "200 to 500", G297&gt;500, "Greater than 500")</f>
        <v>Greater than 500</v>
      </c>
      <c r="I297" s="8">
        <v>0.34</v>
      </c>
      <c r="J297" s="17">
        <f>I297</f>
        <v>0.34</v>
      </c>
      <c r="K297" s="22" t="str" cm="1">
        <f t="array" ref="K297">_xlfn.IFS(AND(I297&gt;=0%, I297&lt;=20%),"0% to 20%", AND(I297&gt;=21%, I297&lt;=40%), "21% to 40%", AND(I297&gt;=41%, I297&lt;=60%), "41% to 60%", AND(I297&gt;=61%, I297&lt;=80%), "61% to 80%", AND(I297&gt;=81%, I297&lt;=100%), "81% to 100%")</f>
        <v>21% to 40%</v>
      </c>
      <c r="L297" s="22">
        <v>4.3</v>
      </c>
      <c r="M297" s="6">
        <v>14237</v>
      </c>
      <c r="N297" s="6">
        <f>G297*M297</f>
        <v>42696763</v>
      </c>
      <c r="O297" s="6">
        <f>L297+(M297/100000)</f>
        <v>4.4423699999999995</v>
      </c>
      <c r="P297" s="5" t="s">
        <v>8104</v>
      </c>
      <c r="Q297" s="10" t="s">
        <v>8105</v>
      </c>
      <c r="R297" s="10" t="s">
        <v>8106</v>
      </c>
      <c r="S297" s="10" t="s">
        <v>8107</v>
      </c>
      <c r="T297" s="10">
        <f>LEN(S297) - LEN(SUBSTITUTE(S297, ",", "")) + 1</f>
        <v>8</v>
      </c>
      <c r="U297" s="10" t="s">
        <v>8108</v>
      </c>
      <c r="V297" s="20" t="s">
        <v>13061</v>
      </c>
      <c r="W297" s="10" t="s">
        <v>8109</v>
      </c>
      <c r="X297" s="10" t="s">
        <v>8110</v>
      </c>
    </row>
    <row r="298" spans="1:24" customFormat="1" x14ac:dyDescent="0.3">
      <c r="A298" s="5" t="s">
        <v>5493</v>
      </c>
      <c r="B298" s="5" t="s">
        <v>5494</v>
      </c>
      <c r="C298" s="5" t="str">
        <f>LEFT(B298, 65)</f>
        <v>ZEBRONICS Zeb-Comfort Wired USB Mouse, 3-Button, 1000 DPI Optical</v>
      </c>
      <c r="D298" s="5" t="s">
        <v>4845</v>
      </c>
      <c r="E298" s="5" t="str">
        <f>LEFT(D298, FIND("|", D298) - 1)</f>
        <v>Computers&amp;Accessories</v>
      </c>
      <c r="F298" s="5">
        <v>139</v>
      </c>
      <c r="G298" s="5">
        <v>299</v>
      </c>
      <c r="H298" s="5" t="str" cm="1">
        <f t="array" ref="H298">_xlfn.IFS(G298&lt;200,"Less than 200", AND(G298&gt;=200, G298&lt;=500), "200 to 500", G298&gt;500, "Greater than 500")</f>
        <v>200 to 500</v>
      </c>
      <c r="I298" s="8">
        <v>0.54</v>
      </c>
      <c r="J298" s="17">
        <f>I298</f>
        <v>0.54</v>
      </c>
      <c r="K298" s="22" t="str" cm="1">
        <f t="array" ref="K298">_xlfn.IFS(AND(I298&gt;=0%, I298&lt;=20%),"0% to 20%", AND(I298&gt;=21%, I298&lt;=40%), "21% to 40%", AND(I298&gt;=41%, I298&lt;=60%), "41% to 60%", AND(I298&gt;=61%, I298&lt;=80%), "61% to 80%", AND(I298&gt;=81%, I298&lt;=100%), "81% to 100%")</f>
        <v>41% to 60%</v>
      </c>
      <c r="L298" s="22">
        <v>3.8</v>
      </c>
      <c r="M298" s="6">
        <v>3044</v>
      </c>
      <c r="N298" s="6">
        <f>G298*M298</f>
        <v>910156</v>
      </c>
      <c r="O298" s="6">
        <f>L298+(M298/100000)</f>
        <v>3.8304399999999998</v>
      </c>
      <c r="P298" s="5" t="s">
        <v>5495</v>
      </c>
      <c r="Q298" s="10" t="s">
        <v>5496</v>
      </c>
      <c r="R298" s="10" t="s">
        <v>5497</v>
      </c>
      <c r="S298" s="10" t="s">
        <v>5498</v>
      </c>
      <c r="T298" s="10">
        <f>LEN(S298) - LEN(SUBSTITUTE(S298, ",", "")) + 1</f>
        <v>8</v>
      </c>
      <c r="U298" s="10" t="s">
        <v>5499</v>
      </c>
      <c r="V298" s="20" t="s">
        <v>5500</v>
      </c>
      <c r="W298" s="10" t="s">
        <v>5501</v>
      </c>
      <c r="X298" s="10" t="s">
        <v>5502</v>
      </c>
    </row>
    <row r="299" spans="1:24" customFormat="1" x14ac:dyDescent="0.3">
      <c r="A299" s="5" t="s">
        <v>566</v>
      </c>
      <c r="B299" s="5" t="s">
        <v>567</v>
      </c>
      <c r="C299" s="5" t="str">
        <f>LEFT(B299, 65)</f>
        <v xml:space="preserve">Airtel DigitalTV DTH Television, Setup Box Remote Compatible for </v>
      </c>
      <c r="D299" s="5" t="s">
        <v>462</v>
      </c>
      <c r="E299" s="5" t="str">
        <f>LEFT(D299, FIND("|", D299) - 1)</f>
        <v>Electronics</v>
      </c>
      <c r="F299" s="5">
        <v>179</v>
      </c>
      <c r="G299" s="5">
        <v>799</v>
      </c>
      <c r="H299" s="5" t="str" cm="1">
        <f t="array" ref="H299">_xlfn.IFS(G299&lt;200,"Less than 200", AND(G299&gt;=200, G299&lt;=500), "200 to 500", G299&gt;500, "Greater than 500")</f>
        <v>Greater than 500</v>
      </c>
      <c r="I299" s="8">
        <v>0.78</v>
      </c>
      <c r="J299" s="17">
        <f>I299</f>
        <v>0.78</v>
      </c>
      <c r="K299" s="22" t="str" cm="1">
        <f t="array" ref="K299">_xlfn.IFS(AND(I299&gt;=0%, I299&lt;=20%),"0% to 20%", AND(I299&gt;=21%, I299&lt;=40%), "21% to 40%", AND(I299&gt;=41%, I299&lt;=60%), "41% to 60%", AND(I299&gt;=61%, I299&lt;=80%), "61% to 80%", AND(I299&gt;=81%, I299&lt;=100%), "81% to 100%")</f>
        <v>61% to 80%</v>
      </c>
      <c r="L299" s="22">
        <v>3.7</v>
      </c>
      <c r="M299" s="6">
        <v>2201</v>
      </c>
      <c r="N299" s="6">
        <f>G299*M299</f>
        <v>1758599</v>
      </c>
      <c r="O299" s="6">
        <f>L299+(M299/100000)</f>
        <v>3.72201</v>
      </c>
      <c r="P299" s="5" t="s">
        <v>568</v>
      </c>
      <c r="Q299" s="10" t="s">
        <v>569</v>
      </c>
      <c r="R299" s="10" t="s">
        <v>570</v>
      </c>
      <c r="S299" s="10" t="s">
        <v>571</v>
      </c>
      <c r="T299" s="10">
        <f>LEN(S299) - LEN(SUBSTITUTE(S299, ",", "")) + 1</f>
        <v>8</v>
      </c>
      <c r="U299" s="10" t="s">
        <v>572</v>
      </c>
      <c r="V299" s="20" t="s">
        <v>573</v>
      </c>
      <c r="W299" s="10" t="s">
        <v>574</v>
      </c>
      <c r="X299" s="10" t="s">
        <v>575</v>
      </c>
    </row>
    <row r="300" spans="1:24" customFormat="1" x14ac:dyDescent="0.3">
      <c r="A300" s="5" t="s">
        <v>12401</v>
      </c>
      <c r="B300" s="5" t="s">
        <v>12402</v>
      </c>
      <c r="C300" s="5" t="str">
        <f>LEFT(B300, 65)</f>
        <v>iBELL MPK120L Premium Stainless Steel Multi Purpose Kettle/Cooker</v>
      </c>
      <c r="D300" s="5" t="s">
        <v>8541</v>
      </c>
      <c r="E300" s="5" t="str">
        <f>LEFT(D300, FIND("|", D300) - 1)</f>
        <v>Home&amp;Kitchen</v>
      </c>
      <c r="F300" s="7">
        <v>1456</v>
      </c>
      <c r="G300" s="7">
        <v>3190</v>
      </c>
      <c r="H300" s="5" t="str" cm="1">
        <f t="array" ref="H300">_xlfn.IFS(G300&lt;200,"Less than 200", AND(G300&gt;=200, G300&lt;=500), "200 to 500", G300&gt;500, "Greater than 500")</f>
        <v>Greater than 500</v>
      </c>
      <c r="I300" s="8">
        <v>0.54</v>
      </c>
      <c r="J300" s="17">
        <f>I300</f>
        <v>0.54</v>
      </c>
      <c r="K300" s="22" t="str" cm="1">
        <f t="array" ref="K300">_xlfn.IFS(AND(I300&gt;=0%, I300&lt;=20%),"0% to 20%", AND(I300&gt;=21%, I300&lt;=40%), "21% to 40%", AND(I300&gt;=41%, I300&lt;=60%), "41% to 60%", AND(I300&gt;=61%, I300&lt;=80%), "61% to 80%", AND(I300&gt;=81%, I300&lt;=100%), "81% to 100%")</f>
        <v>41% to 60%</v>
      </c>
      <c r="L300" s="22">
        <v>4.0999999999999996</v>
      </c>
      <c r="M300" s="6">
        <v>1776</v>
      </c>
      <c r="N300" s="6">
        <f>G300*M300</f>
        <v>5665440</v>
      </c>
      <c r="O300" s="6">
        <f>L300+(M300/100000)</f>
        <v>4.1177599999999996</v>
      </c>
      <c r="P300" s="5" t="s">
        <v>12403</v>
      </c>
      <c r="Q300" s="10" t="s">
        <v>12404</v>
      </c>
      <c r="R300" s="10" t="s">
        <v>12405</v>
      </c>
      <c r="S300" s="10" t="s">
        <v>12406</v>
      </c>
      <c r="T300" s="10">
        <f>LEN(S300) - LEN(SUBSTITUTE(S300, ",", "")) + 1</f>
        <v>8</v>
      </c>
      <c r="U300" s="10" t="s">
        <v>12407</v>
      </c>
      <c r="V300" s="20" t="s">
        <v>12408</v>
      </c>
      <c r="W300" s="10" t="s">
        <v>12409</v>
      </c>
      <c r="X300" s="10" t="s">
        <v>12410</v>
      </c>
    </row>
    <row r="301" spans="1:24" customFormat="1" x14ac:dyDescent="0.3">
      <c r="A301" s="5" t="s">
        <v>5983</v>
      </c>
      <c r="B301" s="5" t="s">
        <v>5984</v>
      </c>
      <c r="C301" s="5" t="str">
        <f>LEFT(B301, 65)</f>
        <v>JBL Go 2, Wireless Portable Bluetooth Speaker with Mic, JBL Signa</v>
      </c>
      <c r="D301" s="5" t="s">
        <v>5515</v>
      </c>
      <c r="E301" s="5" t="str">
        <f>LEFT(D301, FIND("|", D301) - 1)</f>
        <v>Electronics</v>
      </c>
      <c r="F301" s="7">
        <v>1999</v>
      </c>
      <c r="G301" s="7">
        <v>2999</v>
      </c>
      <c r="H301" s="5" t="str" cm="1">
        <f t="array" ref="H301">_xlfn.IFS(G301&lt;200,"Less than 200", AND(G301&gt;=200, G301&lt;=500), "200 to 500", G301&gt;500, "Greater than 500")</f>
        <v>Greater than 500</v>
      </c>
      <c r="I301" s="8">
        <v>0.33</v>
      </c>
      <c r="J301" s="17">
        <f>I301</f>
        <v>0.33</v>
      </c>
      <c r="K301" s="22" t="str" cm="1">
        <f t="array" ref="K301">_xlfn.IFS(AND(I301&gt;=0%, I301&lt;=20%),"0% to 20%", AND(I301&gt;=21%, I301&lt;=40%), "21% to 40%", AND(I301&gt;=41%, I301&lt;=60%), "41% to 60%", AND(I301&gt;=61%, I301&lt;=80%), "61% to 80%", AND(I301&gt;=81%, I301&lt;=100%), "81% to 100%")</f>
        <v>21% to 40%</v>
      </c>
      <c r="L301" s="22">
        <v>4.3</v>
      </c>
      <c r="M301" s="6">
        <v>63899</v>
      </c>
      <c r="N301" s="6">
        <f>G301*M301</f>
        <v>191633101</v>
      </c>
      <c r="O301" s="6">
        <f>L301+(M301/100000)</f>
        <v>4.9389899999999995</v>
      </c>
      <c r="P301" s="5" t="s">
        <v>5985</v>
      </c>
      <c r="Q301" s="10" t="s">
        <v>5986</v>
      </c>
      <c r="R301" s="10" t="s">
        <v>5987</v>
      </c>
      <c r="S301" s="10" t="s">
        <v>5988</v>
      </c>
      <c r="T301" s="10">
        <f>LEN(S301) - LEN(SUBSTITUTE(S301, ",", "")) + 1</f>
        <v>8</v>
      </c>
      <c r="U301" s="10" t="s">
        <v>5989</v>
      </c>
      <c r="V301" s="20" t="s">
        <v>5990</v>
      </c>
      <c r="W301" s="10" t="s">
        <v>5991</v>
      </c>
      <c r="X301" s="10" t="s">
        <v>5992</v>
      </c>
    </row>
    <row r="302" spans="1:24" customFormat="1" x14ac:dyDescent="0.3">
      <c r="A302" s="5" t="s">
        <v>10829</v>
      </c>
      <c r="B302" s="5" t="s">
        <v>10830</v>
      </c>
      <c r="C302" s="5" t="str">
        <f>LEFT(B302, 65)</f>
        <v>Dr Trust Electronic Kitchen Digital Scale Weighing Machine (Blue)</v>
      </c>
      <c r="D302" s="5" t="s">
        <v>10831</v>
      </c>
      <c r="E302" s="5" t="str">
        <f>LEFT(D302, FIND("|", D302) - 1)</f>
        <v>Health&amp;PersonalCare</v>
      </c>
      <c r="F302" s="5">
        <v>899</v>
      </c>
      <c r="G302" s="7">
        <v>1900</v>
      </c>
      <c r="H302" s="5" t="str" cm="1">
        <f t="array" ref="H302">_xlfn.IFS(G302&lt;200,"Less than 200", AND(G302&gt;=200, G302&lt;=500), "200 to 500", G302&gt;500, "Greater than 500")</f>
        <v>Greater than 500</v>
      </c>
      <c r="I302" s="8">
        <v>0.53</v>
      </c>
      <c r="J302" s="17">
        <f>I302</f>
        <v>0.53</v>
      </c>
      <c r="K302" s="22" t="str" cm="1">
        <f t="array" ref="K302">_xlfn.IFS(AND(I302&gt;=0%, I302&lt;=20%),"0% to 20%", AND(I302&gt;=21%, I302&lt;=40%), "21% to 40%", AND(I302&gt;=41%, I302&lt;=60%), "41% to 60%", AND(I302&gt;=61%, I302&lt;=80%), "61% to 80%", AND(I302&gt;=81%, I302&lt;=100%), "81% to 100%")</f>
        <v>41% to 60%</v>
      </c>
      <c r="L302" s="22">
        <v>4</v>
      </c>
      <c r="M302" s="6">
        <v>3663</v>
      </c>
      <c r="N302" s="6">
        <f>G302*M302</f>
        <v>6959700</v>
      </c>
      <c r="O302" s="6">
        <f>L302+(M302/100000)</f>
        <v>4.0366299999999997</v>
      </c>
      <c r="P302" s="5" t="s">
        <v>10832</v>
      </c>
      <c r="Q302" s="10" t="s">
        <v>10833</v>
      </c>
      <c r="R302" s="10" t="s">
        <v>10834</v>
      </c>
      <c r="S302" s="10" t="s">
        <v>10835</v>
      </c>
      <c r="T302" s="10">
        <f>LEN(S302) - LEN(SUBSTITUTE(S302, ",", "")) + 1</f>
        <v>4</v>
      </c>
      <c r="U302" s="10" t="s">
        <v>10836</v>
      </c>
      <c r="V302" s="20" t="s">
        <v>10837</v>
      </c>
      <c r="W302" s="10" t="s">
        <v>10838</v>
      </c>
      <c r="X302" s="10" t="s">
        <v>10839</v>
      </c>
    </row>
    <row r="303" spans="1:24" customFormat="1" x14ac:dyDescent="0.3">
      <c r="A303" s="5" t="s">
        <v>6292</v>
      </c>
      <c r="B303" s="5" t="s">
        <v>6293</v>
      </c>
      <c r="C303" s="5" t="str">
        <f>LEFT(B303, 65)</f>
        <v>Zebronics Zeb-Transformer Gaming Keyboard and Mouse Combo (USB, B</v>
      </c>
      <c r="D303" s="5" t="s">
        <v>5102</v>
      </c>
      <c r="E303" s="5" t="str">
        <f>LEFT(D303, FIND("|", D303) - 1)</f>
        <v>Computers&amp;Accessories</v>
      </c>
      <c r="F303" s="7">
        <v>1299</v>
      </c>
      <c r="G303" s="7">
        <v>1599</v>
      </c>
      <c r="H303" s="5" t="str" cm="1">
        <f t="array" ref="H303">_xlfn.IFS(G303&lt;200,"Less than 200", AND(G303&gt;=200, G303&lt;=500), "200 to 500", G303&gt;500, "Greater than 500")</f>
        <v>Greater than 500</v>
      </c>
      <c r="I303" s="8">
        <v>0.19</v>
      </c>
      <c r="J303" s="17">
        <f>I303</f>
        <v>0.19</v>
      </c>
      <c r="K303" s="22" t="str" cm="1">
        <f t="array" ref="K303">_xlfn.IFS(AND(I303&gt;=0%, I303&lt;=20%),"0% to 20%", AND(I303&gt;=21%, I303&lt;=40%), "21% to 40%", AND(I303&gt;=41%, I303&lt;=60%), "41% to 60%", AND(I303&gt;=61%, I303&lt;=80%), "61% to 80%", AND(I303&gt;=81%, I303&lt;=100%), "81% to 100%")</f>
        <v>0% to 20%</v>
      </c>
      <c r="L303" s="22">
        <v>4.3</v>
      </c>
      <c r="M303" s="6">
        <v>27223</v>
      </c>
      <c r="N303" s="6">
        <f>G303*M303</f>
        <v>43529577</v>
      </c>
      <c r="O303" s="6">
        <f>L303+(M303/100000)</f>
        <v>4.5722300000000002</v>
      </c>
      <c r="P303" s="5" t="s">
        <v>6294</v>
      </c>
      <c r="Q303" s="10" t="s">
        <v>6295</v>
      </c>
      <c r="R303" s="10" t="s">
        <v>6296</v>
      </c>
      <c r="S303" s="10" t="s">
        <v>6297</v>
      </c>
      <c r="T303" s="10">
        <f>LEN(S303) - LEN(SUBSTITUTE(S303, ",", "")) + 1</f>
        <v>8</v>
      </c>
      <c r="U303" s="10" t="s">
        <v>6298</v>
      </c>
      <c r="V303" s="20" t="s">
        <v>6299</v>
      </c>
      <c r="W303" s="10" t="s">
        <v>6300</v>
      </c>
      <c r="X303" s="10" t="s">
        <v>6301</v>
      </c>
    </row>
    <row r="304" spans="1:24" customFormat="1" x14ac:dyDescent="0.3">
      <c r="A304" s="5" t="s">
        <v>5463</v>
      </c>
      <c r="B304" s="5" t="s">
        <v>5464</v>
      </c>
      <c r="C304" s="5" t="str">
        <f>LEFT(B304, 65)</f>
        <v>Xiaomi Mi Wired in Ear Earphones with Mic Basic with Ultra Deep B</v>
      </c>
      <c r="D304" s="5" t="s">
        <v>3066</v>
      </c>
      <c r="E304" s="5" t="str">
        <f>LEFT(D304, FIND("|", D304) - 1)</f>
        <v>Electronics</v>
      </c>
      <c r="F304" s="5">
        <v>429</v>
      </c>
      <c r="G304" s="5">
        <v>599</v>
      </c>
      <c r="H304" s="5" t="str" cm="1">
        <f t="array" ref="H304">_xlfn.IFS(G304&lt;200,"Less than 200", AND(G304&gt;=200, G304&lt;=500), "200 to 500", G304&gt;500, "Greater than 500")</f>
        <v>Greater than 500</v>
      </c>
      <c r="I304" s="8">
        <v>0.28000000000000003</v>
      </c>
      <c r="J304" s="17">
        <f>I304</f>
        <v>0.28000000000000003</v>
      </c>
      <c r="K304" s="22" t="str" cm="1">
        <f t="array" ref="K304">_xlfn.IFS(AND(I304&gt;=0%, I304&lt;=20%),"0% to 20%", AND(I304&gt;=21%, I304&lt;=40%), "21% to 40%", AND(I304&gt;=41%, I304&lt;=60%), "41% to 60%", AND(I304&gt;=61%, I304&lt;=80%), "61% to 80%", AND(I304&gt;=81%, I304&lt;=100%), "81% to 100%")</f>
        <v>21% to 40%</v>
      </c>
      <c r="L304" s="22">
        <v>4.0999999999999996</v>
      </c>
      <c r="M304" s="6">
        <v>119466</v>
      </c>
      <c r="N304" s="6">
        <f>G304*M304</f>
        <v>71560134</v>
      </c>
      <c r="O304" s="6">
        <f>L304+(M304/100000)</f>
        <v>5.2946599999999995</v>
      </c>
      <c r="P304" s="5" t="s">
        <v>5465</v>
      </c>
      <c r="Q304" s="10" t="s">
        <v>5466</v>
      </c>
      <c r="R304" s="10" t="s">
        <v>5467</v>
      </c>
      <c r="S304" s="10" t="s">
        <v>5468</v>
      </c>
      <c r="T304" s="10">
        <f>LEN(S304) - LEN(SUBSTITUTE(S304, ",", "")) + 1</f>
        <v>8</v>
      </c>
      <c r="U304" s="10" t="s">
        <v>5469</v>
      </c>
      <c r="V304" s="20" t="s">
        <v>13047</v>
      </c>
      <c r="W304" s="10" t="s">
        <v>5470</v>
      </c>
      <c r="X304" s="10" t="s">
        <v>5471</v>
      </c>
    </row>
    <row r="305" spans="1:24" customFormat="1" x14ac:dyDescent="0.3">
      <c r="A305" s="5" t="s">
        <v>2274</v>
      </c>
      <c r="B305" s="5" t="s">
        <v>2275</v>
      </c>
      <c r="C305" s="5" t="str">
        <f>LEFT(B305, 65)</f>
        <v>boAt Rugged V3 Braided Micro USB Cable (Pearl White)</v>
      </c>
      <c r="D305" s="5" t="s">
        <v>18</v>
      </c>
      <c r="E305" s="5" t="str">
        <f>LEFT(D305, FIND("|", D305) - 1)</f>
        <v>Computers&amp;Accessories</v>
      </c>
      <c r="F305" s="5">
        <v>299</v>
      </c>
      <c r="G305" s="5">
        <v>799</v>
      </c>
      <c r="H305" s="5" t="str" cm="1">
        <f t="array" ref="H305">_xlfn.IFS(G305&lt;200,"Less than 200", AND(G305&gt;=200, G305&lt;=500), "200 to 500", G305&gt;500, "Greater than 500")</f>
        <v>Greater than 500</v>
      </c>
      <c r="I305" s="8">
        <v>0.63</v>
      </c>
      <c r="J305" s="17">
        <f>I305</f>
        <v>0.63</v>
      </c>
      <c r="K305" s="22" t="str" cm="1">
        <f t="array" ref="K305">_xlfn.IFS(AND(I305&gt;=0%, I305&lt;=20%),"0% to 20%", AND(I305&gt;=21%, I305&lt;=40%), "21% to 40%", AND(I305&gt;=41%, I305&lt;=60%), "41% to 60%", AND(I305&gt;=61%, I305&lt;=80%), "61% to 80%", AND(I305&gt;=81%, I305&lt;=100%), "81% to 100%")</f>
        <v>61% to 80%</v>
      </c>
      <c r="L305" s="22">
        <v>4.2</v>
      </c>
      <c r="M305" s="6">
        <v>94363</v>
      </c>
      <c r="N305" s="6">
        <f>G305*M305</f>
        <v>75396037</v>
      </c>
      <c r="O305" s="6">
        <f>L305+(M305/100000)</f>
        <v>5.1436299999999999</v>
      </c>
      <c r="P305" s="5" t="s">
        <v>2276</v>
      </c>
      <c r="Q305" s="10" t="s">
        <v>50</v>
      </c>
      <c r="R305" s="10" t="s">
        <v>51</v>
      </c>
      <c r="S305" s="10" t="s">
        <v>52</v>
      </c>
      <c r="T305" s="10">
        <f>LEN(S305) - LEN(SUBSTITUTE(S305, ",", "")) + 1</f>
        <v>8</v>
      </c>
      <c r="U305" s="10" t="s">
        <v>53</v>
      </c>
      <c r="V305" s="20" t="s">
        <v>54</v>
      </c>
      <c r="W305" s="10" t="s">
        <v>2277</v>
      </c>
      <c r="X305" s="10" t="s">
        <v>2278</v>
      </c>
    </row>
    <row r="306" spans="1:24" customFormat="1" x14ac:dyDescent="0.3">
      <c r="A306" s="5" t="s">
        <v>10890</v>
      </c>
      <c r="B306" s="5" t="s">
        <v>10891</v>
      </c>
      <c r="C306" s="5" t="str">
        <f>LEFT(B306, 65)</f>
        <v>INALSA Electric Chopper Bullet- 400 Watts with 100% Pure Copper M</v>
      </c>
      <c r="D306" s="5" t="s">
        <v>9192</v>
      </c>
      <c r="E306" s="5" t="str">
        <f>LEFT(D306, FIND("|", D306) - 1)</f>
        <v>Home&amp;Kitchen</v>
      </c>
      <c r="F306" s="7">
        <v>1656</v>
      </c>
      <c r="G306" s="7">
        <v>2695</v>
      </c>
      <c r="H306" s="5" t="str" cm="1">
        <f t="array" ref="H306">_xlfn.IFS(G306&lt;200,"Less than 200", AND(G306&gt;=200, G306&lt;=500), "200 to 500", G306&gt;500, "Greater than 500")</f>
        <v>Greater than 500</v>
      </c>
      <c r="I306" s="8">
        <v>0.39</v>
      </c>
      <c r="J306" s="17">
        <f>I306</f>
        <v>0.39</v>
      </c>
      <c r="K306" s="22" t="str" cm="1">
        <f t="array" ref="K306">_xlfn.IFS(AND(I306&gt;=0%, I306&lt;=20%),"0% to 20%", AND(I306&gt;=21%, I306&lt;=40%), "21% to 40%", AND(I306&gt;=41%, I306&lt;=60%), "41% to 60%", AND(I306&gt;=61%, I306&lt;=80%), "61% to 80%", AND(I306&gt;=81%, I306&lt;=100%), "81% to 100%")</f>
        <v>21% to 40%</v>
      </c>
      <c r="L306" s="22">
        <v>4.4000000000000004</v>
      </c>
      <c r="M306" s="6">
        <v>6027</v>
      </c>
      <c r="N306" s="6">
        <f>G306*M306</f>
        <v>16242765</v>
      </c>
      <c r="O306" s="6">
        <f>L306+(M306/100000)</f>
        <v>4.4602700000000004</v>
      </c>
      <c r="P306" s="5" t="s">
        <v>10892</v>
      </c>
      <c r="Q306" s="10" t="s">
        <v>10893</v>
      </c>
      <c r="R306" s="10" t="s">
        <v>10894</v>
      </c>
      <c r="S306" s="10" t="s">
        <v>10895</v>
      </c>
      <c r="T306" s="10">
        <f>LEN(S306) - LEN(SUBSTITUTE(S306, ",", "")) + 1</f>
        <v>8</v>
      </c>
      <c r="U306" s="10" t="s">
        <v>10896</v>
      </c>
      <c r="V306" s="20" t="s">
        <v>10897</v>
      </c>
      <c r="W306" s="10" t="s">
        <v>10898</v>
      </c>
      <c r="X306" s="10" t="s">
        <v>10899</v>
      </c>
    </row>
    <row r="307" spans="1:24" customFormat="1" x14ac:dyDescent="0.3">
      <c r="A307" s="5" t="s">
        <v>2536</v>
      </c>
      <c r="B307" s="5" t="s">
        <v>2537</v>
      </c>
      <c r="C307" s="5" t="str">
        <f>LEFT(B307, 65)</f>
        <v>AmazonBasics Double Braided Nylon USB Type-C to Type-C 2.0 Cable,</v>
      </c>
      <c r="D307" s="5" t="s">
        <v>18</v>
      </c>
      <c r="E307" s="5" t="str">
        <f>LEFT(D307, FIND("|", D307) - 1)</f>
        <v>Computers&amp;Accessories</v>
      </c>
      <c r="F307" s="5">
        <v>649</v>
      </c>
      <c r="G307" s="7">
        <v>1600</v>
      </c>
      <c r="H307" s="5" t="str" cm="1">
        <f t="array" ref="H307">_xlfn.IFS(G307&lt;200,"Less than 200", AND(G307&gt;=200, G307&lt;=500), "200 to 500", G307&gt;500, "Greater than 500")</f>
        <v>Greater than 500</v>
      </c>
      <c r="I307" s="8">
        <v>0.59</v>
      </c>
      <c r="J307" s="17">
        <f>I307</f>
        <v>0.59</v>
      </c>
      <c r="K307" s="22" t="str" cm="1">
        <f t="array" ref="K307">_xlfn.IFS(AND(I307&gt;=0%, I307&lt;=20%),"0% to 20%", AND(I307&gt;=21%, I307&lt;=40%), "21% to 40%", AND(I307&gt;=41%, I307&lt;=60%), "41% to 60%", AND(I307&gt;=61%, I307&lt;=80%), "61% to 80%", AND(I307&gt;=81%, I307&lt;=100%), "81% to 100%")</f>
        <v>41% to 60%</v>
      </c>
      <c r="L307" s="22">
        <v>4.3</v>
      </c>
      <c r="M307" s="6">
        <v>5451</v>
      </c>
      <c r="N307" s="6">
        <f>G307*M307</f>
        <v>8721600</v>
      </c>
      <c r="O307" s="6">
        <f>L307+(M307/100000)</f>
        <v>4.3545099999999994</v>
      </c>
      <c r="P307" s="5" t="s">
        <v>2538</v>
      </c>
      <c r="Q307" s="10" t="s">
        <v>1634</v>
      </c>
      <c r="R307" s="10" t="s">
        <v>1635</v>
      </c>
      <c r="S307" s="10" t="s">
        <v>1636</v>
      </c>
      <c r="T307" s="10">
        <f>LEN(S307) - LEN(SUBSTITUTE(S307, ",", "")) + 1</f>
        <v>8</v>
      </c>
      <c r="U307" s="10" t="s">
        <v>1637</v>
      </c>
      <c r="V307" s="20" t="s">
        <v>1638</v>
      </c>
      <c r="W307" s="10" t="s">
        <v>2539</v>
      </c>
      <c r="X307" s="10" t="s">
        <v>2540</v>
      </c>
    </row>
    <row r="308" spans="1:24" customFormat="1" x14ac:dyDescent="0.3">
      <c r="A308" s="5" t="s">
        <v>1631</v>
      </c>
      <c r="B308" s="5" t="s">
        <v>1632</v>
      </c>
      <c r="C308" s="5" t="str">
        <f>LEFT(B308, 65)</f>
        <v xml:space="preserve">AmazonBasics Double Braided Nylon USB Type-C to Type-C 2.0 Cable </v>
      </c>
      <c r="D308" s="5" t="s">
        <v>18</v>
      </c>
      <c r="E308" s="5" t="str">
        <f>LEFT(D308, FIND("|", D308) - 1)</f>
        <v>Computers&amp;Accessories</v>
      </c>
      <c r="F308" s="5">
        <v>499</v>
      </c>
      <c r="G308" s="7">
        <v>1200</v>
      </c>
      <c r="H308" s="5" t="str" cm="1">
        <f t="array" ref="H308">_xlfn.IFS(G308&lt;200,"Less than 200", AND(G308&gt;=200, G308&lt;=500), "200 to 500", G308&gt;500, "Greater than 500")</f>
        <v>Greater than 500</v>
      </c>
      <c r="I308" s="8">
        <v>0.57999999999999996</v>
      </c>
      <c r="J308" s="17">
        <f>I308</f>
        <v>0.57999999999999996</v>
      </c>
      <c r="K308" s="22" t="str" cm="1">
        <f t="array" ref="K308">_xlfn.IFS(AND(I308&gt;=0%, I308&lt;=20%),"0% to 20%", AND(I308&gt;=21%, I308&lt;=40%), "21% to 40%", AND(I308&gt;=41%, I308&lt;=60%), "41% to 60%", AND(I308&gt;=61%, I308&lt;=80%), "61% to 80%", AND(I308&gt;=81%, I308&lt;=100%), "81% to 100%")</f>
        <v>41% to 60%</v>
      </c>
      <c r="L308" s="22">
        <v>4.3</v>
      </c>
      <c r="M308" s="6">
        <v>5451</v>
      </c>
      <c r="N308" s="6">
        <f>G308*M308</f>
        <v>6541200</v>
      </c>
      <c r="O308" s="6">
        <f>L308+(M308/100000)</f>
        <v>4.3545099999999994</v>
      </c>
      <c r="P308" s="5" t="s">
        <v>1633</v>
      </c>
      <c r="Q308" s="10" t="s">
        <v>1634</v>
      </c>
      <c r="R308" s="10" t="s">
        <v>1635</v>
      </c>
      <c r="S308" s="10" t="s">
        <v>1636</v>
      </c>
      <c r="T308" s="10">
        <f>LEN(S308) - LEN(SUBSTITUTE(S308, ",", "")) + 1</f>
        <v>8</v>
      </c>
      <c r="U308" s="10" t="s">
        <v>1637</v>
      </c>
      <c r="V308" s="20" t="s">
        <v>1638</v>
      </c>
      <c r="W308" s="10" t="s">
        <v>1639</v>
      </c>
      <c r="X308" s="10" t="s">
        <v>1640</v>
      </c>
    </row>
    <row r="309" spans="1:24" customFormat="1" x14ac:dyDescent="0.3">
      <c r="A309" s="5" t="s">
        <v>11785</v>
      </c>
      <c r="B309" s="5" t="s">
        <v>11786</v>
      </c>
      <c r="C309" s="5" t="str">
        <f>LEFT(B309, 65)</f>
        <v>Black + Decker BD BXIR2201IN 2200-Watt Cord &amp; Cordless Steam Iron</v>
      </c>
      <c r="D309" s="5" t="s">
        <v>8897</v>
      </c>
      <c r="E309" s="5" t="str">
        <f>LEFT(D309, FIND("|", D309) - 1)</f>
        <v>Home&amp;Kitchen</v>
      </c>
      <c r="F309" s="7">
        <v>3199</v>
      </c>
      <c r="G309" s="7">
        <v>3500</v>
      </c>
      <c r="H309" s="5" t="str" cm="1">
        <f t="array" ref="H309">_xlfn.IFS(G309&lt;200,"Less than 200", AND(G309&gt;=200, G309&lt;=500), "200 to 500", G309&gt;500, "Greater than 500")</f>
        <v>Greater than 500</v>
      </c>
      <c r="I309" s="8">
        <v>0.09</v>
      </c>
      <c r="J309" s="17">
        <f>I309</f>
        <v>0.09</v>
      </c>
      <c r="K309" s="22" t="str" cm="1">
        <f t="array" ref="K309">_xlfn.IFS(AND(I309&gt;=0%, I309&lt;=20%),"0% to 20%", AND(I309&gt;=21%, I309&lt;=40%), "21% to 40%", AND(I309&gt;=41%, I309&lt;=60%), "41% to 60%", AND(I309&gt;=61%, I309&lt;=80%), "61% to 80%", AND(I309&gt;=81%, I309&lt;=100%), "81% to 100%")</f>
        <v>0% to 20%</v>
      </c>
      <c r="L309" s="22">
        <v>4.2</v>
      </c>
      <c r="M309" s="6">
        <v>1899</v>
      </c>
      <c r="N309" s="6">
        <f>G309*M309</f>
        <v>6646500</v>
      </c>
      <c r="O309" s="6">
        <f>L309+(M309/100000)</f>
        <v>4.2189899999999998</v>
      </c>
      <c r="P309" s="5" t="s">
        <v>11787</v>
      </c>
      <c r="Q309" s="10" t="s">
        <v>11788</v>
      </c>
      <c r="R309" s="10" t="s">
        <v>11789</v>
      </c>
      <c r="S309" s="10" t="s">
        <v>11790</v>
      </c>
      <c r="T309" s="10">
        <f>LEN(S309) - LEN(SUBSTITUTE(S309, ",", "")) + 1</f>
        <v>8</v>
      </c>
      <c r="U309" s="10" t="s">
        <v>11791</v>
      </c>
      <c r="V309" s="20" t="s">
        <v>11792</v>
      </c>
      <c r="W309" s="10" t="s">
        <v>11793</v>
      </c>
      <c r="X309" s="10" t="s">
        <v>11794</v>
      </c>
    </row>
    <row r="310" spans="1:24" customFormat="1" x14ac:dyDescent="0.3">
      <c r="A310" s="5" t="s">
        <v>12340</v>
      </c>
      <c r="B310" s="5" t="s">
        <v>12341</v>
      </c>
      <c r="C310" s="5" t="str">
        <f>LEFT(B310, 65)</f>
        <v>SUJATA Powermatic Plus, Juicer Mixer Grinder, 900 Watts, 2 Jars (</v>
      </c>
      <c r="D310" s="5" t="s">
        <v>8938</v>
      </c>
      <c r="E310" s="5" t="str">
        <f>LEFT(D310, FIND("|", D310) - 1)</f>
        <v>Home&amp;Kitchen</v>
      </c>
      <c r="F310" s="7">
        <v>5865</v>
      </c>
      <c r="G310" s="7">
        <v>7776</v>
      </c>
      <c r="H310" s="5" t="str" cm="1">
        <f t="array" ref="H310">_xlfn.IFS(G310&lt;200,"Less than 200", AND(G310&gt;=200, G310&lt;=500), "200 to 500", G310&gt;500, "Greater than 500")</f>
        <v>Greater than 500</v>
      </c>
      <c r="I310" s="8">
        <v>0.25</v>
      </c>
      <c r="J310" s="17">
        <f>I310</f>
        <v>0.25</v>
      </c>
      <c r="K310" s="22" t="str" cm="1">
        <f t="array" ref="K310">_xlfn.IFS(AND(I310&gt;=0%, I310&lt;=20%),"0% to 20%", AND(I310&gt;=21%, I310&lt;=40%), "21% to 40%", AND(I310&gt;=41%, I310&lt;=60%), "41% to 60%", AND(I310&gt;=61%, I310&lt;=80%), "61% to 80%", AND(I310&gt;=81%, I310&lt;=100%), "81% to 100%")</f>
        <v>21% to 40%</v>
      </c>
      <c r="L310" s="22">
        <v>4.4000000000000004</v>
      </c>
      <c r="M310" s="6">
        <v>2737</v>
      </c>
      <c r="N310" s="6">
        <f>G310*M310</f>
        <v>21282912</v>
      </c>
      <c r="O310" s="6">
        <f>L310+(M310/100000)</f>
        <v>4.4273700000000007</v>
      </c>
      <c r="P310" s="5" t="s">
        <v>12342</v>
      </c>
      <c r="Q310" s="10" t="s">
        <v>12343</v>
      </c>
      <c r="R310" s="10" t="s">
        <v>12344</v>
      </c>
      <c r="S310" s="10" t="s">
        <v>12345</v>
      </c>
      <c r="T310" s="10">
        <f>LEN(S310) - LEN(SUBSTITUTE(S310, ",", "")) + 1</f>
        <v>8</v>
      </c>
      <c r="U310" s="10" t="s">
        <v>12346</v>
      </c>
      <c r="V310" s="20" t="s">
        <v>12347</v>
      </c>
      <c r="W310" s="10" t="s">
        <v>12348</v>
      </c>
      <c r="X310" s="10" t="s">
        <v>12349</v>
      </c>
    </row>
    <row r="311" spans="1:24" customFormat="1" x14ac:dyDescent="0.3">
      <c r="A311" s="5" t="s">
        <v>1681</v>
      </c>
      <c r="B311" s="5" t="s">
        <v>1682</v>
      </c>
      <c r="C311" s="5" t="str">
        <f>LEFT(B311, 65)</f>
        <v>Amazon Basics USB A to Lightning MFi Certified Charging Cable (Wh</v>
      </c>
      <c r="D311" s="5" t="s">
        <v>18</v>
      </c>
      <c r="E311" s="5" t="str">
        <f>LEFT(D311, FIND("|", D311) - 1)</f>
        <v>Computers&amp;Accessories</v>
      </c>
      <c r="F311" s="5">
        <v>709</v>
      </c>
      <c r="G311" s="7">
        <v>1999</v>
      </c>
      <c r="H311" s="5" t="str" cm="1">
        <f t="array" ref="H311">_xlfn.IFS(G311&lt;200,"Less than 200", AND(G311&gt;=200, G311&lt;=500), "200 to 500", G311&gt;500, "Greater than 500")</f>
        <v>Greater than 500</v>
      </c>
      <c r="I311" s="8">
        <v>0.65</v>
      </c>
      <c r="J311" s="17">
        <f>I311</f>
        <v>0.65</v>
      </c>
      <c r="K311" s="22" t="str" cm="1">
        <f t="array" ref="K311">_xlfn.IFS(AND(I311&gt;=0%, I311&lt;=20%),"0% to 20%", AND(I311&gt;=21%, I311&lt;=40%), "21% to 40%", AND(I311&gt;=41%, I311&lt;=60%), "41% to 60%", AND(I311&gt;=61%, I311&lt;=80%), "61% to 80%", AND(I311&gt;=81%, I311&lt;=100%), "81% to 100%")</f>
        <v>61% to 80%</v>
      </c>
      <c r="L311" s="22">
        <v>4.0999999999999996</v>
      </c>
      <c r="M311" s="6">
        <v>178817</v>
      </c>
      <c r="N311" s="6">
        <f>G311*M311</f>
        <v>357455183</v>
      </c>
      <c r="O311" s="6">
        <f>L311+(M311/100000)</f>
        <v>5.8881699999999997</v>
      </c>
      <c r="P311" s="5" t="s">
        <v>1683</v>
      </c>
      <c r="Q311" s="10" t="s">
        <v>1684</v>
      </c>
      <c r="R311" s="10" t="s">
        <v>1685</v>
      </c>
      <c r="S311" s="10" t="s">
        <v>1686</v>
      </c>
      <c r="T311" s="10">
        <f>LEN(S311) - LEN(SUBSTITUTE(S311, ",", "")) + 1</f>
        <v>8</v>
      </c>
      <c r="U311" s="10" t="s">
        <v>1687</v>
      </c>
      <c r="V311" s="20" t="s">
        <v>13032</v>
      </c>
      <c r="W311" s="10" t="s">
        <v>1688</v>
      </c>
      <c r="X311" s="10" t="s">
        <v>1689</v>
      </c>
    </row>
    <row r="312" spans="1:24" customFormat="1" x14ac:dyDescent="0.3">
      <c r="A312" s="5" t="s">
        <v>5806</v>
      </c>
      <c r="B312" s="5" t="s">
        <v>5807</v>
      </c>
      <c r="C312" s="5" t="str">
        <f>LEFT(B312, 65)</f>
        <v>JBL C200SI, Premium in Ear Wired Earphones with Mic, Signature So</v>
      </c>
      <c r="D312" s="5" t="s">
        <v>3066</v>
      </c>
      <c r="E312" s="5" t="str">
        <f>LEFT(D312, FIND("|", D312) - 1)</f>
        <v>Electronics</v>
      </c>
      <c r="F312" s="5">
        <v>799</v>
      </c>
      <c r="G312" s="7">
        <v>1499</v>
      </c>
      <c r="H312" s="5" t="str" cm="1">
        <f t="array" ref="H312">_xlfn.IFS(G312&lt;200,"Less than 200", AND(G312&gt;=200, G312&lt;=500), "200 to 500", G312&gt;500, "Greater than 500")</f>
        <v>Greater than 500</v>
      </c>
      <c r="I312" s="8">
        <v>0.47</v>
      </c>
      <c r="J312" s="17">
        <f>I312</f>
        <v>0.47</v>
      </c>
      <c r="K312" s="22" t="str" cm="1">
        <f t="array" ref="K312">_xlfn.IFS(AND(I312&gt;=0%, I312&lt;=20%),"0% to 20%", AND(I312&gt;=21%, I312&lt;=40%), "21% to 40%", AND(I312&gt;=41%, I312&lt;=60%), "41% to 60%", AND(I312&gt;=61%, I312&lt;=80%), "61% to 80%", AND(I312&gt;=81%, I312&lt;=100%), "81% to 100%")</f>
        <v>41% to 60%</v>
      </c>
      <c r="L312" s="22">
        <v>4.0999999999999996</v>
      </c>
      <c r="M312" s="6">
        <v>53648</v>
      </c>
      <c r="N312" s="6">
        <f>G312*M312</f>
        <v>80418352</v>
      </c>
      <c r="O312" s="6">
        <f>L312+(M312/100000)</f>
        <v>4.6364799999999997</v>
      </c>
      <c r="P312" s="5" t="s">
        <v>5808</v>
      </c>
      <c r="Q312" s="10" t="s">
        <v>5809</v>
      </c>
      <c r="R312" s="10" t="s">
        <v>5810</v>
      </c>
      <c r="S312" s="10" t="s">
        <v>5811</v>
      </c>
      <c r="T312" s="10">
        <f>LEN(S312) - LEN(SUBSTITUTE(S312, ",", "")) + 1</f>
        <v>8</v>
      </c>
      <c r="U312" s="10" t="s">
        <v>5812</v>
      </c>
      <c r="V312" s="20" t="s">
        <v>5813</v>
      </c>
      <c r="W312" s="10" t="s">
        <v>5814</v>
      </c>
      <c r="X312" s="10" t="s">
        <v>5815</v>
      </c>
    </row>
    <row r="313" spans="1:24" customFormat="1" x14ac:dyDescent="0.3">
      <c r="A313" s="5" t="s">
        <v>9018</v>
      </c>
      <c r="B313" s="5" t="s">
        <v>9019</v>
      </c>
      <c r="C313" s="5" t="str">
        <f>LEFT(B313, 65)</f>
        <v>Butterfly Jet Elite Mixer Grinder, 750W, 4 Jars (Grey)</v>
      </c>
      <c r="D313" s="5" t="s">
        <v>8710</v>
      </c>
      <c r="E313" s="5" t="str">
        <f>LEFT(D313, FIND("|", D313) - 1)</f>
        <v>Home&amp;Kitchen</v>
      </c>
      <c r="F313" s="7">
        <v>3499</v>
      </c>
      <c r="G313" s="7">
        <v>5795</v>
      </c>
      <c r="H313" s="5" t="str" cm="1">
        <f t="array" ref="H313">_xlfn.IFS(G313&lt;200,"Less than 200", AND(G313&gt;=200, G313&lt;=500), "200 to 500", G313&gt;500, "Greater than 500")</f>
        <v>Greater than 500</v>
      </c>
      <c r="I313" s="8">
        <v>0.4</v>
      </c>
      <c r="J313" s="17">
        <f>I313</f>
        <v>0.4</v>
      </c>
      <c r="K313" s="22" t="str" cm="1">
        <f t="array" ref="K313">_xlfn.IFS(AND(I313&gt;=0%, I313&lt;=20%),"0% to 20%", AND(I313&gt;=21%, I313&lt;=40%), "21% to 40%", AND(I313&gt;=41%, I313&lt;=60%), "41% to 60%", AND(I313&gt;=61%, I313&lt;=80%), "61% to 80%", AND(I313&gt;=81%, I313&lt;=100%), "81% to 100%")</f>
        <v>21% to 40%</v>
      </c>
      <c r="L313" s="22">
        <v>3.9</v>
      </c>
      <c r="M313" s="6">
        <v>25340</v>
      </c>
      <c r="N313" s="6">
        <f>G313*M313</f>
        <v>146845300</v>
      </c>
      <c r="O313" s="6">
        <f>L313+(M313/100000)</f>
        <v>4.1533999999999995</v>
      </c>
      <c r="P313" s="5" t="s">
        <v>9020</v>
      </c>
      <c r="Q313" s="10" t="s">
        <v>9021</v>
      </c>
      <c r="R313" s="10" t="s">
        <v>9022</v>
      </c>
      <c r="S313" s="10" t="s">
        <v>9023</v>
      </c>
      <c r="T313" s="10">
        <f>LEN(S313) - LEN(SUBSTITUTE(S313, ",", "")) + 1</f>
        <v>8</v>
      </c>
      <c r="U313" s="10" t="s">
        <v>9024</v>
      </c>
      <c r="V313" s="20" t="s">
        <v>9025</v>
      </c>
      <c r="W313" s="10" t="s">
        <v>9026</v>
      </c>
      <c r="X313" s="10" t="s">
        <v>9027</v>
      </c>
    </row>
    <row r="314" spans="1:24" customFormat="1" x14ac:dyDescent="0.3">
      <c r="A314" s="5" t="s">
        <v>7559</v>
      </c>
      <c r="B314" s="5" t="s">
        <v>7560</v>
      </c>
      <c r="C314" s="5" t="str">
        <f>LEFT(B314, 65)</f>
        <v xml:space="preserve">Lenovo GX20L29764 65W Laptop Adapter/Charger with Power Cord for </v>
      </c>
      <c r="D314" s="5" t="s">
        <v>6908</v>
      </c>
      <c r="E314" s="5" t="str">
        <f>LEFT(D314, FIND("|", D314) - 1)</f>
        <v>Computers&amp;Accessories</v>
      </c>
      <c r="F314" s="7">
        <v>1249</v>
      </c>
      <c r="G314" s="7">
        <v>2796</v>
      </c>
      <c r="H314" s="5" t="str" cm="1">
        <f t="array" ref="H314">_xlfn.IFS(G314&lt;200,"Less than 200", AND(G314&gt;=200, G314&lt;=500), "200 to 500", G314&gt;500, "Greater than 500")</f>
        <v>Greater than 500</v>
      </c>
      <c r="I314" s="8">
        <v>0.55000000000000004</v>
      </c>
      <c r="J314" s="17">
        <f>I314</f>
        <v>0.55000000000000004</v>
      </c>
      <c r="K314" s="22" t="str" cm="1">
        <f t="array" ref="K314">_xlfn.IFS(AND(I314&gt;=0%, I314&lt;=20%),"0% to 20%", AND(I314&gt;=21%, I314&lt;=40%), "21% to 40%", AND(I314&gt;=41%, I314&lt;=60%), "41% to 60%", AND(I314&gt;=61%, I314&lt;=80%), "61% to 80%", AND(I314&gt;=81%, I314&lt;=100%), "81% to 100%")</f>
        <v>41% to 60%</v>
      </c>
      <c r="L314" s="22">
        <v>4.4000000000000004</v>
      </c>
      <c r="M314" s="6">
        <v>4598</v>
      </c>
      <c r="N314" s="6">
        <f>G314*M314</f>
        <v>12856008</v>
      </c>
      <c r="O314" s="6">
        <f>L314+(M314/100000)</f>
        <v>4.4459800000000005</v>
      </c>
      <c r="P314" s="5" t="s">
        <v>7561</v>
      </c>
      <c r="Q314" s="10" t="s">
        <v>7562</v>
      </c>
      <c r="R314" s="10" t="s">
        <v>7563</v>
      </c>
      <c r="S314" s="10" t="s">
        <v>7564</v>
      </c>
      <c r="T314" s="10">
        <f>LEN(S314) - LEN(SUBSTITUTE(S314, ",", "")) + 1</f>
        <v>8</v>
      </c>
      <c r="U314" s="10" t="s">
        <v>7565</v>
      </c>
      <c r="V314" s="20" t="s">
        <v>7566</v>
      </c>
      <c r="W314" s="10" t="s">
        <v>7567</v>
      </c>
      <c r="X314" s="10" t="s">
        <v>7568</v>
      </c>
    </row>
    <row r="315" spans="1:24" customFormat="1" x14ac:dyDescent="0.3">
      <c r="A315" s="5" t="s">
        <v>3693</v>
      </c>
      <c r="B315" s="5" t="s">
        <v>3694</v>
      </c>
      <c r="C315" s="5" t="str">
        <f>LEFT(B315, 65)</f>
        <v>HP 32GB Class 10 MicroSD Memory Card (U1 TF Card¬†32GB)</v>
      </c>
      <c r="D315" s="5" t="s">
        <v>3024</v>
      </c>
      <c r="E315" s="5" t="str">
        <f>LEFT(D315, FIND("|", D315) - 1)</f>
        <v>Electronics</v>
      </c>
      <c r="F315" s="5">
        <v>369</v>
      </c>
      <c r="G315" s="7">
        <v>1600</v>
      </c>
      <c r="H315" s="5" t="str" cm="1">
        <f t="array" ref="H315">_xlfn.IFS(G315&lt;200,"Less than 200", AND(G315&gt;=200, G315&lt;=500), "200 to 500", G315&gt;500, "Greater than 500")</f>
        <v>Greater than 500</v>
      </c>
      <c r="I315" s="8">
        <v>0.77</v>
      </c>
      <c r="J315" s="17">
        <f>I315</f>
        <v>0.77</v>
      </c>
      <c r="K315" s="22" t="str" cm="1">
        <f t="array" ref="K315">_xlfn.IFS(AND(I315&gt;=0%, I315&lt;=20%),"0% to 20%", AND(I315&gt;=21%, I315&lt;=40%), "21% to 40%", AND(I315&gt;=41%, I315&lt;=60%), "41% to 60%", AND(I315&gt;=61%, I315&lt;=80%), "61% to 80%", AND(I315&gt;=81%, I315&lt;=100%), "81% to 100%")</f>
        <v>61% to 80%</v>
      </c>
      <c r="L315" s="22">
        <v>4</v>
      </c>
      <c r="M315" s="6">
        <v>32625</v>
      </c>
      <c r="N315" s="6">
        <f>G315*M315</f>
        <v>52200000</v>
      </c>
      <c r="O315" s="6">
        <f>L315+(M315/100000)</f>
        <v>4.3262499999999999</v>
      </c>
      <c r="P315" s="5" t="s">
        <v>3695</v>
      </c>
      <c r="Q315" s="10" t="s">
        <v>3696</v>
      </c>
      <c r="R315" s="10" t="s">
        <v>3697</v>
      </c>
      <c r="S315" s="10" t="s">
        <v>3698</v>
      </c>
      <c r="T315" s="10">
        <f>LEN(S315) - LEN(SUBSTITUTE(S315, ",", "")) + 1</f>
        <v>8</v>
      </c>
      <c r="U315" s="10" t="s">
        <v>3699</v>
      </c>
      <c r="V315" s="20" t="s">
        <v>3700</v>
      </c>
      <c r="W315" s="10" t="s">
        <v>3701</v>
      </c>
      <c r="X315" s="10" t="s">
        <v>3702</v>
      </c>
    </row>
    <row r="316" spans="1:24" customFormat="1" x14ac:dyDescent="0.3">
      <c r="A316" s="5" t="s">
        <v>3693</v>
      </c>
      <c r="B316" s="5" t="s">
        <v>3694</v>
      </c>
      <c r="C316" s="5" t="str">
        <f>LEFT(B316, 65)</f>
        <v>HP 32GB Class 10 MicroSD Memory Card (U1 TF Card¬†32GB)</v>
      </c>
      <c r="D316" s="5" t="s">
        <v>3024</v>
      </c>
      <c r="E316" s="5" t="str">
        <f>LEFT(D316, FIND("|", D316) - 1)</f>
        <v>Electronics</v>
      </c>
      <c r="F316" s="5">
        <v>369</v>
      </c>
      <c r="G316" s="7">
        <v>1600</v>
      </c>
      <c r="H316" s="5" t="str" cm="1">
        <f t="array" ref="H316">_xlfn.IFS(G316&lt;200,"Less than 200", AND(G316&gt;=200, G316&lt;=500), "200 to 500", G316&gt;500, "Greater than 500")</f>
        <v>Greater than 500</v>
      </c>
      <c r="I316" s="8">
        <v>0.77</v>
      </c>
      <c r="J316" s="17">
        <f>I316</f>
        <v>0.77</v>
      </c>
      <c r="K316" s="22" t="str" cm="1">
        <f t="array" ref="K316">_xlfn.IFS(AND(I316&gt;=0%, I316&lt;=20%),"0% to 20%", AND(I316&gt;=21%, I316&lt;=40%), "21% to 40%", AND(I316&gt;=41%, I316&lt;=60%), "41% to 60%", AND(I316&gt;=61%, I316&lt;=80%), "61% to 80%", AND(I316&gt;=81%, I316&lt;=100%), "81% to 100%")</f>
        <v>61% to 80%</v>
      </c>
      <c r="L316" s="22">
        <v>4</v>
      </c>
      <c r="M316" s="6">
        <v>32625</v>
      </c>
      <c r="N316" s="6">
        <f>G316*M316</f>
        <v>52200000</v>
      </c>
      <c r="O316" s="6">
        <f>L316+(M316/100000)</f>
        <v>4.3262499999999999</v>
      </c>
      <c r="P316" s="5" t="s">
        <v>5632</v>
      </c>
      <c r="Q316" s="10" t="s">
        <v>3696</v>
      </c>
      <c r="R316" s="10" t="s">
        <v>3697</v>
      </c>
      <c r="S316" s="10" t="s">
        <v>3698</v>
      </c>
      <c r="T316" s="10">
        <f>LEN(S316) - LEN(SUBSTITUTE(S316, ",", "")) + 1</f>
        <v>8</v>
      </c>
      <c r="U316" s="10" t="s">
        <v>3699</v>
      </c>
      <c r="V316" s="20" t="s">
        <v>3700</v>
      </c>
      <c r="W316" s="10" t="s">
        <v>5633</v>
      </c>
      <c r="X316" s="10" t="s">
        <v>5634</v>
      </c>
    </row>
    <row r="317" spans="1:24" customFormat="1" x14ac:dyDescent="0.3">
      <c r="A317" s="5" t="s">
        <v>6502</v>
      </c>
      <c r="B317" s="5" t="s">
        <v>6503</v>
      </c>
      <c r="C317" s="5" t="str">
        <f>LEFT(B317, 65)</f>
        <v>Gizga Essentials Earphone Carrying Case, Multi-Purpose Pocket Sto</v>
      </c>
      <c r="D317" s="5" t="s">
        <v>6504</v>
      </c>
      <c r="E317" s="5" t="str">
        <f>LEFT(D317, FIND("|", D317) - 1)</f>
        <v>Electronics</v>
      </c>
      <c r="F317" s="5">
        <v>119</v>
      </c>
      <c r="G317" s="5">
        <v>499</v>
      </c>
      <c r="H317" s="5" t="str" cm="1">
        <f t="array" ref="H317">_xlfn.IFS(G317&lt;200,"Less than 200", AND(G317&gt;=200, G317&lt;=500), "200 to 500", G317&gt;500, "Greater than 500")</f>
        <v>200 to 500</v>
      </c>
      <c r="I317" s="8">
        <v>0.76</v>
      </c>
      <c r="J317" s="17">
        <f>I317</f>
        <v>0.76</v>
      </c>
      <c r="K317" s="22" t="str" cm="1">
        <f t="array" ref="K317">_xlfn.IFS(AND(I317&gt;=0%, I317&lt;=20%),"0% to 20%", AND(I317&gt;=21%, I317&lt;=40%), "21% to 40%", AND(I317&gt;=41%, I317&lt;=60%), "41% to 60%", AND(I317&gt;=61%, I317&lt;=80%), "61% to 80%", AND(I317&gt;=81%, I317&lt;=100%), "81% to 100%")</f>
        <v>61% to 80%</v>
      </c>
      <c r="L317" s="22">
        <v>4.3</v>
      </c>
      <c r="M317" s="6">
        <v>15032</v>
      </c>
      <c r="N317" s="6">
        <f>G317*M317</f>
        <v>7500968</v>
      </c>
      <c r="O317" s="6">
        <f>L317+(M317/100000)</f>
        <v>4.4503199999999996</v>
      </c>
      <c r="P317" s="5" t="s">
        <v>6505</v>
      </c>
      <c r="Q317" s="10" t="s">
        <v>6506</v>
      </c>
      <c r="R317" s="10" t="s">
        <v>6507</v>
      </c>
      <c r="S317" s="10" t="s">
        <v>6508</v>
      </c>
      <c r="T317" s="10">
        <f>LEN(S317) - LEN(SUBSTITUTE(S317, ",", "")) + 1</f>
        <v>8</v>
      </c>
      <c r="U317" s="10" t="s">
        <v>6509</v>
      </c>
      <c r="V317" s="20" t="s">
        <v>6510</v>
      </c>
      <c r="W317" s="10" t="s">
        <v>6511</v>
      </c>
      <c r="X317" s="10" t="s">
        <v>6512</v>
      </c>
    </row>
    <row r="318" spans="1:24" customFormat="1" x14ac:dyDescent="0.3">
      <c r="A318" s="5" t="s">
        <v>935</v>
      </c>
      <c r="B318" s="5" t="s">
        <v>936</v>
      </c>
      <c r="C318" s="5" t="str">
        <f>LEFT(B318, 65)</f>
        <v>Isoelite Remote Compatible for Samsung LED/LCD Remote Control Wor</v>
      </c>
      <c r="D318" s="5" t="s">
        <v>462</v>
      </c>
      <c r="E318" s="5" t="str">
        <f>LEFT(D318, FIND("|", D318) - 1)</f>
        <v>Electronics</v>
      </c>
      <c r="F318" s="5">
        <v>299</v>
      </c>
      <c r="G318" s="5">
        <v>899</v>
      </c>
      <c r="H318" s="5" t="str" cm="1">
        <f t="array" ref="H318">_xlfn.IFS(G318&lt;200,"Less than 200", AND(G318&gt;=200, G318&lt;=500), "200 to 500", G318&gt;500, "Greater than 500")</f>
        <v>Greater than 500</v>
      </c>
      <c r="I318" s="8">
        <v>0.67</v>
      </c>
      <c r="J318" s="17">
        <f>I318</f>
        <v>0.67</v>
      </c>
      <c r="K318" s="22" t="str" cm="1">
        <f t="array" ref="K318">_xlfn.IFS(AND(I318&gt;=0%, I318&lt;=20%),"0% to 20%", AND(I318&gt;=21%, I318&lt;=40%), "21% to 40%", AND(I318&gt;=41%, I318&lt;=60%), "41% to 60%", AND(I318&gt;=61%, I318&lt;=80%), "61% to 80%", AND(I318&gt;=81%, I318&lt;=100%), "81% to 100%")</f>
        <v>61% to 80%</v>
      </c>
      <c r="L318" s="22">
        <v>4</v>
      </c>
      <c r="M318" s="6">
        <v>1588</v>
      </c>
      <c r="N318" s="6">
        <f>G318*M318</f>
        <v>1427612</v>
      </c>
      <c r="O318" s="6">
        <f>L318+(M318/100000)</f>
        <v>4.0158800000000001</v>
      </c>
      <c r="P318" s="5" t="s">
        <v>937</v>
      </c>
      <c r="Q318" s="10" t="s">
        <v>938</v>
      </c>
      <c r="R318" s="10" t="s">
        <v>939</v>
      </c>
      <c r="S318" s="10" t="s">
        <v>940</v>
      </c>
      <c r="T318" s="10">
        <f>LEN(S318) - LEN(SUBSTITUTE(S318, ",", "")) + 1</f>
        <v>8</v>
      </c>
      <c r="U318" s="10" t="s">
        <v>941</v>
      </c>
      <c r="V318" s="20" t="s">
        <v>942</v>
      </c>
      <c r="W318" s="10" t="s">
        <v>943</v>
      </c>
      <c r="X318" s="10" t="s">
        <v>944</v>
      </c>
    </row>
    <row r="319" spans="1:24" customFormat="1" x14ac:dyDescent="0.3">
      <c r="A319" s="5" t="s">
        <v>2279</v>
      </c>
      <c r="B319" s="5" t="s">
        <v>2280</v>
      </c>
      <c r="C319" s="5" t="str">
        <f>LEFT(B319, 65)</f>
        <v>Amazon Basics USB A to Lightning PVC Molded Nylon MFi Certified C</v>
      </c>
      <c r="D319" s="5" t="s">
        <v>18</v>
      </c>
      <c r="E319" s="5" t="str">
        <f>LEFT(D319, FIND("|", D319) - 1)</f>
        <v>Computers&amp;Accessories</v>
      </c>
      <c r="F319" s="5">
        <v>789</v>
      </c>
      <c r="G319" s="7">
        <v>1999</v>
      </c>
      <c r="H319" s="5" t="str" cm="1">
        <f t="array" ref="H319">_xlfn.IFS(G319&lt;200,"Less than 200", AND(G319&gt;=200, G319&lt;=500), "200 to 500", G319&gt;500, "Greater than 500")</f>
        <v>Greater than 500</v>
      </c>
      <c r="I319" s="8">
        <v>0.61</v>
      </c>
      <c r="J319" s="17">
        <f>I319</f>
        <v>0.61</v>
      </c>
      <c r="K319" s="22" t="str" cm="1">
        <f t="array" ref="K319">_xlfn.IFS(AND(I319&gt;=0%, I319&lt;=20%),"0% to 20%", AND(I319&gt;=21%, I319&lt;=40%), "21% to 40%", AND(I319&gt;=41%, I319&lt;=60%), "41% to 60%", AND(I319&gt;=61%, I319&lt;=80%), "61% to 80%", AND(I319&gt;=81%, I319&lt;=100%), "81% to 100%")</f>
        <v>61% to 80%</v>
      </c>
      <c r="L319" s="22">
        <v>4.2</v>
      </c>
      <c r="M319" s="6">
        <v>34540</v>
      </c>
      <c r="N319" s="6">
        <f>G319*M319</f>
        <v>69045460</v>
      </c>
      <c r="O319" s="6">
        <f>L319+(M319/100000)</f>
        <v>4.5453999999999999</v>
      </c>
      <c r="P319" s="5" t="s">
        <v>2281</v>
      </c>
      <c r="Q319" s="10" t="s">
        <v>2282</v>
      </c>
      <c r="R319" s="10" t="s">
        <v>2283</v>
      </c>
      <c r="S319" s="10" t="s">
        <v>2284</v>
      </c>
      <c r="T319" s="10">
        <f>LEN(S319) - LEN(SUBSTITUTE(S319, ",", "")) + 1</f>
        <v>8</v>
      </c>
      <c r="U319" s="10" t="s">
        <v>2285</v>
      </c>
      <c r="V319" s="20" t="s">
        <v>2286</v>
      </c>
      <c r="W319" s="10" t="s">
        <v>2287</v>
      </c>
      <c r="X319" s="10" t="s">
        <v>2288</v>
      </c>
    </row>
    <row r="320" spans="1:24" customFormat="1" x14ac:dyDescent="0.3">
      <c r="A320" s="5" t="s">
        <v>10315</v>
      </c>
      <c r="B320" s="5" t="s">
        <v>10316</v>
      </c>
      <c r="C320" s="5" t="str">
        <f>LEFT(B320, 65)</f>
        <v>Philips Handheld Garment Steamer GC360/30 - Vertical &amp; Horizontal</v>
      </c>
      <c r="D320" s="5" t="s">
        <v>8897</v>
      </c>
      <c r="E320" s="5" t="str">
        <f>LEFT(D320, FIND("|", D320) - 1)</f>
        <v>Home&amp;Kitchen</v>
      </c>
      <c r="F320" s="7">
        <v>4280</v>
      </c>
      <c r="G320" s="7">
        <v>5995</v>
      </c>
      <c r="H320" s="5" t="str" cm="1">
        <f t="array" ref="H320">_xlfn.IFS(G320&lt;200,"Less than 200", AND(G320&gt;=200, G320&lt;=500), "200 to 500", G320&gt;500, "Greater than 500")</f>
        <v>Greater than 500</v>
      </c>
      <c r="I320" s="8">
        <v>0.28999999999999998</v>
      </c>
      <c r="J320" s="17">
        <f>I320</f>
        <v>0.28999999999999998</v>
      </c>
      <c r="K320" s="22" t="str" cm="1">
        <f t="array" ref="K320">_xlfn.IFS(AND(I320&gt;=0%, I320&lt;=20%),"0% to 20%", AND(I320&gt;=21%, I320&lt;=40%), "21% to 40%", AND(I320&gt;=41%, I320&lt;=60%), "41% to 60%", AND(I320&gt;=61%, I320&lt;=80%), "61% to 80%", AND(I320&gt;=81%, I320&lt;=100%), "81% to 100%")</f>
        <v>21% to 40%</v>
      </c>
      <c r="L320" s="22">
        <v>3.8</v>
      </c>
      <c r="M320" s="6">
        <v>2112</v>
      </c>
      <c r="N320" s="6">
        <f>G320*M320</f>
        <v>12661440</v>
      </c>
      <c r="O320" s="6">
        <f>L320+(M320/100000)</f>
        <v>3.8211199999999996</v>
      </c>
      <c r="P320" s="5" t="s">
        <v>10317</v>
      </c>
      <c r="Q320" s="10" t="s">
        <v>10318</v>
      </c>
      <c r="R320" s="10" t="s">
        <v>10319</v>
      </c>
      <c r="S320" s="10" t="s">
        <v>10320</v>
      </c>
      <c r="T320" s="10">
        <f>LEN(S320) - LEN(SUBSTITUTE(S320, ",", "")) + 1</f>
        <v>8</v>
      </c>
      <c r="U320" s="10" t="s">
        <v>10321</v>
      </c>
      <c r="V320" s="20" t="s">
        <v>10322</v>
      </c>
      <c r="W320" s="10" t="s">
        <v>10323</v>
      </c>
      <c r="X320" s="10" t="s">
        <v>10324</v>
      </c>
    </row>
    <row r="321" spans="1:24" customFormat="1" x14ac:dyDescent="0.3">
      <c r="A321" s="5" t="s">
        <v>10740</v>
      </c>
      <c r="B321" s="5" t="s">
        <v>10741</v>
      </c>
      <c r="C321" s="5" t="str">
        <f>LEFT(B321, 65)</f>
        <v>Philips EasyTouch Plus Standing Garment Steamer GC523/60 - 1600 W</v>
      </c>
      <c r="D321" s="5" t="s">
        <v>8897</v>
      </c>
      <c r="E321" s="5" t="str">
        <f>LEFT(D321, FIND("|", D321) - 1)</f>
        <v>Home&amp;Kitchen</v>
      </c>
      <c r="F321" s="7">
        <v>7799</v>
      </c>
      <c r="G321" s="7">
        <v>8995</v>
      </c>
      <c r="H321" s="5" t="str" cm="1">
        <f t="array" ref="H321">_xlfn.IFS(G321&lt;200,"Less than 200", AND(G321&gt;=200, G321&lt;=500), "200 to 500", G321&gt;500, "Greater than 500")</f>
        <v>Greater than 500</v>
      </c>
      <c r="I321" s="8">
        <v>0.13</v>
      </c>
      <c r="J321" s="17">
        <f>I321</f>
        <v>0.13</v>
      </c>
      <c r="K321" s="22" t="str" cm="1">
        <f t="array" ref="K321">_xlfn.IFS(AND(I321&gt;=0%, I321&lt;=20%),"0% to 20%", AND(I321&gt;=21%, I321&lt;=40%), "21% to 40%", AND(I321&gt;=41%, I321&lt;=60%), "41% to 60%", AND(I321&gt;=61%, I321&lt;=80%), "61% to 80%", AND(I321&gt;=81%, I321&lt;=100%), "81% to 100%")</f>
        <v>0% to 20%</v>
      </c>
      <c r="L321" s="22">
        <v>4</v>
      </c>
      <c r="M321" s="6">
        <v>3160</v>
      </c>
      <c r="N321" s="6">
        <f>G321*M321</f>
        <v>28424200</v>
      </c>
      <c r="O321" s="6">
        <f>L321+(M321/100000)</f>
        <v>4.0316000000000001</v>
      </c>
      <c r="P321" s="5" t="s">
        <v>10742</v>
      </c>
      <c r="Q321" s="10" t="s">
        <v>10743</v>
      </c>
      <c r="R321" s="10" t="s">
        <v>10744</v>
      </c>
      <c r="S321" s="10" t="s">
        <v>10745</v>
      </c>
      <c r="T321" s="10">
        <f>LEN(S321) - LEN(SUBSTITUTE(S321, ",", "")) + 1</f>
        <v>8</v>
      </c>
      <c r="U321" s="10" t="s">
        <v>10746</v>
      </c>
      <c r="V321" s="20" t="s">
        <v>10747</v>
      </c>
      <c r="W321" s="10" t="s">
        <v>10748</v>
      </c>
      <c r="X321" s="10" t="s">
        <v>10749</v>
      </c>
    </row>
    <row r="322" spans="1:24" customFormat="1" x14ac:dyDescent="0.3">
      <c r="A322" s="5" t="s">
        <v>2299</v>
      </c>
      <c r="B322" s="5" t="s">
        <v>2300</v>
      </c>
      <c r="C322" s="5" t="str">
        <f>LEFT(B322, 65)</f>
        <v xml:space="preserve">Wayona Nylon Braided Usb Type C 3Ft 1M 3A Fast Charger Cable For </v>
      </c>
      <c r="D322" s="5" t="s">
        <v>18</v>
      </c>
      <c r="E322" s="5" t="str">
        <f>LEFT(D322, FIND("|", D322) - 1)</f>
        <v>Computers&amp;Accessories</v>
      </c>
      <c r="F322" s="5">
        <v>325</v>
      </c>
      <c r="G322" s="7">
        <v>1099</v>
      </c>
      <c r="H322" s="5" t="str" cm="1">
        <f t="array" ref="H322">_xlfn.IFS(G322&lt;200,"Less than 200", AND(G322&gt;=200, G322&lt;=500), "200 to 500", G322&gt;500, "Greater than 500")</f>
        <v>Greater than 500</v>
      </c>
      <c r="I322" s="8">
        <v>0.7</v>
      </c>
      <c r="J322" s="17">
        <f>I322</f>
        <v>0.7</v>
      </c>
      <c r="K322" s="22" t="str" cm="1">
        <f t="array" ref="K322">_xlfn.IFS(AND(I322&gt;=0%, I322&lt;=20%),"0% to 20%", AND(I322&gt;=21%, I322&lt;=40%), "21% to 40%", AND(I322&gt;=41%, I322&lt;=60%), "41% to 60%", AND(I322&gt;=61%, I322&lt;=80%), "61% to 80%", AND(I322&gt;=81%, I322&lt;=100%), "81% to 100%")</f>
        <v>61% to 80%</v>
      </c>
      <c r="L322" s="22">
        <v>4.2</v>
      </c>
      <c r="M322" s="6">
        <v>10576</v>
      </c>
      <c r="N322" s="6">
        <f>G322*M322</f>
        <v>11623024</v>
      </c>
      <c r="O322" s="6">
        <f>L322+(M322/100000)</f>
        <v>4.3057600000000003</v>
      </c>
      <c r="P322" s="5" t="s">
        <v>2301</v>
      </c>
      <c r="Q322" s="10" t="s">
        <v>791</v>
      </c>
      <c r="R322" s="10" t="s">
        <v>792</v>
      </c>
      <c r="S322" s="10" t="s">
        <v>793</v>
      </c>
      <c r="T322" s="10">
        <f>LEN(S322) - LEN(SUBSTITUTE(S322, ",", "")) + 1</f>
        <v>8</v>
      </c>
      <c r="U322" s="10" t="s">
        <v>794</v>
      </c>
      <c r="V322" s="20" t="s">
        <v>795</v>
      </c>
      <c r="W322" s="10" t="s">
        <v>2302</v>
      </c>
      <c r="X322" s="10" t="s">
        <v>2303</v>
      </c>
    </row>
    <row r="323" spans="1:24" customFormat="1" x14ac:dyDescent="0.3">
      <c r="A323" s="5" t="s">
        <v>12089</v>
      </c>
      <c r="B323" s="5" t="s">
        <v>12090</v>
      </c>
      <c r="C323" s="5" t="str">
        <f>LEFT(B323, 65)</f>
        <v>Raffles Premium Stainless Steel South Indian Coffee Filter/Drip C</v>
      </c>
      <c r="D323" s="5" t="s">
        <v>9612</v>
      </c>
      <c r="E323" s="5" t="str">
        <f>LEFT(D323, FIND("|", D323) - 1)</f>
        <v>Home&amp;Kitchen</v>
      </c>
      <c r="F323" s="5">
        <v>249</v>
      </c>
      <c r="G323" s="5">
        <v>400</v>
      </c>
      <c r="H323" s="5" t="str" cm="1">
        <f t="array" ref="H323">_xlfn.IFS(G323&lt;200,"Less than 200", AND(G323&gt;=200, G323&lt;=500), "200 to 500", G323&gt;500, "Greater than 500")</f>
        <v>200 to 500</v>
      </c>
      <c r="I323" s="8">
        <v>0.38</v>
      </c>
      <c r="J323" s="17">
        <f>I323</f>
        <v>0.38</v>
      </c>
      <c r="K323" s="22" t="str" cm="1">
        <f t="array" ref="K323">_xlfn.IFS(AND(I323&gt;=0%, I323&lt;=20%),"0% to 20%", AND(I323&gt;=21%, I323&lt;=40%), "21% to 40%", AND(I323&gt;=41%, I323&lt;=60%), "41% to 60%", AND(I323&gt;=61%, I323&lt;=80%), "61% to 80%", AND(I323&gt;=81%, I323&lt;=100%), "81% to 100%")</f>
        <v>21% to 40%</v>
      </c>
      <c r="L323" s="22">
        <v>4.0999999999999996</v>
      </c>
      <c r="M323" s="6">
        <v>693</v>
      </c>
      <c r="N323" s="6">
        <f>G323*M323</f>
        <v>277200</v>
      </c>
      <c r="O323" s="6">
        <f>L323+(M323/100000)</f>
        <v>4.1069299999999993</v>
      </c>
      <c r="P323" s="5" t="s">
        <v>12091</v>
      </c>
      <c r="Q323" s="10" t="s">
        <v>12092</v>
      </c>
      <c r="R323" s="10" t="s">
        <v>12093</v>
      </c>
      <c r="S323" s="10" t="s">
        <v>12094</v>
      </c>
      <c r="T323" s="10">
        <f>LEN(S323) - LEN(SUBSTITUTE(S323, ",", "")) + 1</f>
        <v>8</v>
      </c>
      <c r="U323" s="10" t="s">
        <v>12095</v>
      </c>
      <c r="V323" s="20" t="s">
        <v>12096</v>
      </c>
      <c r="W323" s="10" t="s">
        <v>12097</v>
      </c>
      <c r="X323" s="10" t="s">
        <v>12098</v>
      </c>
    </row>
    <row r="324" spans="1:24" customFormat="1" x14ac:dyDescent="0.3">
      <c r="A324" s="5" t="s">
        <v>11855</v>
      </c>
      <c r="B324" s="5" t="s">
        <v>11856</v>
      </c>
      <c r="C324" s="5" t="str">
        <f>LEFT(B324, 65)</f>
        <v>Singer Aroma 1.8 Liter Electric Kettle High Grade Stainless Steel</v>
      </c>
      <c r="D324" s="5" t="s">
        <v>8541</v>
      </c>
      <c r="E324" s="5" t="str">
        <f>LEFT(D324, FIND("|", D324) - 1)</f>
        <v>Home&amp;Kitchen</v>
      </c>
      <c r="F324" s="5">
        <v>949</v>
      </c>
      <c r="G324" s="7">
        <v>2385</v>
      </c>
      <c r="H324" s="5" t="str" cm="1">
        <f t="array" ref="H324">_xlfn.IFS(G324&lt;200,"Less than 200", AND(G324&gt;=200, G324&lt;=500), "200 to 500", G324&gt;500, "Greater than 500")</f>
        <v>Greater than 500</v>
      </c>
      <c r="I324" s="8">
        <v>0.6</v>
      </c>
      <c r="J324" s="17">
        <f>I324</f>
        <v>0.6</v>
      </c>
      <c r="K324" s="22" t="str" cm="1">
        <f t="array" ref="K324">_xlfn.IFS(AND(I324&gt;=0%, I324&lt;=20%),"0% to 20%", AND(I324&gt;=21%, I324&lt;=40%), "21% to 40%", AND(I324&gt;=41%, I324&lt;=60%), "41% to 60%", AND(I324&gt;=61%, I324&lt;=80%), "61% to 80%", AND(I324&gt;=81%, I324&lt;=100%), "81% to 100%")</f>
        <v>41% to 60%</v>
      </c>
      <c r="L324" s="22">
        <v>4.0999999999999996</v>
      </c>
      <c r="M324" s="6">
        <v>2311</v>
      </c>
      <c r="N324" s="6">
        <f>G324*M324</f>
        <v>5511735</v>
      </c>
      <c r="O324" s="6">
        <f>L324+(M324/100000)</f>
        <v>4.1231099999999996</v>
      </c>
      <c r="P324" s="5" t="s">
        <v>11857</v>
      </c>
      <c r="Q324" s="10" t="s">
        <v>11858</v>
      </c>
      <c r="R324" s="10" t="s">
        <v>11859</v>
      </c>
      <c r="S324" s="10" t="s">
        <v>11860</v>
      </c>
      <c r="T324" s="10">
        <f>LEN(S324) - LEN(SUBSTITUTE(S324, ",", "")) + 1</f>
        <v>8</v>
      </c>
      <c r="U324" s="10" t="s">
        <v>11861</v>
      </c>
      <c r="V324" s="20" t="s">
        <v>11862</v>
      </c>
      <c r="W324" s="10" t="s">
        <v>11863</v>
      </c>
      <c r="X324" s="10" t="s">
        <v>11864</v>
      </c>
    </row>
    <row r="325" spans="1:24" customFormat="1" x14ac:dyDescent="0.3">
      <c r="A325" s="5" t="s">
        <v>12812</v>
      </c>
      <c r="B325" s="5" t="s">
        <v>12813</v>
      </c>
      <c r="C325" s="5" t="str">
        <f>LEFT(B325, 65)</f>
        <v>Eureka Forbes Euroclean Paper Vacuum Cleaner Dust Bags for Excel,</v>
      </c>
      <c r="D325" s="5" t="s">
        <v>12814</v>
      </c>
      <c r="E325" s="5" t="str">
        <f>LEFT(D325, FIND("|", D325) - 1)</f>
        <v>Home&amp;Kitchen</v>
      </c>
      <c r="F325" s="5">
        <v>253</v>
      </c>
      <c r="G325" s="5">
        <v>500</v>
      </c>
      <c r="H325" s="5" t="str" cm="1">
        <f t="array" ref="H325">_xlfn.IFS(G325&lt;200,"Less than 200", AND(G325&gt;=200, G325&lt;=500), "200 to 500", G325&gt;500, "Greater than 500")</f>
        <v>200 to 500</v>
      </c>
      <c r="I325" s="8">
        <v>0.49</v>
      </c>
      <c r="J325" s="17">
        <f>I325</f>
        <v>0.49</v>
      </c>
      <c r="K325" s="22" t="str" cm="1">
        <f t="array" ref="K325">_xlfn.IFS(AND(I325&gt;=0%, I325&lt;=20%),"0% to 20%", AND(I325&gt;=21%, I325&lt;=40%), "21% to 40%", AND(I325&gt;=41%, I325&lt;=60%), "41% to 60%", AND(I325&gt;=61%, I325&lt;=80%), "61% to 80%", AND(I325&gt;=81%, I325&lt;=100%), "81% to 100%")</f>
        <v>41% to 60%</v>
      </c>
      <c r="L325" s="22">
        <v>4.3</v>
      </c>
      <c r="M325" s="6">
        <v>2664</v>
      </c>
      <c r="N325" s="6">
        <f>G325*M325</f>
        <v>1332000</v>
      </c>
      <c r="O325" s="6">
        <f>L325+(M325/100000)</f>
        <v>4.3266400000000003</v>
      </c>
      <c r="P325" s="5" t="s">
        <v>12815</v>
      </c>
      <c r="Q325" s="10" t="s">
        <v>12816</v>
      </c>
      <c r="R325" s="10" t="s">
        <v>12817</v>
      </c>
      <c r="S325" s="10" t="s">
        <v>12818</v>
      </c>
      <c r="T325" s="10">
        <f>LEN(S325) - LEN(SUBSTITUTE(S325, ",", "")) + 1</f>
        <v>8</v>
      </c>
      <c r="U325" s="10" t="s">
        <v>12819</v>
      </c>
      <c r="V325" s="20" t="s">
        <v>12820</v>
      </c>
      <c r="W325" s="10" t="s">
        <v>12821</v>
      </c>
      <c r="X325" s="10" t="s">
        <v>12822</v>
      </c>
    </row>
    <row r="326" spans="1:24" customFormat="1" x14ac:dyDescent="0.3">
      <c r="A326" s="5" t="s">
        <v>12491</v>
      </c>
      <c r="B326" s="5" t="s">
        <v>12492</v>
      </c>
      <c r="C326" s="5" t="str">
        <f>LEFT(B326, 65)</f>
        <v xml:space="preserve">V-Guard Zenora RO+UF+MB Water Purifier | Suitable for water with </v>
      </c>
      <c r="D326" s="5" t="s">
        <v>10094</v>
      </c>
      <c r="E326" s="5" t="str">
        <f>LEFT(D326, FIND("|", D326) - 1)</f>
        <v>Home&amp;Kitchen</v>
      </c>
      <c r="F326" s="7">
        <v>8699</v>
      </c>
      <c r="G326" s="7">
        <v>13049</v>
      </c>
      <c r="H326" s="5" t="str" cm="1">
        <f t="array" ref="H326">_xlfn.IFS(G326&lt;200,"Less than 200", AND(G326&gt;=200, G326&lt;=500), "200 to 500", G326&gt;500, "Greater than 500")</f>
        <v>Greater than 500</v>
      </c>
      <c r="I326" s="8">
        <v>0.33</v>
      </c>
      <c r="J326" s="17">
        <f>I326</f>
        <v>0.33</v>
      </c>
      <c r="K326" s="22" t="str" cm="1">
        <f t="array" ref="K326">_xlfn.IFS(AND(I326&gt;=0%, I326&lt;=20%),"0% to 20%", AND(I326&gt;=21%, I326&lt;=40%), "21% to 40%", AND(I326&gt;=41%, I326&lt;=60%), "41% to 60%", AND(I326&gt;=61%, I326&lt;=80%), "61% to 80%", AND(I326&gt;=81%, I326&lt;=100%), "81% to 100%")</f>
        <v>21% to 40%</v>
      </c>
      <c r="L326" s="22">
        <v>4.3</v>
      </c>
      <c r="M326" s="6">
        <v>5891</v>
      </c>
      <c r="N326" s="6">
        <f>G326*M326</f>
        <v>76871659</v>
      </c>
      <c r="O326" s="6">
        <f>L326+(M326/100000)</f>
        <v>4.3589099999999998</v>
      </c>
      <c r="P326" s="5" t="s">
        <v>12493</v>
      </c>
      <c r="Q326" s="10" t="s">
        <v>12494</v>
      </c>
      <c r="R326" s="10" t="s">
        <v>12495</v>
      </c>
      <c r="S326" s="10" t="s">
        <v>12496</v>
      </c>
      <c r="T326" s="10">
        <f>LEN(S326) - LEN(SUBSTITUTE(S326, ",", "")) + 1</f>
        <v>8</v>
      </c>
      <c r="U326" s="10" t="s">
        <v>12497</v>
      </c>
      <c r="V326" s="20" t="s">
        <v>12498</v>
      </c>
      <c r="W326" s="10" t="s">
        <v>12499</v>
      </c>
      <c r="X326" s="10" t="s">
        <v>12500</v>
      </c>
    </row>
    <row r="327" spans="1:24" customFormat="1" x14ac:dyDescent="0.3">
      <c r="A327" s="5" t="s">
        <v>10285</v>
      </c>
      <c r="B327" s="5" t="s">
        <v>10286</v>
      </c>
      <c r="C327" s="5" t="str">
        <f>LEFT(B327, 65)</f>
        <v>Wonderchef Nutri-blend Complete Kitchen Machine | 22000 RPM Mixer</v>
      </c>
      <c r="D327" s="5" t="s">
        <v>8938</v>
      </c>
      <c r="E327" s="5" t="str">
        <f>LEFT(D327, FIND("|", D327) - 1)</f>
        <v>Home&amp;Kitchen</v>
      </c>
      <c r="F327" s="7">
        <v>3299</v>
      </c>
      <c r="G327" s="7">
        <v>6500</v>
      </c>
      <c r="H327" s="5" t="str" cm="1">
        <f t="array" ref="H327">_xlfn.IFS(G327&lt;200,"Less than 200", AND(G327&gt;=200, G327&lt;=500), "200 to 500", G327&gt;500, "Greater than 500")</f>
        <v>Greater than 500</v>
      </c>
      <c r="I327" s="8">
        <v>0.49</v>
      </c>
      <c r="J327" s="17">
        <f>I327</f>
        <v>0.49</v>
      </c>
      <c r="K327" s="22" t="str" cm="1">
        <f t="array" ref="K327">_xlfn.IFS(AND(I327&gt;=0%, I327&lt;=20%),"0% to 20%", AND(I327&gt;=21%, I327&lt;=40%), "21% to 40%", AND(I327&gt;=41%, I327&lt;=60%), "41% to 60%", AND(I327&gt;=61%, I327&lt;=80%), "61% to 80%", AND(I327&gt;=81%, I327&lt;=100%), "81% to 100%")</f>
        <v>41% to 60%</v>
      </c>
      <c r="L327" s="22">
        <v>3.7</v>
      </c>
      <c r="M327" s="6">
        <v>11217</v>
      </c>
      <c r="N327" s="6">
        <f>G327*M327</f>
        <v>72910500</v>
      </c>
      <c r="O327" s="6">
        <f>L327+(M327/100000)</f>
        <v>3.8121700000000001</v>
      </c>
      <c r="P327" s="5" t="s">
        <v>10287</v>
      </c>
      <c r="Q327" s="10" t="s">
        <v>10288</v>
      </c>
      <c r="R327" s="10" t="s">
        <v>10289</v>
      </c>
      <c r="S327" s="10" t="s">
        <v>10290</v>
      </c>
      <c r="T327" s="10">
        <f>LEN(S327) - LEN(SUBSTITUTE(S327, ",", "")) + 1</f>
        <v>8</v>
      </c>
      <c r="U327" s="10" t="s">
        <v>10291</v>
      </c>
      <c r="V327" s="20" t="s">
        <v>10292</v>
      </c>
      <c r="W327" s="10" t="s">
        <v>10293</v>
      </c>
      <c r="X327" s="10" t="s">
        <v>10294</v>
      </c>
    </row>
    <row r="328" spans="1:24" customFormat="1" x14ac:dyDescent="0.3">
      <c r="A328" s="5" t="s">
        <v>10092</v>
      </c>
      <c r="B328" s="5" t="s">
        <v>10093</v>
      </c>
      <c r="C328" s="5" t="str">
        <f>LEFT(B328, 65)</f>
        <v>Tata Swach Bulb 6000-Litre Cartridge, 1 Piece, White, Hollow Fibe</v>
      </c>
      <c r="D328" s="5" t="s">
        <v>10094</v>
      </c>
      <c r="E328" s="5" t="str">
        <f>LEFT(D328, FIND("|", D328) - 1)</f>
        <v>Home&amp;Kitchen</v>
      </c>
      <c r="F328" s="5">
        <v>698</v>
      </c>
      <c r="G328" s="5">
        <v>699</v>
      </c>
      <c r="H328" s="5" t="str" cm="1">
        <f t="array" ref="H328">_xlfn.IFS(G328&lt;200,"Less than 200", AND(G328&gt;=200, G328&lt;=500), "200 to 500", G328&gt;500, "Greater than 500")</f>
        <v>Greater than 500</v>
      </c>
      <c r="I328" s="8">
        <v>0</v>
      </c>
      <c r="J328" s="17">
        <f>I328</f>
        <v>0</v>
      </c>
      <c r="K328" s="22" t="str" cm="1">
        <f t="array" ref="K328">_xlfn.IFS(AND(I328&gt;=0%, I328&lt;=20%),"0% to 20%", AND(I328&gt;=21%, I328&lt;=40%), "21% to 40%", AND(I328&gt;=41%, I328&lt;=60%), "41% to 60%", AND(I328&gt;=61%, I328&lt;=80%), "61% to 80%", AND(I328&gt;=81%, I328&lt;=100%), "81% to 100%")</f>
        <v>0% to 20%</v>
      </c>
      <c r="L328" s="22">
        <v>4.2</v>
      </c>
      <c r="M328" s="6">
        <v>3160</v>
      </c>
      <c r="N328" s="6">
        <f>G328*M328</f>
        <v>2208840</v>
      </c>
      <c r="O328" s="6">
        <f>L328+(M328/100000)</f>
        <v>4.2316000000000003</v>
      </c>
      <c r="P328" s="5" t="s">
        <v>10095</v>
      </c>
      <c r="Q328" s="10" t="s">
        <v>10096</v>
      </c>
      <c r="R328" s="10" t="s">
        <v>10097</v>
      </c>
      <c r="S328" s="10" t="s">
        <v>10098</v>
      </c>
      <c r="T328" s="10">
        <f>LEN(S328) - LEN(SUBSTITUTE(S328, ",", "")) + 1</f>
        <v>8</v>
      </c>
      <c r="U328" s="10" t="s">
        <v>10099</v>
      </c>
      <c r="V328" s="20" t="s">
        <v>10100</v>
      </c>
      <c r="W328" s="10" t="s">
        <v>10101</v>
      </c>
      <c r="X328" s="10" t="s">
        <v>10102</v>
      </c>
    </row>
    <row r="329" spans="1:24" customFormat="1" x14ac:dyDescent="0.3">
      <c r="A329" s="5" t="s">
        <v>11977</v>
      </c>
      <c r="B329" s="5" t="s">
        <v>11978</v>
      </c>
      <c r="C329" s="5" t="str">
        <f>LEFT(B329, 65)</f>
        <v>NEXOMS Instant Heating Water Tap Wall Mounted with 3 Pin Indian P</v>
      </c>
      <c r="D329" s="5" t="s">
        <v>8721</v>
      </c>
      <c r="E329" s="5" t="str">
        <f>LEFT(D329, FIND("|", D329) - 1)</f>
        <v>Home&amp;Kitchen</v>
      </c>
      <c r="F329" s="7">
        <v>2699</v>
      </c>
      <c r="G329" s="7">
        <v>3799</v>
      </c>
      <c r="H329" s="5" t="str" cm="1">
        <f t="array" ref="H329">_xlfn.IFS(G329&lt;200,"Less than 200", AND(G329&gt;=200, G329&lt;=500), "200 to 500", G329&gt;500, "Greater than 500")</f>
        <v>Greater than 500</v>
      </c>
      <c r="I329" s="8">
        <v>0.28999999999999998</v>
      </c>
      <c r="J329" s="17">
        <f>I329</f>
        <v>0.28999999999999998</v>
      </c>
      <c r="K329" s="22" t="str" cm="1">
        <f t="array" ref="K329">_xlfn.IFS(AND(I329&gt;=0%, I329&lt;=20%),"0% to 20%", AND(I329&gt;=21%, I329&lt;=40%), "21% to 40%", AND(I329&gt;=41%, I329&lt;=60%), "41% to 60%", AND(I329&gt;=61%, I329&lt;=80%), "61% to 80%", AND(I329&gt;=81%, I329&lt;=100%), "81% to 100%")</f>
        <v>21% to 40%</v>
      </c>
      <c r="L329" s="22">
        <v>4</v>
      </c>
      <c r="M329" s="6">
        <v>727</v>
      </c>
      <c r="N329" s="6">
        <f>G329*M329</f>
        <v>2761873</v>
      </c>
      <c r="O329" s="6">
        <f>L329+(M329/100000)</f>
        <v>4.0072700000000001</v>
      </c>
      <c r="P329" s="5" t="s">
        <v>11979</v>
      </c>
      <c r="Q329" s="10" t="s">
        <v>11980</v>
      </c>
      <c r="R329" s="10" t="s">
        <v>11981</v>
      </c>
      <c r="S329" s="10" t="s">
        <v>11982</v>
      </c>
      <c r="T329" s="10">
        <f>LEN(S329) - LEN(SUBSTITUTE(S329, ",", "")) + 1</f>
        <v>8</v>
      </c>
      <c r="U329" s="10" t="s">
        <v>11983</v>
      </c>
      <c r="V329" s="20" t="s">
        <v>11984</v>
      </c>
      <c r="W329" s="10" t="s">
        <v>11985</v>
      </c>
      <c r="X329" s="10" t="s">
        <v>11986</v>
      </c>
    </row>
    <row r="330" spans="1:24" customFormat="1" x14ac:dyDescent="0.3">
      <c r="A330" s="5" t="s">
        <v>6731</v>
      </c>
      <c r="B330" s="5" t="s">
        <v>6732</v>
      </c>
      <c r="C330" s="5" t="str">
        <f>LEFT(B330, 65)</f>
        <v>Crucial BX500 240GB 3D NAND SATA 6.35 cm (2.5-inch) SSD (CT240BX5</v>
      </c>
      <c r="D330" s="5" t="s">
        <v>6733</v>
      </c>
      <c r="E330" s="5" t="str">
        <f>LEFT(D330, FIND("|", D330) - 1)</f>
        <v>Computers&amp;Accessories</v>
      </c>
      <c r="F330" s="7">
        <v>1815</v>
      </c>
      <c r="G330" s="7">
        <v>3100</v>
      </c>
      <c r="H330" s="5" t="str" cm="1">
        <f t="array" ref="H330">_xlfn.IFS(G330&lt;200,"Less than 200", AND(G330&gt;=200, G330&lt;=500), "200 to 500", G330&gt;500, "Greater than 500")</f>
        <v>Greater than 500</v>
      </c>
      <c r="I330" s="8">
        <v>0.41</v>
      </c>
      <c r="J330" s="17">
        <f>I330</f>
        <v>0.41</v>
      </c>
      <c r="K330" s="22" t="str" cm="1">
        <f t="array" ref="K330">_xlfn.IFS(AND(I330&gt;=0%, I330&lt;=20%),"0% to 20%", AND(I330&gt;=21%, I330&lt;=40%), "21% to 40%", AND(I330&gt;=41%, I330&lt;=60%), "41% to 60%", AND(I330&gt;=61%, I330&lt;=80%), "61% to 80%", AND(I330&gt;=81%, I330&lt;=100%), "81% to 100%")</f>
        <v>41% to 60%</v>
      </c>
      <c r="L330" s="22">
        <v>4.5</v>
      </c>
      <c r="M330" s="6">
        <v>92925</v>
      </c>
      <c r="N330" s="6">
        <f>G330*M330</f>
        <v>288067500</v>
      </c>
      <c r="O330" s="6">
        <f>L330+(M330/100000)</f>
        <v>5.4292499999999997</v>
      </c>
      <c r="P330" s="5" t="s">
        <v>6734</v>
      </c>
      <c r="Q330" s="10" t="s">
        <v>6735</v>
      </c>
      <c r="R330" s="10" t="s">
        <v>6736</v>
      </c>
      <c r="S330" s="10" t="s">
        <v>6737</v>
      </c>
      <c r="T330" s="10">
        <f>LEN(S330) - LEN(SUBSTITUTE(S330, ",", "")) + 1</f>
        <v>8</v>
      </c>
      <c r="U330" s="10" t="s">
        <v>6738</v>
      </c>
      <c r="V330" s="20" t="s">
        <v>6739</v>
      </c>
      <c r="W330" s="10" t="s">
        <v>6740</v>
      </c>
      <c r="X330" s="10" t="s">
        <v>6741</v>
      </c>
    </row>
    <row r="331" spans="1:24" customFormat="1" x14ac:dyDescent="0.3">
      <c r="A331" s="5" t="s">
        <v>7649</v>
      </c>
      <c r="B331" s="5" t="s">
        <v>7650</v>
      </c>
      <c r="C331" s="5" t="str">
        <f>LEFT(B331, 65)</f>
        <v>ZEBRONICS Zeb-100HB 4 Ports USB Hub for Laptop, PC Computers, Plu</v>
      </c>
      <c r="D331" s="5" t="s">
        <v>6103</v>
      </c>
      <c r="E331" s="5" t="str">
        <f>LEFT(D331, FIND("|", D331) - 1)</f>
        <v>Computers&amp;Accessories</v>
      </c>
      <c r="F331" s="5">
        <v>330</v>
      </c>
      <c r="G331" s="5">
        <v>499</v>
      </c>
      <c r="H331" s="5" t="str" cm="1">
        <f t="array" ref="H331">_xlfn.IFS(G331&lt;200,"Less than 200", AND(G331&gt;=200, G331&lt;=500), "200 to 500", G331&gt;500, "Greater than 500")</f>
        <v>200 to 500</v>
      </c>
      <c r="I331" s="8">
        <v>0.34</v>
      </c>
      <c r="J331" s="17">
        <f>I331</f>
        <v>0.34</v>
      </c>
      <c r="K331" s="22" t="str" cm="1">
        <f t="array" ref="K331">_xlfn.IFS(AND(I331&gt;=0%, I331&lt;=20%),"0% to 20%", AND(I331&gt;=21%, I331&lt;=40%), "21% to 40%", AND(I331&gt;=41%, I331&lt;=60%), "41% to 60%", AND(I331&gt;=61%, I331&lt;=80%), "61% to 80%", AND(I331&gt;=81%, I331&lt;=100%), "81% to 100%")</f>
        <v>21% to 40%</v>
      </c>
      <c r="L331" s="22">
        <v>3.7</v>
      </c>
      <c r="M331" s="6">
        <v>8566</v>
      </c>
      <c r="N331" s="6">
        <f>G331*M331</f>
        <v>4274434</v>
      </c>
      <c r="O331" s="6">
        <f>L331+(M331/100000)</f>
        <v>3.78566</v>
      </c>
      <c r="P331" s="5" t="s">
        <v>7651</v>
      </c>
      <c r="Q331" s="10" t="s">
        <v>7652</v>
      </c>
      <c r="R331" s="10" t="s">
        <v>7653</v>
      </c>
      <c r="S331" s="10" t="s">
        <v>7654</v>
      </c>
      <c r="T331" s="10">
        <f>LEN(S331) - LEN(SUBSTITUTE(S331, ",", "")) + 1</f>
        <v>8</v>
      </c>
      <c r="U331" s="10" t="s">
        <v>7655</v>
      </c>
      <c r="V331" s="20" t="s">
        <v>7656</v>
      </c>
      <c r="W331" s="10" t="s">
        <v>7657</v>
      </c>
      <c r="X331" s="10" t="s">
        <v>7658</v>
      </c>
    </row>
    <row r="332" spans="1:24" customFormat="1" x14ac:dyDescent="0.3">
      <c r="A332" s="5" t="s">
        <v>12431</v>
      </c>
      <c r="B332" s="5" t="s">
        <v>12432</v>
      </c>
      <c r="C332" s="5" t="str">
        <f>LEFT(B332, 65)</f>
        <v>Cello Quick Boil Popular Electric Kettle 1 Litre 1200 Watts | Sta</v>
      </c>
      <c r="D332" s="5" t="s">
        <v>8762</v>
      </c>
      <c r="E332" s="5" t="str">
        <f>LEFT(D332, FIND("|", D332) - 1)</f>
        <v>Home&amp;Kitchen</v>
      </c>
      <c r="F332" s="7">
        <v>1199</v>
      </c>
      <c r="G332" s="7">
        <v>1899</v>
      </c>
      <c r="H332" s="5" t="str" cm="1">
        <f t="array" ref="H332">_xlfn.IFS(G332&lt;200,"Less than 200", AND(G332&gt;=200, G332&lt;=500), "200 to 500", G332&gt;500, "Greater than 500")</f>
        <v>Greater than 500</v>
      </c>
      <c r="I332" s="8">
        <v>0.37</v>
      </c>
      <c r="J332" s="17">
        <f>I332</f>
        <v>0.37</v>
      </c>
      <c r="K332" s="22" t="str" cm="1">
        <f t="array" ref="K332">_xlfn.IFS(AND(I332&gt;=0%, I332&lt;=20%),"0% to 20%", AND(I332&gt;=21%, I332&lt;=40%), "21% to 40%", AND(I332&gt;=41%, I332&lt;=60%), "41% to 60%", AND(I332&gt;=61%, I332&lt;=80%), "61% to 80%", AND(I332&gt;=81%, I332&lt;=100%), "81% to 100%")</f>
        <v>21% to 40%</v>
      </c>
      <c r="L332" s="22">
        <v>4.2</v>
      </c>
      <c r="M332" s="6">
        <v>3858</v>
      </c>
      <c r="N332" s="6">
        <f>G332*M332</f>
        <v>7326342</v>
      </c>
      <c r="O332" s="6">
        <f>L332+(M332/100000)</f>
        <v>4.2385799999999998</v>
      </c>
      <c r="P332" s="5" t="s">
        <v>12433</v>
      </c>
      <c r="Q332" s="10" t="s">
        <v>12434</v>
      </c>
      <c r="R332" s="10" t="s">
        <v>12435</v>
      </c>
      <c r="S332" s="10" t="s">
        <v>12436</v>
      </c>
      <c r="T332" s="10">
        <f>LEN(S332) - LEN(SUBSTITUTE(S332, ",", "")) + 1</f>
        <v>8</v>
      </c>
      <c r="U332" s="10" t="s">
        <v>12437</v>
      </c>
      <c r="V332" s="20" t="s">
        <v>12438</v>
      </c>
      <c r="W332" s="10" t="s">
        <v>12439</v>
      </c>
      <c r="X332" s="10" t="s">
        <v>12440</v>
      </c>
    </row>
    <row r="333" spans="1:24" customFormat="1" x14ac:dyDescent="0.3">
      <c r="A333" s="5" t="s">
        <v>10041</v>
      </c>
      <c r="B333" s="5" t="s">
        <v>10042</v>
      </c>
      <c r="C333" s="5" t="str">
        <f>LEFT(B333, 65)</f>
        <v>KENT 16026 Electric Kettle Stainless Steel 1.8 L | 1500W | Superf</v>
      </c>
      <c r="D333" s="5" t="s">
        <v>8762</v>
      </c>
      <c r="E333" s="5" t="str">
        <f>LEFT(D333, FIND("|", D333) - 1)</f>
        <v>Home&amp;Kitchen</v>
      </c>
      <c r="F333" s="7">
        <v>1199</v>
      </c>
      <c r="G333" s="7">
        <v>1950</v>
      </c>
      <c r="H333" s="5" t="str" cm="1">
        <f t="array" ref="H333">_xlfn.IFS(G333&lt;200,"Less than 200", AND(G333&gt;=200, G333&lt;=500), "200 to 500", G333&gt;500, "Greater than 500")</f>
        <v>Greater than 500</v>
      </c>
      <c r="I333" s="8">
        <v>0.39</v>
      </c>
      <c r="J333" s="17">
        <f>I333</f>
        <v>0.39</v>
      </c>
      <c r="K333" s="22" t="str" cm="1">
        <f t="array" ref="K333">_xlfn.IFS(AND(I333&gt;=0%, I333&lt;=20%),"0% to 20%", AND(I333&gt;=21%, I333&lt;=40%), "21% to 40%", AND(I333&gt;=41%, I333&lt;=60%), "41% to 60%", AND(I333&gt;=61%, I333&lt;=80%), "61% to 80%", AND(I333&gt;=81%, I333&lt;=100%), "81% to 100%")</f>
        <v>21% to 40%</v>
      </c>
      <c r="L333" s="22">
        <v>3.9</v>
      </c>
      <c r="M333" s="6">
        <v>2832</v>
      </c>
      <c r="N333" s="6">
        <f>G333*M333</f>
        <v>5522400</v>
      </c>
      <c r="O333" s="6">
        <f>L333+(M333/100000)</f>
        <v>3.9283199999999998</v>
      </c>
      <c r="P333" s="5" t="s">
        <v>10043</v>
      </c>
      <c r="Q333" s="10" t="s">
        <v>10044</v>
      </c>
      <c r="R333" s="10" t="s">
        <v>10045</v>
      </c>
      <c r="S333" s="10" t="s">
        <v>10046</v>
      </c>
      <c r="T333" s="10">
        <f>LEN(S333) - LEN(SUBSTITUTE(S333, ",", "")) + 1</f>
        <v>8</v>
      </c>
      <c r="U333" s="10" t="s">
        <v>10047</v>
      </c>
      <c r="V333" s="20" t="s">
        <v>10048</v>
      </c>
      <c r="W333" s="10" t="s">
        <v>10049</v>
      </c>
      <c r="X333" s="10" t="s">
        <v>10050</v>
      </c>
    </row>
    <row r="334" spans="1:24" customFormat="1" x14ac:dyDescent="0.3">
      <c r="A334" s="5" t="s">
        <v>9028</v>
      </c>
      <c r="B334" s="5" t="s">
        <v>9029</v>
      </c>
      <c r="C334" s="5" t="str">
        <f>LEFT(B334, 65)</f>
        <v>SOFLIN Egg Boiler Electric Automatic Off 7 Egg Poacher for Steami</v>
      </c>
      <c r="D334" s="5" t="s">
        <v>9030</v>
      </c>
      <c r="E334" s="5" t="str">
        <f>LEFT(D334, FIND("|", D334) - 1)</f>
        <v>Home&amp;Kitchen</v>
      </c>
      <c r="F334" s="5">
        <v>379</v>
      </c>
      <c r="G334" s="5">
        <v>999</v>
      </c>
      <c r="H334" s="5" t="str" cm="1">
        <f t="array" ref="H334">_xlfn.IFS(G334&lt;200,"Less than 200", AND(G334&gt;=200, G334&lt;=500), "200 to 500", G334&gt;500, "Greater than 500")</f>
        <v>Greater than 500</v>
      </c>
      <c r="I334" s="8">
        <v>0.62</v>
      </c>
      <c r="J334" s="17">
        <f>I334</f>
        <v>0.62</v>
      </c>
      <c r="K334" s="22" t="str" cm="1">
        <f t="array" ref="K334">_xlfn.IFS(AND(I334&gt;=0%, I334&lt;=20%),"0% to 20%", AND(I334&gt;=21%, I334&lt;=40%), "21% to 40%", AND(I334&gt;=41%, I334&lt;=60%), "41% to 60%", AND(I334&gt;=61%, I334&lt;=80%), "61% to 80%", AND(I334&gt;=81%, I334&lt;=100%), "81% to 100%")</f>
        <v>61% to 80%</v>
      </c>
      <c r="L334" s="22">
        <v>4.3</v>
      </c>
      <c r="M334" s="6">
        <v>3096</v>
      </c>
      <c r="N334" s="6">
        <f>G334*M334</f>
        <v>3092904</v>
      </c>
      <c r="O334" s="6">
        <f>L334+(M334/100000)</f>
        <v>4.3309600000000001</v>
      </c>
      <c r="P334" s="5" t="s">
        <v>9031</v>
      </c>
      <c r="Q334" s="10" t="s">
        <v>9032</v>
      </c>
      <c r="R334" s="10" t="s">
        <v>9033</v>
      </c>
      <c r="S334" s="10" t="s">
        <v>9034</v>
      </c>
      <c r="T334" s="10">
        <f>LEN(S334) - LEN(SUBSTITUTE(S334, ",", "")) + 1</f>
        <v>8</v>
      </c>
      <c r="U334" s="10" t="s">
        <v>9035</v>
      </c>
      <c r="V334" s="20" t="s">
        <v>9036</v>
      </c>
      <c r="W334" s="10" t="s">
        <v>9037</v>
      </c>
      <c r="X334" s="10" t="s">
        <v>9038</v>
      </c>
    </row>
    <row r="335" spans="1:24" customFormat="1" x14ac:dyDescent="0.3">
      <c r="A335" s="5" t="s">
        <v>4102</v>
      </c>
      <c r="B335" s="5" t="s">
        <v>4103</v>
      </c>
      <c r="C335" s="5" t="str">
        <f>LEFT(B335, 65)</f>
        <v>Portronics CLAMP X Car-Vent Mobile Holder 360 Degree Rotational(B</v>
      </c>
      <c r="D335" s="5" t="s">
        <v>3151</v>
      </c>
      <c r="E335" s="5" t="str">
        <f>LEFT(D335, FIND("|", D335) - 1)</f>
        <v>Electronics</v>
      </c>
      <c r="F335" s="5">
        <v>599</v>
      </c>
      <c r="G335" s="5">
        <v>999</v>
      </c>
      <c r="H335" s="5" t="str" cm="1">
        <f t="array" ref="H335">_xlfn.IFS(G335&lt;200,"Less than 200", AND(G335&gt;=200, G335&lt;=500), "200 to 500", G335&gt;500, "Greater than 500")</f>
        <v>Greater than 500</v>
      </c>
      <c r="I335" s="8">
        <v>0.4</v>
      </c>
      <c r="J335" s="17">
        <f>I335</f>
        <v>0.4</v>
      </c>
      <c r="K335" s="22" t="str" cm="1">
        <f t="array" ref="K335">_xlfn.IFS(AND(I335&gt;=0%, I335&lt;=20%),"0% to 20%", AND(I335&gt;=21%, I335&lt;=40%), "21% to 40%", AND(I335&gt;=41%, I335&lt;=60%), "41% to 60%", AND(I335&gt;=61%, I335&lt;=80%), "61% to 80%", AND(I335&gt;=81%, I335&lt;=100%), "81% to 100%")</f>
        <v>21% to 40%</v>
      </c>
      <c r="L335" s="22">
        <v>4</v>
      </c>
      <c r="M335" s="6">
        <v>18654</v>
      </c>
      <c r="N335" s="6">
        <f>G335*M335</f>
        <v>18635346</v>
      </c>
      <c r="O335" s="6">
        <f>L335+(M335/100000)</f>
        <v>4.1865399999999999</v>
      </c>
      <c r="P335" s="5" t="s">
        <v>4104</v>
      </c>
      <c r="Q335" s="10" t="s">
        <v>4105</v>
      </c>
      <c r="R335" s="10" t="s">
        <v>4106</v>
      </c>
      <c r="S335" s="10" t="s">
        <v>4107</v>
      </c>
      <c r="T335" s="10">
        <f>LEN(S335) - LEN(SUBSTITUTE(S335, ",", "")) + 1</f>
        <v>8</v>
      </c>
      <c r="U335" s="10" t="s">
        <v>4108</v>
      </c>
      <c r="V335" s="20" t="s">
        <v>4109</v>
      </c>
      <c r="W335" s="10" t="s">
        <v>4110</v>
      </c>
      <c r="X335" s="10" t="s">
        <v>4111</v>
      </c>
    </row>
    <row r="336" spans="1:24" customFormat="1" x14ac:dyDescent="0.3">
      <c r="A336" s="5" t="s">
        <v>3116</v>
      </c>
      <c r="B336" s="5" t="s">
        <v>3117</v>
      </c>
      <c r="C336" s="5" t="str">
        <f>LEFT(B336, 65)</f>
        <v>boAt Bassheads 100 in Ear Wired Earphones with Mic(Taffy Pink)</v>
      </c>
      <c r="D336" s="5" t="s">
        <v>3066</v>
      </c>
      <c r="E336" s="5" t="str">
        <f>LEFT(D336, FIND("|", D336) - 1)</f>
        <v>Electronics</v>
      </c>
      <c r="F336" s="5">
        <v>349</v>
      </c>
      <c r="G336" s="5">
        <v>999</v>
      </c>
      <c r="H336" s="5" t="str" cm="1">
        <f t="array" ref="H336">_xlfn.IFS(G336&lt;200,"Less than 200", AND(G336&gt;=200, G336&lt;=500), "200 to 500", G336&gt;500, "Greater than 500")</f>
        <v>Greater than 500</v>
      </c>
      <c r="I336" s="8">
        <v>0.65</v>
      </c>
      <c r="J336" s="17">
        <f>I336</f>
        <v>0.65</v>
      </c>
      <c r="K336" s="22" t="str" cm="1">
        <f t="array" ref="K336">_xlfn.IFS(AND(I336&gt;=0%, I336&lt;=20%),"0% to 20%", AND(I336&gt;=21%, I336&lt;=40%), "21% to 40%", AND(I336&gt;=41%, I336&lt;=60%), "41% to 60%", AND(I336&gt;=61%, I336&lt;=80%), "61% to 80%", AND(I336&gt;=81%, I336&lt;=100%), "81% to 100%")</f>
        <v>61% to 80%</v>
      </c>
      <c r="L336" s="22">
        <v>4.0999999999999996</v>
      </c>
      <c r="M336" s="6">
        <v>363713</v>
      </c>
      <c r="N336" s="6">
        <f>G336*M336</f>
        <v>363349287</v>
      </c>
      <c r="O336" s="6" t="s">
        <v>13088</v>
      </c>
      <c r="P336" s="5" t="s">
        <v>3118</v>
      </c>
      <c r="Q336" s="10" t="s">
        <v>3119</v>
      </c>
      <c r="R336" s="10" t="s">
        <v>3120</v>
      </c>
      <c r="S336" s="10" t="s">
        <v>3121</v>
      </c>
      <c r="T336" s="10">
        <f>LEN(S336) - LEN(SUBSTITUTE(S336, ",", "")) + 1</f>
        <v>8</v>
      </c>
      <c r="U336" s="10" t="s">
        <v>3122</v>
      </c>
      <c r="V336" s="20" t="s">
        <v>3123</v>
      </c>
      <c r="W336" s="10" t="s">
        <v>3124</v>
      </c>
      <c r="X336" s="10" t="s">
        <v>3125</v>
      </c>
    </row>
    <row r="337" spans="1:24" customFormat="1" x14ac:dyDescent="0.3">
      <c r="A337" s="5" t="s">
        <v>3466</v>
      </c>
      <c r="B337" s="5" t="s">
        <v>3467</v>
      </c>
      <c r="C337" s="5" t="str">
        <f>LEFT(B337, 65)</f>
        <v>boAt Bassheads 100 in Ear Wired Earphones with Mic(Furious Red)</v>
      </c>
      <c r="D337" s="5" t="s">
        <v>3066</v>
      </c>
      <c r="E337" s="5" t="str">
        <f>LEFT(D337, FIND("|", D337) - 1)</f>
        <v>Electronics</v>
      </c>
      <c r="F337" s="5">
        <v>379</v>
      </c>
      <c r="G337" s="5">
        <v>999</v>
      </c>
      <c r="H337" s="5" t="str" cm="1">
        <f t="array" ref="H337">_xlfn.IFS(G337&lt;200,"Less than 200", AND(G337&gt;=200, G337&lt;=500), "200 to 500", G337&gt;500, "Greater than 500")</f>
        <v>Greater than 500</v>
      </c>
      <c r="I337" s="8">
        <v>0.62</v>
      </c>
      <c r="J337" s="17">
        <f>I337</f>
        <v>0.62</v>
      </c>
      <c r="K337" s="22" t="str" cm="1">
        <f t="array" ref="K337">_xlfn.IFS(AND(I337&gt;=0%, I337&lt;=20%),"0% to 20%", AND(I337&gt;=21%, I337&lt;=40%), "21% to 40%", AND(I337&gt;=41%, I337&lt;=60%), "41% to 60%", AND(I337&gt;=61%, I337&lt;=80%), "61% to 80%", AND(I337&gt;=81%, I337&lt;=100%), "81% to 100%")</f>
        <v>61% to 80%</v>
      </c>
      <c r="L337" s="22">
        <v>4.0999999999999996</v>
      </c>
      <c r="M337" s="6">
        <v>363713</v>
      </c>
      <c r="N337" s="6">
        <f>G337*M337</f>
        <v>363349287</v>
      </c>
      <c r="O337" s="6">
        <f>L337+(M337/100000)</f>
        <v>7.7371299999999996</v>
      </c>
      <c r="P337" s="5" t="s">
        <v>3468</v>
      </c>
      <c r="Q337" s="10" t="s">
        <v>3119</v>
      </c>
      <c r="R337" s="10" t="s">
        <v>3120</v>
      </c>
      <c r="S337" s="10" t="s">
        <v>3121</v>
      </c>
      <c r="T337" s="10">
        <f>LEN(S337) - LEN(SUBSTITUTE(S337, ",", "")) + 1</f>
        <v>8</v>
      </c>
      <c r="U337" s="10" t="s">
        <v>3122</v>
      </c>
      <c r="V337" s="20" t="s">
        <v>3123</v>
      </c>
      <c r="W337" s="10" t="s">
        <v>3469</v>
      </c>
      <c r="X337" s="10" t="s">
        <v>3470</v>
      </c>
    </row>
    <row r="338" spans="1:24" customFormat="1" x14ac:dyDescent="0.3">
      <c r="A338" s="5" t="s">
        <v>788</v>
      </c>
      <c r="B338" s="5" t="s">
        <v>789</v>
      </c>
      <c r="C338" s="5" t="str">
        <f>LEFT(B338, 65)</f>
        <v>Wayona Usb Type C Fast Charger Cable Fast Charging Usb C Cable/Co</v>
      </c>
      <c r="D338" s="5" t="s">
        <v>18</v>
      </c>
      <c r="E338" s="5" t="str">
        <f>LEFT(D338, FIND("|", D338) - 1)</f>
        <v>Computers&amp;Accessories</v>
      </c>
      <c r="F338" s="5">
        <v>325</v>
      </c>
      <c r="G338" s="7">
        <v>1299</v>
      </c>
      <c r="H338" s="5" t="str" cm="1">
        <f t="array" ref="H338">_xlfn.IFS(G338&lt;200,"Less than 200", AND(G338&gt;=200, G338&lt;=500), "200 to 500", G338&gt;500, "Greater than 500")</f>
        <v>Greater than 500</v>
      </c>
      <c r="I338" s="8">
        <v>0.75</v>
      </c>
      <c r="J338" s="17">
        <f>I338</f>
        <v>0.75</v>
      </c>
      <c r="K338" s="22" t="str" cm="1">
        <f t="array" ref="K338">_xlfn.IFS(AND(I338&gt;=0%, I338&lt;=20%),"0% to 20%", AND(I338&gt;=21%, I338&lt;=40%), "21% to 40%", AND(I338&gt;=41%, I338&lt;=60%), "41% to 60%", AND(I338&gt;=61%, I338&lt;=80%), "61% to 80%", AND(I338&gt;=81%, I338&lt;=100%), "81% to 100%")</f>
        <v>61% to 80%</v>
      </c>
      <c r="L338" s="22">
        <v>4.2</v>
      </c>
      <c r="M338" s="6">
        <v>10576</v>
      </c>
      <c r="N338" s="6">
        <f>G338*M338</f>
        <v>13738224</v>
      </c>
      <c r="O338" s="6">
        <f>L338+(M338/100000)</f>
        <v>4.3057600000000003</v>
      </c>
      <c r="P338" s="5" t="s">
        <v>790</v>
      </c>
      <c r="Q338" s="10" t="s">
        <v>791</v>
      </c>
      <c r="R338" s="10" t="s">
        <v>792</v>
      </c>
      <c r="S338" s="10" t="s">
        <v>793</v>
      </c>
      <c r="T338" s="10">
        <f>LEN(S338) - LEN(SUBSTITUTE(S338, ",", "")) + 1</f>
        <v>8</v>
      </c>
      <c r="U338" s="10" t="s">
        <v>794</v>
      </c>
      <c r="V338" s="20" t="s">
        <v>795</v>
      </c>
      <c r="W338" s="10" t="s">
        <v>796</v>
      </c>
      <c r="X338" s="10" t="s">
        <v>797</v>
      </c>
    </row>
    <row r="339" spans="1:24" customFormat="1" x14ac:dyDescent="0.3">
      <c r="A339" s="5" t="s">
        <v>788</v>
      </c>
      <c r="B339" s="5" t="s">
        <v>789</v>
      </c>
      <c r="C339" s="5" t="str">
        <f>LEFT(B339, 65)</f>
        <v>Wayona Usb Type C Fast Charger Cable Fast Charging Usb C Cable/Co</v>
      </c>
      <c r="D339" s="5" t="s">
        <v>18</v>
      </c>
      <c r="E339" s="5" t="str">
        <f>LEFT(D339, FIND("|", D339) - 1)</f>
        <v>Computers&amp;Accessories</v>
      </c>
      <c r="F339" s="5">
        <v>325</v>
      </c>
      <c r="G339" s="7">
        <v>1299</v>
      </c>
      <c r="H339" s="5" t="str" cm="1">
        <f t="array" ref="H339">_xlfn.IFS(G339&lt;200,"Less than 200", AND(G339&gt;=200, G339&lt;=500), "200 to 500", G339&gt;500, "Greater than 500")</f>
        <v>Greater than 500</v>
      </c>
      <c r="I339" s="8">
        <v>0.75</v>
      </c>
      <c r="J339" s="17">
        <f>I339</f>
        <v>0.75</v>
      </c>
      <c r="K339" s="22" t="str" cm="1">
        <f t="array" ref="K339">_xlfn.IFS(AND(I339&gt;=0%, I339&lt;=20%),"0% to 20%", AND(I339&gt;=21%, I339&lt;=40%), "21% to 40%", AND(I339&gt;=41%, I339&lt;=60%), "41% to 60%", AND(I339&gt;=61%, I339&lt;=80%), "61% to 80%", AND(I339&gt;=81%, I339&lt;=100%), "81% to 100%")</f>
        <v>61% to 80%</v>
      </c>
      <c r="L339" s="22">
        <v>4.2</v>
      </c>
      <c r="M339" s="6">
        <v>10576</v>
      </c>
      <c r="N339" s="6">
        <f>G339*M339</f>
        <v>13738224</v>
      </c>
      <c r="O339" s="6">
        <f>L339+(M339/100000)</f>
        <v>4.3057600000000003</v>
      </c>
      <c r="P339" s="5" t="s">
        <v>790</v>
      </c>
      <c r="Q339" s="10" t="s">
        <v>791</v>
      </c>
      <c r="R339" s="10" t="s">
        <v>792</v>
      </c>
      <c r="S339" s="10" t="s">
        <v>793</v>
      </c>
      <c r="T339" s="10">
        <f>LEN(S339) - LEN(SUBSTITUTE(S339, ",", "")) + 1</f>
        <v>8</v>
      </c>
      <c r="U339" s="10" t="s">
        <v>794</v>
      </c>
      <c r="V339" s="20" t="s">
        <v>795</v>
      </c>
      <c r="W339" s="10" t="s">
        <v>8451</v>
      </c>
      <c r="X339" s="10" t="s">
        <v>8452</v>
      </c>
    </row>
    <row r="340" spans="1:24" customFormat="1" x14ac:dyDescent="0.3">
      <c r="A340" s="5" t="s">
        <v>5441</v>
      </c>
      <c r="B340" s="5" t="s">
        <v>5442</v>
      </c>
      <c r="C340" s="5" t="str">
        <f>LEFT(B340, 65)</f>
        <v xml:space="preserve">TP-Link Archer AC1200 Archer C6 Wi-Fi Speed Up to 867 Mbps/5 GHz </v>
      </c>
      <c r="D340" s="5" t="s">
        <v>5443</v>
      </c>
      <c r="E340" s="5" t="str">
        <f>LEFT(D340, FIND("|", D340) - 1)</f>
        <v>Computers&amp;Accessories</v>
      </c>
      <c r="F340" s="7">
        <v>2499</v>
      </c>
      <c r="G340" s="7">
        <v>4999</v>
      </c>
      <c r="H340" s="5" t="str" cm="1">
        <f t="array" ref="H340">_xlfn.IFS(G340&lt;200,"Less than 200", AND(G340&gt;=200, G340&lt;=500), "200 to 500", G340&gt;500, "Greater than 500")</f>
        <v>Greater than 500</v>
      </c>
      <c r="I340" s="8">
        <v>0.5</v>
      </c>
      <c r="J340" s="17">
        <f>I340</f>
        <v>0.5</v>
      </c>
      <c r="K340" s="22" t="str" cm="1">
        <f t="array" ref="K340">_xlfn.IFS(AND(I340&gt;=0%, I340&lt;=20%),"0% to 20%", AND(I340&gt;=21%, I340&lt;=40%), "21% to 40%", AND(I340&gt;=41%, I340&lt;=60%), "41% to 60%", AND(I340&gt;=61%, I340&lt;=80%), "61% to 80%", AND(I340&gt;=81%, I340&lt;=100%), "81% to 100%")</f>
        <v>41% to 60%</v>
      </c>
      <c r="L340" s="22">
        <v>4.4000000000000004</v>
      </c>
      <c r="M340" s="6">
        <v>35024</v>
      </c>
      <c r="N340" s="6">
        <f>G340*M340</f>
        <v>175084976</v>
      </c>
      <c r="O340" s="6">
        <f>L340+(M340/100000)</f>
        <v>4.7502400000000007</v>
      </c>
      <c r="P340" s="5" t="s">
        <v>5444</v>
      </c>
      <c r="Q340" s="10" t="s">
        <v>5445</v>
      </c>
      <c r="R340" s="10" t="s">
        <v>5446</v>
      </c>
      <c r="S340" s="10" t="s">
        <v>5447</v>
      </c>
      <c r="T340" s="10">
        <f>LEN(S340) - LEN(SUBSTITUTE(S340, ",", "")) + 1</f>
        <v>8</v>
      </c>
      <c r="U340" s="10" t="s">
        <v>5448</v>
      </c>
      <c r="V340" s="20" t="s">
        <v>5449</v>
      </c>
      <c r="W340" s="10" t="s">
        <v>5450</v>
      </c>
      <c r="X340" s="10" t="s">
        <v>5451</v>
      </c>
    </row>
    <row r="341" spans="1:24" customFormat="1" x14ac:dyDescent="0.3">
      <c r="A341" s="5" t="s">
        <v>11164</v>
      </c>
      <c r="B341" s="5" t="s">
        <v>11165</v>
      </c>
      <c r="C341" s="5" t="str">
        <f>LEFT(B341, 65)</f>
        <v>KENT 16025 Sandwich Grill 700W | Non-Toxic Ceramic Coating | Auto</v>
      </c>
      <c r="D341" s="5" t="s">
        <v>9061</v>
      </c>
      <c r="E341" s="5" t="str">
        <f>LEFT(D341, FIND("|", D341) - 1)</f>
        <v>Home&amp;Kitchen</v>
      </c>
      <c r="F341" s="7">
        <v>1699</v>
      </c>
      <c r="G341" s="7">
        <v>1975</v>
      </c>
      <c r="H341" s="5" t="str" cm="1">
        <f t="array" ref="H341">_xlfn.IFS(G341&lt;200,"Less than 200", AND(G341&gt;=200, G341&lt;=500), "200 to 500", G341&gt;500, "Greater than 500")</f>
        <v>Greater than 500</v>
      </c>
      <c r="I341" s="8">
        <v>0.14000000000000001</v>
      </c>
      <c r="J341" s="17">
        <f>I341</f>
        <v>0.14000000000000001</v>
      </c>
      <c r="K341" s="22" t="str" cm="1">
        <f t="array" ref="K341">_xlfn.IFS(AND(I341&gt;=0%, I341&lt;=20%),"0% to 20%", AND(I341&gt;=21%, I341&lt;=40%), "21% to 40%", AND(I341&gt;=41%, I341&lt;=60%), "41% to 60%", AND(I341&gt;=61%, I341&lt;=80%), "61% to 80%", AND(I341&gt;=81%, I341&lt;=100%), "81% to 100%")</f>
        <v>0% to 20%</v>
      </c>
      <c r="L341" s="22">
        <v>4.0999999999999996</v>
      </c>
      <c r="M341" s="6">
        <v>4716</v>
      </c>
      <c r="N341" s="6">
        <f>G341*M341</f>
        <v>9314100</v>
      </c>
      <c r="O341" s="6">
        <f>L341+(M341/100000)</f>
        <v>4.1471599999999995</v>
      </c>
      <c r="P341" s="5" t="s">
        <v>11166</v>
      </c>
      <c r="Q341" s="10" t="s">
        <v>11167</v>
      </c>
      <c r="R341" s="10" t="s">
        <v>11168</v>
      </c>
      <c r="S341" s="10" t="s">
        <v>11169</v>
      </c>
      <c r="T341" s="10">
        <f>LEN(S341) - LEN(SUBSTITUTE(S341, ",", "")) + 1</f>
        <v>8</v>
      </c>
      <c r="U341" s="10" t="s">
        <v>11170</v>
      </c>
      <c r="V341" s="20" t="s">
        <v>11171</v>
      </c>
      <c r="W341" s="10" t="s">
        <v>11172</v>
      </c>
      <c r="X341" s="10" t="s">
        <v>11173</v>
      </c>
    </row>
    <row r="342" spans="1:24" customFormat="1" x14ac:dyDescent="0.3">
      <c r="A342" s="5" t="s">
        <v>3493</v>
      </c>
      <c r="B342" s="5" t="s">
        <v>3494</v>
      </c>
      <c r="C342" s="5" t="str">
        <f>LEFT(B342, 65)</f>
        <v>STRIFF PS2_01 Multi Angle Mobile/Tablet Tabletop Stand. Phone Hol</v>
      </c>
      <c r="D342" s="5" t="s">
        <v>3495</v>
      </c>
      <c r="E342" s="5" t="str">
        <f>LEFT(D342, FIND("|", D342) - 1)</f>
        <v>Electronics</v>
      </c>
      <c r="F342" s="5">
        <v>99</v>
      </c>
      <c r="G342" s="5">
        <v>499</v>
      </c>
      <c r="H342" s="5" t="str" cm="1">
        <f t="array" ref="H342">_xlfn.IFS(G342&lt;200,"Less than 200", AND(G342&gt;=200, G342&lt;=500), "200 to 500", G342&gt;500, "Greater than 500")</f>
        <v>200 to 500</v>
      </c>
      <c r="I342" s="8">
        <v>0.8</v>
      </c>
      <c r="J342" s="17">
        <f>I342</f>
        <v>0.8</v>
      </c>
      <c r="K342" s="22" t="str" cm="1">
        <f t="array" ref="K342">_xlfn.IFS(AND(I342&gt;=0%, I342&lt;=20%),"0% to 20%", AND(I342&gt;=21%, I342&lt;=40%), "21% to 40%", AND(I342&gt;=41%, I342&lt;=60%), "41% to 60%", AND(I342&gt;=61%, I342&lt;=80%), "61% to 80%", AND(I342&gt;=81%, I342&lt;=100%), "81% to 100%")</f>
        <v>61% to 80%</v>
      </c>
      <c r="L342" s="22">
        <v>4.3</v>
      </c>
      <c r="M342" s="6">
        <v>42641</v>
      </c>
      <c r="N342" s="6">
        <f>G342*M342</f>
        <v>21277859</v>
      </c>
      <c r="O342" s="6">
        <f>L342+(M342/100000)</f>
        <v>4.7264099999999996</v>
      </c>
      <c r="P342" s="5" t="s">
        <v>3496</v>
      </c>
      <c r="Q342" s="10" t="s">
        <v>3497</v>
      </c>
      <c r="R342" s="10" t="s">
        <v>3498</v>
      </c>
      <c r="S342" s="10" t="s">
        <v>3499</v>
      </c>
      <c r="T342" s="10">
        <f>LEN(S342) - LEN(SUBSTITUTE(S342, ",", "")) + 1</f>
        <v>8</v>
      </c>
      <c r="U342" s="10" t="s">
        <v>3500</v>
      </c>
      <c r="V342" s="20" t="s">
        <v>13036</v>
      </c>
      <c r="W342" s="10" t="s">
        <v>3501</v>
      </c>
      <c r="X342" s="10" t="s">
        <v>3502</v>
      </c>
    </row>
    <row r="343" spans="1:24" customFormat="1" x14ac:dyDescent="0.3">
      <c r="A343" s="5" t="s">
        <v>8686</v>
      </c>
      <c r="B343" s="5" t="s">
        <v>8687</v>
      </c>
      <c r="C343" s="5" t="str">
        <f>LEFT(B343, 65)</f>
        <v>PRO365 Indo Mocktails/Coffee Foamer/Cappuccino/Lemonade/Milk Frot</v>
      </c>
      <c r="D343" s="5" t="s">
        <v>8688</v>
      </c>
      <c r="E343" s="5" t="str">
        <f>LEFT(D343, FIND("|", D343) - 1)</f>
        <v>Home&amp;Kitchen</v>
      </c>
      <c r="F343" s="5">
        <v>249</v>
      </c>
      <c r="G343" s="5">
        <v>499</v>
      </c>
      <c r="H343" s="5" t="str" cm="1">
        <f t="array" ref="H343">_xlfn.IFS(G343&lt;200,"Less than 200", AND(G343&gt;=200, G343&lt;=500), "200 to 500", G343&gt;500, "Greater than 500")</f>
        <v>200 to 500</v>
      </c>
      <c r="I343" s="8">
        <v>0.5</v>
      </c>
      <c r="J343" s="17">
        <f>I343</f>
        <v>0.5</v>
      </c>
      <c r="K343" s="22" t="str" cm="1">
        <f t="array" ref="K343">_xlfn.IFS(AND(I343&gt;=0%, I343&lt;=20%),"0% to 20%", AND(I343&gt;=21%, I343&lt;=40%), "21% to 40%", AND(I343&gt;=41%, I343&lt;=60%), "41% to 60%", AND(I343&gt;=61%, I343&lt;=80%), "61% to 80%", AND(I343&gt;=81%, I343&lt;=100%), "81% to 100%")</f>
        <v>41% to 60%</v>
      </c>
      <c r="L343" s="22">
        <v>3.3</v>
      </c>
      <c r="M343" s="6">
        <v>8427</v>
      </c>
      <c r="N343" s="6">
        <f>G343*M343</f>
        <v>4205073</v>
      </c>
      <c r="O343" s="6">
        <f>L343+(M343/100000)</f>
        <v>3.3842699999999999</v>
      </c>
      <c r="P343" s="5" t="s">
        <v>8689</v>
      </c>
      <c r="Q343" s="10" t="s">
        <v>8690</v>
      </c>
      <c r="R343" s="10" t="s">
        <v>8691</v>
      </c>
      <c r="S343" s="10" t="s">
        <v>8692</v>
      </c>
      <c r="T343" s="10">
        <f>LEN(S343) - LEN(SUBSTITUTE(S343, ",", "")) + 1</f>
        <v>8</v>
      </c>
      <c r="U343" s="10" t="s">
        <v>8693</v>
      </c>
      <c r="V343" s="20" t="s">
        <v>8694</v>
      </c>
      <c r="W343" s="10" t="s">
        <v>8695</v>
      </c>
      <c r="X343" s="10" t="s">
        <v>8696</v>
      </c>
    </row>
    <row r="344" spans="1:24" customFormat="1" x14ac:dyDescent="0.3">
      <c r="A344" s="5" t="s">
        <v>4765</v>
      </c>
      <c r="B344" s="5" t="s">
        <v>4766</v>
      </c>
      <c r="C344" s="5" t="str">
        <f>LEFT(B344, 65)</f>
        <v>STRIFF Wall Mount Phone Holder Wall Mount with Adhesive Strips, C</v>
      </c>
      <c r="D344" s="5" t="s">
        <v>4767</v>
      </c>
      <c r="E344" s="5" t="str">
        <f>LEFT(D344, FIND("|", D344) - 1)</f>
        <v>Electronics</v>
      </c>
      <c r="F344" s="5">
        <v>89</v>
      </c>
      <c r="G344" s="5">
        <v>499</v>
      </c>
      <c r="H344" s="5" t="str" cm="1">
        <f t="array" ref="H344">_xlfn.IFS(G344&lt;200,"Less than 200", AND(G344&gt;=200, G344&lt;=500), "200 to 500", G344&gt;500, "Greater than 500")</f>
        <v>200 to 500</v>
      </c>
      <c r="I344" s="8">
        <v>0.82</v>
      </c>
      <c r="J344" s="17">
        <f>I344</f>
        <v>0.82</v>
      </c>
      <c r="K344" s="22" t="str" cm="1">
        <f t="array" ref="K344">_xlfn.IFS(AND(I344&gt;=0%, I344&lt;=20%),"0% to 20%", AND(I344&gt;=21%, I344&lt;=40%), "21% to 40%", AND(I344&gt;=41%, I344&lt;=60%), "41% to 60%", AND(I344&gt;=61%, I344&lt;=80%), "61% to 80%", AND(I344&gt;=81%, I344&lt;=100%), "81% to 100%")</f>
        <v>81% to 100%</v>
      </c>
      <c r="L344" s="22">
        <v>4.0999999999999996</v>
      </c>
      <c r="M344" s="6">
        <v>9340</v>
      </c>
      <c r="N344" s="6">
        <f>G344*M344</f>
        <v>4660660</v>
      </c>
      <c r="O344" s="6">
        <f>L344+(M344/100000)</f>
        <v>4.1933999999999996</v>
      </c>
      <c r="P344" s="5" t="s">
        <v>4768</v>
      </c>
      <c r="Q344" s="10" t="s">
        <v>4769</v>
      </c>
      <c r="R344" s="10" t="s">
        <v>4770</v>
      </c>
      <c r="S344" s="10" t="s">
        <v>4771</v>
      </c>
      <c r="T344" s="10">
        <f>LEN(S344) - LEN(SUBSTITUTE(S344, ",", "")) + 1</f>
        <v>8</v>
      </c>
      <c r="U344" s="10" t="s">
        <v>4772</v>
      </c>
      <c r="V344" s="20" t="s">
        <v>4773</v>
      </c>
      <c r="W344" s="10" t="s">
        <v>4774</v>
      </c>
      <c r="X344" s="10" t="s">
        <v>4775</v>
      </c>
    </row>
    <row r="345" spans="1:24" customFormat="1" x14ac:dyDescent="0.3">
      <c r="A345" s="5" t="s">
        <v>11745</v>
      </c>
      <c r="B345" s="5" t="s">
        <v>11746</v>
      </c>
      <c r="C345" s="5" t="str">
        <f>LEFT(B345, 65)</f>
        <v xml:space="preserve">AmazonBasics Cylinder Bagless Vacuum Cleaner with Power Suction, </v>
      </c>
      <c r="D345" s="5" t="s">
        <v>9326</v>
      </c>
      <c r="E345" s="5" t="str">
        <f>LEFT(D345, FIND("|", D345) - 1)</f>
        <v>Home&amp;Kitchen</v>
      </c>
      <c r="F345" s="7">
        <v>3799</v>
      </c>
      <c r="G345" s="7">
        <v>6000</v>
      </c>
      <c r="H345" s="5" t="str" cm="1">
        <f t="array" ref="H345">_xlfn.IFS(G345&lt;200,"Less than 200", AND(G345&gt;=200, G345&lt;=500), "200 to 500", G345&gt;500, "Greater than 500")</f>
        <v>Greater than 500</v>
      </c>
      <c r="I345" s="8">
        <v>0.37</v>
      </c>
      <c r="J345" s="17">
        <f>I345</f>
        <v>0.37</v>
      </c>
      <c r="K345" s="22" t="str" cm="1">
        <f t="array" ref="K345">_xlfn.IFS(AND(I345&gt;=0%, I345&lt;=20%),"0% to 20%", AND(I345&gt;=21%, I345&lt;=40%), "21% to 40%", AND(I345&gt;=41%, I345&lt;=60%), "41% to 60%", AND(I345&gt;=61%, I345&lt;=80%), "61% to 80%", AND(I345&gt;=81%, I345&lt;=100%), "81% to 100%")</f>
        <v>21% to 40%</v>
      </c>
      <c r="L345" s="22">
        <v>4.2</v>
      </c>
      <c r="M345" s="6">
        <v>11935</v>
      </c>
      <c r="N345" s="6">
        <f>G345*M345</f>
        <v>71610000</v>
      </c>
      <c r="O345" s="6">
        <f>L345+(M345/100000)</f>
        <v>4.31935</v>
      </c>
      <c r="P345" s="5" t="s">
        <v>11747</v>
      </c>
      <c r="Q345" s="10" t="s">
        <v>11748</v>
      </c>
      <c r="R345" s="10" t="s">
        <v>11749</v>
      </c>
      <c r="S345" s="10" t="s">
        <v>11750</v>
      </c>
      <c r="T345" s="10">
        <f>LEN(S345) - LEN(SUBSTITUTE(S345, ",", "")) + 1</f>
        <v>8</v>
      </c>
      <c r="U345" s="10" t="s">
        <v>11751</v>
      </c>
      <c r="V345" s="20" t="s">
        <v>11752</v>
      </c>
      <c r="W345" s="10" t="s">
        <v>11753</v>
      </c>
      <c r="X345" s="10" t="s">
        <v>11754</v>
      </c>
    </row>
    <row r="346" spans="1:24" customFormat="1" x14ac:dyDescent="0.3">
      <c r="A346" s="5" t="s">
        <v>9221</v>
      </c>
      <c r="B346" s="5" t="s">
        <v>9222</v>
      </c>
      <c r="C346" s="5" t="str">
        <f>LEFT(B346, 65)</f>
        <v>Simxen Egg Boiler Electric Automatic Off 7 Egg Poacher for Steami</v>
      </c>
      <c r="D346" s="5" t="s">
        <v>9030</v>
      </c>
      <c r="E346" s="5" t="str">
        <f>LEFT(D346, FIND("|", D346) - 1)</f>
        <v>Home&amp;Kitchen</v>
      </c>
      <c r="F346" s="5">
        <v>349</v>
      </c>
      <c r="G346" s="5">
        <v>999</v>
      </c>
      <c r="H346" s="5" t="str" cm="1">
        <f t="array" ref="H346">_xlfn.IFS(G346&lt;200,"Less than 200", AND(G346&gt;=200, G346&lt;=500), "200 to 500", G346&gt;500, "Greater than 500")</f>
        <v>Greater than 500</v>
      </c>
      <c r="I346" s="8">
        <v>0.65</v>
      </c>
      <c r="J346" s="17">
        <f>I346</f>
        <v>0.65</v>
      </c>
      <c r="K346" s="22" t="str" cm="1">
        <f t="array" ref="K346">_xlfn.IFS(AND(I346&gt;=0%, I346&lt;=20%),"0% to 20%", AND(I346&gt;=21%, I346&lt;=40%), "21% to 40%", AND(I346&gt;=41%, I346&lt;=60%), "41% to 60%", AND(I346&gt;=61%, I346&lt;=80%), "61% to 80%", AND(I346&gt;=81%, I346&lt;=100%), "81% to 100%")</f>
        <v>61% to 80%</v>
      </c>
      <c r="L346" s="22">
        <v>4</v>
      </c>
      <c r="M346" s="6">
        <v>15646</v>
      </c>
      <c r="N346" s="6">
        <f>G346*M346</f>
        <v>15630354</v>
      </c>
      <c r="O346" s="6">
        <f>L346+(M346/100000)</f>
        <v>4.15646</v>
      </c>
      <c r="P346" s="5" t="s">
        <v>9223</v>
      </c>
      <c r="Q346" s="10" t="s">
        <v>9224</v>
      </c>
      <c r="R346" s="10" t="s">
        <v>9225</v>
      </c>
      <c r="S346" s="10" t="s">
        <v>9226</v>
      </c>
      <c r="T346" s="10">
        <f>LEN(S346) - LEN(SUBSTITUTE(S346, ",", "")) + 1</f>
        <v>8</v>
      </c>
      <c r="U346" s="10" t="s">
        <v>9227</v>
      </c>
      <c r="V346" s="20" t="s">
        <v>9228</v>
      </c>
      <c r="W346" s="10" t="s">
        <v>9229</v>
      </c>
      <c r="X346" s="10" t="s">
        <v>9230</v>
      </c>
    </row>
    <row r="347" spans="1:24" customFormat="1" x14ac:dyDescent="0.3">
      <c r="A347" s="5" t="s">
        <v>10670</v>
      </c>
      <c r="B347" s="5" t="s">
        <v>10671</v>
      </c>
      <c r="C347" s="5" t="str">
        <f>LEFT(B347, 65)</f>
        <v xml:space="preserve">INDIAS¬Æ‚Ñ¢ Electro-Instant Water Geyser A.B.S. Body Shock Proof </v>
      </c>
      <c r="D347" s="5" t="s">
        <v>8721</v>
      </c>
      <c r="E347" s="5" t="str">
        <f>LEFT(D347, FIND("|", D347) - 1)</f>
        <v>Home&amp;Kitchen</v>
      </c>
      <c r="F347" s="5">
        <v>999</v>
      </c>
      <c r="G347" s="7">
        <v>2600</v>
      </c>
      <c r="H347" s="5" t="str" cm="1">
        <f t="array" ref="H347">_xlfn.IFS(G347&lt;200,"Less than 200", AND(G347&gt;=200, G347&lt;=500), "200 to 500", G347&gt;500, "Greater than 500")</f>
        <v>Greater than 500</v>
      </c>
      <c r="I347" s="8">
        <v>0.62</v>
      </c>
      <c r="J347" s="17">
        <f>I347</f>
        <v>0.62</v>
      </c>
      <c r="K347" s="22" t="str" cm="1">
        <f t="array" ref="K347">_xlfn.IFS(AND(I347&gt;=0%, I347&lt;=20%),"0% to 20%", AND(I347&gt;=21%, I347&lt;=40%), "21% to 40%", AND(I347&gt;=41%, I347&lt;=60%), "41% to 60%", AND(I347&gt;=61%, I347&lt;=80%), "61% to 80%", AND(I347&gt;=81%, I347&lt;=100%), "81% to 100%")</f>
        <v>61% to 80%</v>
      </c>
      <c r="L347" s="22">
        <v>3.4</v>
      </c>
      <c r="M347" s="6">
        <v>252</v>
      </c>
      <c r="N347" s="6">
        <f>G347*M347</f>
        <v>655200</v>
      </c>
      <c r="O347" s="6">
        <f>L347+(M347/100000)</f>
        <v>3.40252</v>
      </c>
      <c r="P347" s="5" t="s">
        <v>10672</v>
      </c>
      <c r="Q347" s="10" t="s">
        <v>10673</v>
      </c>
      <c r="R347" s="10" t="s">
        <v>10674</v>
      </c>
      <c r="S347" s="10" t="s">
        <v>10675</v>
      </c>
      <c r="T347" s="10">
        <f>LEN(S347) - LEN(SUBSTITUTE(S347, ",", "")) + 1</f>
        <v>8</v>
      </c>
      <c r="U347" s="10" t="s">
        <v>10676</v>
      </c>
      <c r="V347" s="20" t="s">
        <v>10677</v>
      </c>
      <c r="W347" s="10" t="s">
        <v>10678</v>
      </c>
      <c r="X347" s="10" t="s">
        <v>10679</v>
      </c>
    </row>
    <row r="348" spans="1:24" customFormat="1" x14ac:dyDescent="0.3">
      <c r="A348" s="5" t="s">
        <v>7264</v>
      </c>
      <c r="B348" s="5" t="s">
        <v>7265</v>
      </c>
      <c r="C348" s="5" t="str">
        <f>LEFT(B348, 65)</f>
        <v>KLAM LCD Writing Tablet Screenwriting Toys Board Smart Digital E-</v>
      </c>
      <c r="D348" s="5" t="s">
        <v>4856</v>
      </c>
      <c r="E348" s="5" t="str">
        <f>LEFT(D348, FIND("|", D348) - 1)</f>
        <v>Computers&amp;Accessories</v>
      </c>
      <c r="F348" s="5">
        <v>175</v>
      </c>
      <c r="G348" s="5">
        <v>499</v>
      </c>
      <c r="H348" s="5" t="str" cm="1">
        <f t="array" ref="H348">_xlfn.IFS(G348&lt;200,"Less than 200", AND(G348&gt;=200, G348&lt;=500), "200 to 500", G348&gt;500, "Greater than 500")</f>
        <v>200 to 500</v>
      </c>
      <c r="I348" s="8">
        <v>0.65</v>
      </c>
      <c r="J348" s="17">
        <f>I348</f>
        <v>0.65</v>
      </c>
      <c r="K348" s="22" t="str" cm="1">
        <f t="array" ref="K348">_xlfn.IFS(AND(I348&gt;=0%, I348&lt;=20%),"0% to 20%", AND(I348&gt;=21%, I348&lt;=40%), "21% to 40%", AND(I348&gt;=41%, I348&lt;=60%), "41% to 60%", AND(I348&gt;=61%, I348&lt;=80%), "61% to 80%", AND(I348&gt;=81%, I348&lt;=100%), "81% to 100%")</f>
        <v>61% to 80%</v>
      </c>
      <c r="L348" s="22">
        <v>4.0999999999999996</v>
      </c>
      <c r="M348" s="6">
        <v>21</v>
      </c>
      <c r="N348" s="6">
        <f>G348*M348</f>
        <v>10479</v>
      </c>
      <c r="O348" s="6">
        <f>L348+(M348/100000)</f>
        <v>4.1002099999999997</v>
      </c>
      <c r="P348" s="5" t="s">
        <v>7266</v>
      </c>
      <c r="Q348" s="10" t="s">
        <v>7267</v>
      </c>
      <c r="R348" s="10" t="s">
        <v>7268</v>
      </c>
      <c r="S348" s="10" t="s">
        <v>7269</v>
      </c>
      <c r="T348" s="10">
        <f>LEN(S348) - LEN(SUBSTITUTE(S348, ",", "")) + 1</f>
        <v>8</v>
      </c>
      <c r="U348" s="10" t="s">
        <v>7270</v>
      </c>
      <c r="V348" s="20" t="s">
        <v>7271</v>
      </c>
      <c r="W348" s="10" t="s">
        <v>7272</v>
      </c>
      <c r="X348" s="10" t="s">
        <v>7273</v>
      </c>
    </row>
    <row r="349" spans="1:24" customFormat="1" x14ac:dyDescent="0.3">
      <c r="A349" s="5" t="s">
        <v>12300</v>
      </c>
      <c r="B349" s="5" t="s">
        <v>12301</v>
      </c>
      <c r="C349" s="5" t="str">
        <f>LEFT(B349, 65)</f>
        <v xml:space="preserve">Bulfyss Plastic Sticky Lint Roller Hair Remover Cleaner Set of 5 </v>
      </c>
      <c r="D349" s="5" t="s">
        <v>8574</v>
      </c>
      <c r="E349" s="5" t="str">
        <f>LEFT(D349, FIND("|", D349) - 1)</f>
        <v>Home&amp;Kitchen</v>
      </c>
      <c r="F349" s="5">
        <v>279</v>
      </c>
      <c r="G349" s="5">
        <v>599</v>
      </c>
      <c r="H349" s="5" t="str" cm="1">
        <f t="array" ref="H349">_xlfn.IFS(G349&lt;200,"Less than 200", AND(G349&gt;=200, G349&lt;=500), "200 to 500", G349&gt;500, "Greater than 500")</f>
        <v>Greater than 500</v>
      </c>
      <c r="I349" s="8">
        <v>0.53</v>
      </c>
      <c r="J349" s="17">
        <f>I349</f>
        <v>0.53</v>
      </c>
      <c r="K349" s="22" t="str" cm="1">
        <f t="array" ref="K349">_xlfn.IFS(AND(I349&gt;=0%, I349&lt;=20%),"0% to 20%", AND(I349&gt;=21%, I349&lt;=40%), "21% to 40%", AND(I349&gt;=41%, I349&lt;=60%), "41% to 60%", AND(I349&gt;=61%, I349&lt;=80%), "61% to 80%", AND(I349&gt;=81%, I349&lt;=100%), "81% to 100%")</f>
        <v>41% to 60%</v>
      </c>
      <c r="L349" s="22">
        <v>3.5</v>
      </c>
      <c r="M349" s="6">
        <v>1367</v>
      </c>
      <c r="N349" s="6">
        <f>G349*M349</f>
        <v>818833</v>
      </c>
      <c r="O349" s="6">
        <f>L349+(M349/100000)</f>
        <v>3.5136699999999998</v>
      </c>
      <c r="P349" s="5" t="s">
        <v>12302</v>
      </c>
      <c r="Q349" s="10" t="s">
        <v>12303</v>
      </c>
      <c r="R349" s="10" t="s">
        <v>12304</v>
      </c>
      <c r="S349" s="10" t="s">
        <v>12305</v>
      </c>
      <c r="T349" s="10">
        <f>LEN(S349) - LEN(SUBSTITUTE(S349, ",", "")) + 1</f>
        <v>8</v>
      </c>
      <c r="U349" s="10" t="s">
        <v>12306</v>
      </c>
      <c r="V349" s="20" t="s">
        <v>12307</v>
      </c>
      <c r="W349" s="10" t="s">
        <v>12308</v>
      </c>
      <c r="X349" s="10" t="s">
        <v>12309</v>
      </c>
    </row>
    <row r="350" spans="1:24" customFormat="1" x14ac:dyDescent="0.3">
      <c r="A350" s="5" t="s">
        <v>1823</v>
      </c>
      <c r="B350" s="5" t="s">
        <v>1824</v>
      </c>
      <c r="C350" s="5" t="str">
        <f>LEFT(B350, 65)</f>
        <v>POPIO Type C Dash Charging USB Data Cable for OnePlus Devices</v>
      </c>
      <c r="D350" s="5" t="s">
        <v>18</v>
      </c>
      <c r="E350" s="5" t="str">
        <f>LEFT(D350, FIND("|", D350) - 1)</f>
        <v>Computers&amp;Accessories</v>
      </c>
      <c r="F350" s="5">
        <v>350</v>
      </c>
      <c r="G350" s="5">
        <v>599</v>
      </c>
      <c r="H350" s="5" t="str" cm="1">
        <f t="array" ref="H350">_xlfn.IFS(G350&lt;200,"Less than 200", AND(G350&gt;=200, G350&lt;=500), "200 to 500", G350&gt;500, "Greater than 500")</f>
        <v>Greater than 500</v>
      </c>
      <c r="I350" s="8">
        <v>0.42</v>
      </c>
      <c r="J350" s="17">
        <f>I350</f>
        <v>0.42</v>
      </c>
      <c r="K350" s="22" t="str" cm="1">
        <f t="array" ref="K350">_xlfn.IFS(AND(I350&gt;=0%, I350&lt;=20%),"0% to 20%", AND(I350&gt;=21%, I350&lt;=40%), "21% to 40%", AND(I350&gt;=41%, I350&lt;=60%), "41% to 60%", AND(I350&gt;=61%, I350&lt;=80%), "61% to 80%", AND(I350&gt;=81%, I350&lt;=100%), "81% to 100%")</f>
        <v>41% to 60%</v>
      </c>
      <c r="L350" s="22">
        <v>3.9</v>
      </c>
      <c r="M350" s="6">
        <v>8314</v>
      </c>
      <c r="N350" s="6">
        <f>G350*M350</f>
        <v>4980086</v>
      </c>
      <c r="O350" s="6">
        <f>L350+(M350/100000)</f>
        <v>3.9831400000000001</v>
      </c>
      <c r="P350" s="5" t="s">
        <v>1825</v>
      </c>
      <c r="Q350" s="10" t="s">
        <v>1826</v>
      </c>
      <c r="R350" s="10" t="s">
        <v>1827</v>
      </c>
      <c r="S350" s="10" t="s">
        <v>1828</v>
      </c>
      <c r="T350" s="10">
        <f>LEN(S350) - LEN(SUBSTITUTE(S350, ",", "")) + 1</f>
        <v>8</v>
      </c>
      <c r="U350" s="10" t="s">
        <v>1829</v>
      </c>
      <c r="V350" s="20" t="s">
        <v>1830</v>
      </c>
      <c r="W350" s="10" t="s">
        <v>1831</v>
      </c>
      <c r="X350" s="10" t="s">
        <v>1832</v>
      </c>
    </row>
    <row r="351" spans="1:24" customFormat="1" x14ac:dyDescent="0.3">
      <c r="A351" s="5" t="s">
        <v>12290</v>
      </c>
      <c r="B351" s="5" t="s">
        <v>12291</v>
      </c>
      <c r="C351" s="5" t="str">
        <f>LEFT(B351, 65)</f>
        <v>Kuber Industries Nylon Mesh Laundry Basket|Sturdy Material &amp; Dura</v>
      </c>
      <c r="D351" s="5" t="s">
        <v>8886</v>
      </c>
      <c r="E351" s="5" t="str">
        <f>LEFT(D351, FIND("|", D351) - 1)</f>
        <v>Home&amp;Kitchen</v>
      </c>
      <c r="F351" s="5">
        <v>199</v>
      </c>
      <c r="G351" s="5">
        <v>399</v>
      </c>
      <c r="H351" s="5" t="str" cm="1">
        <f t="array" ref="H351">_xlfn.IFS(G351&lt;200,"Less than 200", AND(G351&gt;=200, G351&lt;=500), "200 to 500", G351&gt;500, "Greater than 500")</f>
        <v>200 to 500</v>
      </c>
      <c r="I351" s="8">
        <v>0.5</v>
      </c>
      <c r="J351" s="17">
        <f>I351</f>
        <v>0.5</v>
      </c>
      <c r="K351" s="22" t="str" cm="1">
        <f t="array" ref="K351">_xlfn.IFS(AND(I351&gt;=0%, I351&lt;=20%),"0% to 20%", AND(I351&gt;=21%, I351&lt;=40%), "21% to 40%", AND(I351&gt;=41%, I351&lt;=60%), "41% to 60%", AND(I351&gt;=61%, I351&lt;=80%), "61% to 80%", AND(I351&gt;=81%, I351&lt;=100%), "81% to 100%")</f>
        <v>41% to 60%</v>
      </c>
      <c r="L351" s="22">
        <v>3.7</v>
      </c>
      <c r="M351" s="6">
        <v>7945</v>
      </c>
      <c r="N351" s="6">
        <f>G351*M351</f>
        <v>3170055</v>
      </c>
      <c r="O351" s="6">
        <f>L351+(M351/100000)</f>
        <v>3.7794500000000002</v>
      </c>
      <c r="P351" s="5" t="s">
        <v>12292</v>
      </c>
      <c r="Q351" s="10" t="s">
        <v>12293</v>
      </c>
      <c r="R351" s="10" t="s">
        <v>12294</v>
      </c>
      <c r="S351" s="10" t="s">
        <v>12295</v>
      </c>
      <c r="T351" s="10">
        <f>LEN(S351) - LEN(SUBSTITUTE(S351, ",", "")) + 1</f>
        <v>8</v>
      </c>
      <c r="U351" s="10" t="s">
        <v>12296</v>
      </c>
      <c r="V351" s="20" t="s">
        <v>12297</v>
      </c>
      <c r="W351" s="10" t="s">
        <v>12298</v>
      </c>
      <c r="X351" s="10" t="s">
        <v>12299</v>
      </c>
    </row>
    <row r="352" spans="1:24" customFormat="1" x14ac:dyDescent="0.3">
      <c r="A352" s="5" t="s">
        <v>6833</v>
      </c>
      <c r="B352" s="5" t="s">
        <v>6834</v>
      </c>
      <c r="C352" s="5" t="str">
        <f>LEFT(B352, 65)</f>
        <v>Lenovo 400 Wireless Mouse, 1200DPI Optical Sensor, 2.4GHz Wireles</v>
      </c>
      <c r="D352" s="5" t="s">
        <v>4845</v>
      </c>
      <c r="E352" s="5" t="str">
        <f>LEFT(D352, FIND("|", D352) - 1)</f>
        <v>Computers&amp;Accessories</v>
      </c>
      <c r="F352" s="5">
        <v>629</v>
      </c>
      <c r="G352" s="7">
        <v>1390</v>
      </c>
      <c r="H352" s="5" t="str" cm="1">
        <f t="array" ref="H352">_xlfn.IFS(G352&lt;200,"Less than 200", AND(G352&gt;=200, G352&lt;=500), "200 to 500", G352&gt;500, "Greater than 500")</f>
        <v>Greater than 500</v>
      </c>
      <c r="I352" s="8">
        <v>0.55000000000000004</v>
      </c>
      <c r="J352" s="17">
        <f>I352</f>
        <v>0.55000000000000004</v>
      </c>
      <c r="K352" s="22" t="str" cm="1">
        <f t="array" ref="K352">_xlfn.IFS(AND(I352&gt;=0%, I352&lt;=20%),"0% to 20%", AND(I352&gt;=21%, I352&lt;=40%), "21% to 40%", AND(I352&gt;=41%, I352&lt;=60%), "41% to 60%", AND(I352&gt;=61%, I352&lt;=80%), "61% to 80%", AND(I352&gt;=81%, I352&lt;=100%), "81% to 100%")</f>
        <v>41% to 60%</v>
      </c>
      <c r="L352" s="22">
        <v>4.4000000000000004</v>
      </c>
      <c r="M352" s="6">
        <v>6301</v>
      </c>
      <c r="N352" s="6">
        <f>G352*M352</f>
        <v>8758390</v>
      </c>
      <c r="O352" s="6">
        <f>L352+(M352/100000)</f>
        <v>4.4630100000000006</v>
      </c>
      <c r="P352" s="5" t="s">
        <v>6835</v>
      </c>
      <c r="Q352" s="10" t="s">
        <v>6836</v>
      </c>
      <c r="R352" s="10" t="s">
        <v>6837</v>
      </c>
      <c r="S352" s="10" t="s">
        <v>6838</v>
      </c>
      <c r="T352" s="10">
        <f>LEN(S352) - LEN(SUBSTITUTE(S352, ",", "")) + 1</f>
        <v>8</v>
      </c>
      <c r="U352" s="10" t="s">
        <v>6839</v>
      </c>
      <c r="V352" s="20" t="s">
        <v>6840</v>
      </c>
      <c r="W352" s="10" t="s">
        <v>6841</v>
      </c>
      <c r="X352" s="10" t="s">
        <v>6842</v>
      </c>
    </row>
    <row r="353" spans="1:24" customFormat="1" x14ac:dyDescent="0.3">
      <c r="A353" s="5" t="s">
        <v>12953</v>
      </c>
      <c r="B353" s="5" t="s">
        <v>12954</v>
      </c>
      <c r="C353" s="5" t="str">
        <f>LEFT(B353, 65)</f>
        <v>Libra Room Heater for Home, Room Heaters Home for Winter, Electri</v>
      </c>
      <c r="D353" s="5" t="s">
        <v>8552</v>
      </c>
      <c r="E353" s="5" t="str">
        <f>LEFT(D353, FIND("|", D353) - 1)</f>
        <v>Home&amp;Kitchen</v>
      </c>
      <c r="F353" s="5">
        <v>949</v>
      </c>
      <c r="G353" s="7">
        <v>2299</v>
      </c>
      <c r="H353" s="5" t="str" cm="1">
        <f t="array" ref="H353">_xlfn.IFS(G353&lt;200,"Less than 200", AND(G353&gt;=200, G353&lt;=500), "200 to 500", G353&gt;500, "Greater than 500")</f>
        <v>Greater than 500</v>
      </c>
      <c r="I353" s="8">
        <v>0.59</v>
      </c>
      <c r="J353" s="17">
        <f>I353</f>
        <v>0.59</v>
      </c>
      <c r="K353" s="22" t="str" cm="1">
        <f t="array" ref="K353">_xlfn.IFS(AND(I353&gt;=0%, I353&lt;=20%),"0% to 20%", AND(I353&gt;=21%, I353&lt;=40%), "21% to 40%", AND(I353&gt;=41%, I353&lt;=60%), "41% to 60%", AND(I353&gt;=61%, I353&lt;=80%), "61% to 80%", AND(I353&gt;=81%, I353&lt;=100%), "81% to 100%")</f>
        <v>41% to 60%</v>
      </c>
      <c r="L353" s="22">
        <v>3.6</v>
      </c>
      <c r="M353" s="6">
        <v>550</v>
      </c>
      <c r="N353" s="6">
        <f>G353*M353</f>
        <v>1264450</v>
      </c>
      <c r="O353" s="6">
        <f>L353+(M353/100000)</f>
        <v>3.6055000000000001</v>
      </c>
      <c r="P353" s="5" t="s">
        <v>12955</v>
      </c>
      <c r="Q353" s="10" t="s">
        <v>12956</v>
      </c>
      <c r="R353" s="10" t="s">
        <v>12957</v>
      </c>
      <c r="S353" s="10" t="s">
        <v>12958</v>
      </c>
      <c r="T353" s="10">
        <f>LEN(S353) - LEN(SUBSTITUTE(S353, ",", "")) + 1</f>
        <v>8</v>
      </c>
      <c r="U353" s="10" t="s">
        <v>12959</v>
      </c>
      <c r="V353" s="20" t="s">
        <v>12960</v>
      </c>
      <c r="W353" s="10" t="s">
        <v>12961</v>
      </c>
      <c r="X353" s="10" t="s">
        <v>12962</v>
      </c>
    </row>
    <row r="354" spans="1:24" customFormat="1" x14ac:dyDescent="0.3">
      <c r="A354" s="5" t="s">
        <v>7470</v>
      </c>
      <c r="B354" s="5" t="s">
        <v>7471</v>
      </c>
      <c r="C354" s="5" t="str">
        <f>LEFT(B354, 65)</f>
        <v>Classmate Octane Colour Burst-Multicolour Gel Pens (Pack of 10) |</v>
      </c>
      <c r="D354" s="5" t="s">
        <v>7472</v>
      </c>
      <c r="E354" s="5" t="str">
        <f>LEFT(D354, FIND("|", D354) - 1)</f>
        <v>Home&amp;Kitchen</v>
      </c>
      <c r="F354" s="5">
        <v>90</v>
      </c>
      <c r="G354" s="5">
        <v>100</v>
      </c>
      <c r="H354" s="5" t="str" cm="1">
        <f t="array" ref="H354">_xlfn.IFS(G354&lt;200,"Less than 200", AND(G354&gt;=200, G354&lt;=500), "200 to 500", G354&gt;500, "Greater than 500")</f>
        <v>Less than 200</v>
      </c>
      <c r="I354" s="8">
        <v>0.1</v>
      </c>
      <c r="J354" s="17">
        <f>I354</f>
        <v>0.1</v>
      </c>
      <c r="K354" s="22" t="str" cm="1">
        <f t="array" ref="K354">_xlfn.IFS(AND(I354&gt;=0%, I354&lt;=20%),"0% to 20%", AND(I354&gt;=21%, I354&lt;=40%), "21% to 40%", AND(I354&gt;=41%, I354&lt;=60%), "41% to 60%", AND(I354&gt;=61%, I354&lt;=80%), "61% to 80%", AND(I354&gt;=81%, I354&lt;=100%), "81% to 100%")</f>
        <v>0% to 20%</v>
      </c>
      <c r="L354" s="22">
        <v>4.4000000000000004</v>
      </c>
      <c r="M354" s="6">
        <v>10718</v>
      </c>
      <c r="N354" s="6">
        <f>G354*M354</f>
        <v>1071800</v>
      </c>
      <c r="O354" s="6">
        <f>L354+(M354/100000)</f>
        <v>4.50718</v>
      </c>
      <c r="P354" s="5" t="s">
        <v>7473</v>
      </c>
      <c r="Q354" s="10" t="s">
        <v>7474</v>
      </c>
      <c r="R354" s="10" t="s">
        <v>7475</v>
      </c>
      <c r="S354" s="10" t="s">
        <v>7476</v>
      </c>
      <c r="T354" s="10">
        <f>LEN(S354) - LEN(SUBSTITUTE(S354, ",", "")) + 1</f>
        <v>8</v>
      </c>
      <c r="U354" s="10" t="s">
        <v>7477</v>
      </c>
      <c r="V354" s="20" t="s">
        <v>7478</v>
      </c>
      <c r="W354" s="10" t="s">
        <v>7479</v>
      </c>
      <c r="X354" s="10" t="s">
        <v>7480</v>
      </c>
    </row>
    <row r="355" spans="1:24" customFormat="1" x14ac:dyDescent="0.3">
      <c r="A355" s="5" t="s">
        <v>6635</v>
      </c>
      <c r="B355" s="5" t="s">
        <v>6636</v>
      </c>
      <c r="C355" s="5" t="str">
        <f>LEFT(B355, 65)</f>
        <v>MAONO AU-400 Lavalier Auxiliary Omnidirectional Microphone (Black</v>
      </c>
      <c r="D355" s="5" t="s">
        <v>5034</v>
      </c>
      <c r="E355" s="5" t="str">
        <f>LEFT(D355, FIND("|", D355) - 1)</f>
        <v>MusicalInstruments</v>
      </c>
      <c r="F355" s="5">
        <v>478</v>
      </c>
      <c r="G355" s="5">
        <v>699</v>
      </c>
      <c r="H355" s="5" t="str" cm="1">
        <f t="array" ref="H355">_xlfn.IFS(G355&lt;200,"Less than 200", AND(G355&gt;=200, G355&lt;=500), "200 to 500", G355&gt;500, "Greater than 500")</f>
        <v>Greater than 500</v>
      </c>
      <c r="I355" s="8">
        <v>0.32</v>
      </c>
      <c r="J355" s="17">
        <f>I355</f>
        <v>0.32</v>
      </c>
      <c r="K355" s="22" t="str" cm="1">
        <f t="array" ref="K355">_xlfn.IFS(AND(I355&gt;=0%, I355&lt;=20%),"0% to 20%", AND(I355&gt;=21%, I355&lt;=40%), "21% to 40%", AND(I355&gt;=41%, I355&lt;=60%), "41% to 60%", AND(I355&gt;=61%, I355&lt;=80%), "61% to 80%", AND(I355&gt;=81%, I355&lt;=100%), "81% to 100%")</f>
        <v>21% to 40%</v>
      </c>
      <c r="L355" s="22">
        <v>3.8</v>
      </c>
      <c r="M355" s="6">
        <v>20218</v>
      </c>
      <c r="N355" s="6">
        <f>G355*M355</f>
        <v>14132382</v>
      </c>
      <c r="O355" s="6">
        <f>L355+(M355/100000)</f>
        <v>4.0021800000000001</v>
      </c>
      <c r="P355" s="5" t="s">
        <v>6637</v>
      </c>
      <c r="Q355" s="10" t="s">
        <v>6638</v>
      </c>
      <c r="R355" s="10" t="s">
        <v>6639</v>
      </c>
      <c r="S355" s="10" t="s">
        <v>6640</v>
      </c>
      <c r="T355" s="10">
        <f>LEN(S355) - LEN(SUBSTITUTE(S355, ",", "")) + 1</f>
        <v>8</v>
      </c>
      <c r="U355" s="10" t="s">
        <v>6641</v>
      </c>
      <c r="V355" s="20" t="s">
        <v>6642</v>
      </c>
      <c r="W355" s="10" t="s">
        <v>6643</v>
      </c>
      <c r="X355" s="10" t="s">
        <v>6644</v>
      </c>
    </row>
    <row r="356" spans="1:24" customFormat="1" x14ac:dyDescent="0.3">
      <c r="A356" s="5" t="s">
        <v>11144</v>
      </c>
      <c r="B356" s="5" t="s">
        <v>11145</v>
      </c>
      <c r="C356" s="5" t="str">
        <f>LEFT(B356, 65)</f>
        <v>Crompton Amica 15-L 5 Star Rated Storage Water Heater (Geyser) wi</v>
      </c>
      <c r="D356" s="5" t="s">
        <v>8773</v>
      </c>
      <c r="E356" s="5" t="str">
        <f>LEFT(D356, FIND("|", D356) - 1)</f>
        <v>Home&amp;Kitchen</v>
      </c>
      <c r="F356" s="7">
        <v>6800</v>
      </c>
      <c r="G356" s="7">
        <v>11500</v>
      </c>
      <c r="H356" s="5" t="str" cm="1">
        <f t="array" ref="H356">_xlfn.IFS(G356&lt;200,"Less than 200", AND(G356&gt;=200, G356&lt;=500), "200 to 500", G356&gt;500, "Greater than 500")</f>
        <v>Greater than 500</v>
      </c>
      <c r="I356" s="8">
        <v>0.41</v>
      </c>
      <c r="J356" s="17">
        <f>I356</f>
        <v>0.41</v>
      </c>
      <c r="K356" s="22" t="str" cm="1">
        <f t="array" ref="K356">_xlfn.IFS(AND(I356&gt;=0%, I356&lt;=20%),"0% to 20%", AND(I356&gt;=21%, I356&lt;=40%), "21% to 40%", AND(I356&gt;=41%, I356&lt;=60%), "41% to 60%", AND(I356&gt;=61%, I356&lt;=80%), "61% to 80%", AND(I356&gt;=81%, I356&lt;=100%), "81% to 100%")</f>
        <v>41% to 60%</v>
      </c>
      <c r="L356" s="22">
        <v>4.0999999999999996</v>
      </c>
      <c r="M356" s="6">
        <v>10308</v>
      </c>
      <c r="N356" s="6">
        <f>G356*M356</f>
        <v>118542000</v>
      </c>
      <c r="O356" s="6">
        <f>L356+(M356/100000)</f>
        <v>4.2030799999999999</v>
      </c>
      <c r="P356" s="5" t="s">
        <v>11146</v>
      </c>
      <c r="Q356" s="10" t="s">
        <v>11147</v>
      </c>
      <c r="R356" s="10" t="s">
        <v>11148</v>
      </c>
      <c r="S356" s="10" t="s">
        <v>11149</v>
      </c>
      <c r="T356" s="10">
        <f>LEN(S356) - LEN(SUBSTITUTE(S356, ",", "")) + 1</f>
        <v>8</v>
      </c>
      <c r="U356" s="10" t="s">
        <v>11150</v>
      </c>
      <c r="V356" s="20" t="s">
        <v>11151</v>
      </c>
      <c r="W356" s="10" t="s">
        <v>11152</v>
      </c>
      <c r="X356" s="10" t="s">
        <v>11153</v>
      </c>
    </row>
    <row r="357" spans="1:24" customFormat="1" x14ac:dyDescent="0.3">
      <c r="A357" s="5" t="s">
        <v>971</v>
      </c>
      <c r="B357" s="5" t="s">
        <v>972</v>
      </c>
      <c r="C357" s="5" t="str">
        <f>LEFT(B357, 65)</f>
        <v>Wayona Nylon Braided 2M / 6Ft Fast Charge Usb To Lightning Data S</v>
      </c>
      <c r="D357" s="5" t="s">
        <v>18</v>
      </c>
      <c r="E357" s="5" t="str">
        <f>LEFT(D357, FIND("|", D357) - 1)</f>
        <v>Computers&amp;Accessories</v>
      </c>
      <c r="F357" s="5">
        <v>449</v>
      </c>
      <c r="G357" s="7">
        <v>1299</v>
      </c>
      <c r="H357" s="5" t="str" cm="1">
        <f t="array" ref="H357">_xlfn.IFS(G357&lt;200,"Less than 200", AND(G357&gt;=200, G357&lt;=500), "200 to 500", G357&gt;500, "Greater than 500")</f>
        <v>Greater than 500</v>
      </c>
      <c r="I357" s="8">
        <v>0.65</v>
      </c>
      <c r="J357" s="17">
        <f>I357</f>
        <v>0.65</v>
      </c>
      <c r="K357" s="22" t="str" cm="1">
        <f t="array" ref="K357">_xlfn.IFS(AND(I357&gt;=0%, I357&lt;=20%),"0% to 20%", AND(I357&gt;=21%, I357&lt;=40%), "21% to 40%", AND(I357&gt;=41%, I357&lt;=60%), "41% to 60%", AND(I357&gt;=61%, I357&lt;=80%), "61% to 80%", AND(I357&gt;=81%, I357&lt;=100%), "81% to 100%")</f>
        <v>61% to 80%</v>
      </c>
      <c r="L357" s="22">
        <v>4.2</v>
      </c>
      <c r="M357" s="6">
        <v>24269</v>
      </c>
      <c r="N357" s="6">
        <f>G357*M357</f>
        <v>31525431</v>
      </c>
      <c r="O357" s="6">
        <f>L357+(M357/100000)</f>
        <v>4.4426899999999998</v>
      </c>
      <c r="P357" s="5" t="s">
        <v>973</v>
      </c>
      <c r="Q357" s="10" t="s">
        <v>20</v>
      </c>
      <c r="R357" s="10" t="s">
        <v>21</v>
      </c>
      <c r="S357" s="10" t="s">
        <v>22</v>
      </c>
      <c r="T357" s="10">
        <f>LEN(S357) - LEN(SUBSTITUTE(S357, ",", "")) + 1</f>
        <v>8</v>
      </c>
      <c r="U357" s="10" t="s">
        <v>23</v>
      </c>
      <c r="V357" s="20" t="s">
        <v>24</v>
      </c>
      <c r="W357" s="10" t="s">
        <v>25</v>
      </c>
      <c r="X357" s="10" t="s">
        <v>974</v>
      </c>
    </row>
    <row r="358" spans="1:24" customFormat="1" x14ac:dyDescent="0.3">
      <c r="A358" s="5" t="s">
        <v>823</v>
      </c>
      <c r="B358" s="5" t="s">
        <v>824</v>
      </c>
      <c r="C358" s="5" t="str">
        <f>LEFT(B358, 65)</f>
        <v xml:space="preserve">Wayona Nylon Braided (2 Pack) Lightning Fast Usb Data Cable Fast </v>
      </c>
      <c r="D358" s="5" t="s">
        <v>18</v>
      </c>
      <c r="E358" s="5" t="str">
        <f>LEFT(D358, FIND("|", D358) - 1)</f>
        <v>Computers&amp;Accessories</v>
      </c>
      <c r="F358" s="5">
        <v>649</v>
      </c>
      <c r="G358" s="7">
        <v>1999</v>
      </c>
      <c r="H358" s="5" t="str" cm="1">
        <f t="array" ref="H358">_xlfn.IFS(G358&lt;200,"Less than 200", AND(G358&gt;=200, G358&lt;=500), "200 to 500", G358&gt;500, "Greater than 500")</f>
        <v>Greater than 500</v>
      </c>
      <c r="I358" s="8">
        <v>0.68</v>
      </c>
      <c r="J358" s="17">
        <f>I358</f>
        <v>0.68</v>
      </c>
      <c r="K358" s="22" t="str" cm="1">
        <f t="array" ref="K358">_xlfn.IFS(AND(I358&gt;=0%, I358&lt;=20%),"0% to 20%", AND(I358&gt;=21%, I358&lt;=40%), "21% to 40%", AND(I358&gt;=41%, I358&lt;=60%), "41% to 60%", AND(I358&gt;=61%, I358&lt;=80%), "61% to 80%", AND(I358&gt;=81%, I358&lt;=100%), "81% to 100%")</f>
        <v>61% to 80%</v>
      </c>
      <c r="L358" s="22">
        <v>4.2</v>
      </c>
      <c r="M358" s="6">
        <v>24269</v>
      </c>
      <c r="N358" s="6">
        <f>G358*M358</f>
        <v>48513731</v>
      </c>
      <c r="O358" s="6">
        <f>L358+(M358/100000)</f>
        <v>4.4426899999999998</v>
      </c>
      <c r="P358" s="5" t="s">
        <v>417</v>
      </c>
      <c r="Q358" s="10" t="s">
        <v>20</v>
      </c>
      <c r="R358" s="10" t="s">
        <v>21</v>
      </c>
      <c r="S358" s="10" t="s">
        <v>22</v>
      </c>
      <c r="T358" s="10">
        <f>LEN(S358) - LEN(SUBSTITUTE(S358, ",", "")) + 1</f>
        <v>8</v>
      </c>
      <c r="U358" s="10" t="s">
        <v>23</v>
      </c>
      <c r="V358" s="20" t="s">
        <v>825</v>
      </c>
      <c r="W358" s="10" t="s">
        <v>826</v>
      </c>
      <c r="X358" s="10" t="s">
        <v>827</v>
      </c>
    </row>
    <row r="359" spans="1:24" customFormat="1" x14ac:dyDescent="0.3">
      <c r="A359" s="5" t="s">
        <v>1949</v>
      </c>
      <c r="B359" s="5" t="s">
        <v>1950</v>
      </c>
      <c r="C359" s="5" t="str">
        <f>LEFT(B359, 65)</f>
        <v>Wayona Nylon Braided Usb Syncing And Charging Cable Sync And Char</v>
      </c>
      <c r="D359" s="5" t="s">
        <v>18</v>
      </c>
      <c r="E359" s="5" t="str">
        <f>LEFT(D359, FIND("|", D359) - 1)</f>
        <v>Computers&amp;Accessories</v>
      </c>
      <c r="F359" s="5">
        <v>649</v>
      </c>
      <c r="G359" s="7">
        <v>1999</v>
      </c>
      <c r="H359" s="5" t="str" cm="1">
        <f t="array" ref="H359">_xlfn.IFS(G359&lt;200,"Less than 200", AND(G359&gt;=200, G359&lt;=500), "200 to 500", G359&gt;500, "Greater than 500")</f>
        <v>Greater than 500</v>
      </c>
      <c r="I359" s="8">
        <v>0.68</v>
      </c>
      <c r="J359" s="17">
        <f>I359</f>
        <v>0.68</v>
      </c>
      <c r="K359" s="22" t="str" cm="1">
        <f t="array" ref="K359">_xlfn.IFS(AND(I359&gt;=0%, I359&lt;=20%),"0% to 20%", AND(I359&gt;=21%, I359&lt;=40%), "21% to 40%", AND(I359&gt;=41%, I359&lt;=60%), "41% to 60%", AND(I359&gt;=61%, I359&lt;=80%), "61% to 80%", AND(I359&gt;=81%, I359&lt;=100%), "81% to 100%")</f>
        <v>61% to 80%</v>
      </c>
      <c r="L359" s="22">
        <v>4.2</v>
      </c>
      <c r="M359" s="6">
        <v>24269</v>
      </c>
      <c r="N359" s="6">
        <f>G359*M359</f>
        <v>48513731</v>
      </c>
      <c r="O359" s="6">
        <f>L359+(M359/100000)</f>
        <v>4.4426899999999998</v>
      </c>
      <c r="P359" s="5" t="s">
        <v>1951</v>
      </c>
      <c r="Q359" s="10" t="s">
        <v>20</v>
      </c>
      <c r="R359" s="10" t="s">
        <v>21</v>
      </c>
      <c r="S359" s="10" t="s">
        <v>22</v>
      </c>
      <c r="T359" s="10">
        <f>LEN(S359) - LEN(SUBSTITUTE(S359, ",", "")) + 1</f>
        <v>8</v>
      </c>
      <c r="U359" s="10" t="s">
        <v>23</v>
      </c>
      <c r="V359" s="20" t="s">
        <v>825</v>
      </c>
      <c r="W359" s="10" t="s">
        <v>1952</v>
      </c>
      <c r="X359" s="10" t="s">
        <v>1953</v>
      </c>
    </row>
    <row r="360" spans="1:24" customFormat="1" x14ac:dyDescent="0.3">
      <c r="A360" s="5" t="s">
        <v>5284</v>
      </c>
      <c r="B360" s="5" t="s">
        <v>5285</v>
      </c>
      <c r="C360" s="5" t="str">
        <f>LEFT(B360, 65)</f>
        <v>SanDisk Ultra 128 GB USB 3.0 Pen Drive (Black)</v>
      </c>
      <c r="D360" s="5" t="s">
        <v>4834</v>
      </c>
      <c r="E360" s="5" t="str">
        <f>LEFT(D360, FIND("|", D360) - 1)</f>
        <v>Computers&amp;Accessories</v>
      </c>
      <c r="F360" s="5">
        <v>889</v>
      </c>
      <c r="G360" s="7">
        <v>2500</v>
      </c>
      <c r="H360" s="5" t="str" cm="1">
        <f t="array" ref="H360">_xlfn.IFS(G360&lt;200,"Less than 200", AND(G360&gt;=200, G360&lt;=500), "200 to 500", G360&gt;500, "Greater than 500")</f>
        <v>Greater than 500</v>
      </c>
      <c r="I360" s="8">
        <v>0.64</v>
      </c>
      <c r="J360" s="17">
        <f>I360</f>
        <v>0.64</v>
      </c>
      <c r="K360" s="22" t="str" cm="1">
        <f t="array" ref="K360">_xlfn.IFS(AND(I360&gt;=0%, I360&lt;=20%),"0% to 20%", AND(I360&gt;=21%, I360&lt;=40%), "21% to 40%", AND(I360&gt;=41%, I360&lt;=60%), "41% to 60%", AND(I360&gt;=61%, I360&lt;=80%), "61% to 80%", AND(I360&gt;=81%, I360&lt;=100%), "81% to 100%")</f>
        <v>61% to 80%</v>
      </c>
      <c r="L360" s="22">
        <v>4.3</v>
      </c>
      <c r="M360" s="6">
        <v>55747</v>
      </c>
      <c r="N360" s="6">
        <f>G360*M360</f>
        <v>139367500</v>
      </c>
      <c r="O360" s="6">
        <f>L360+(M360/100000)</f>
        <v>4.8574700000000002</v>
      </c>
      <c r="P360" s="5" t="s">
        <v>5286</v>
      </c>
      <c r="Q360" s="10" t="s">
        <v>5287</v>
      </c>
      <c r="R360" s="10" t="s">
        <v>5288</v>
      </c>
      <c r="S360" s="10" t="s">
        <v>5289</v>
      </c>
      <c r="T360" s="10">
        <f>LEN(S360) - LEN(SUBSTITUTE(S360, ",", "")) + 1</f>
        <v>8</v>
      </c>
      <c r="U360" s="10" t="s">
        <v>5290</v>
      </c>
      <c r="V360" s="20" t="s">
        <v>5291</v>
      </c>
      <c r="W360" s="10" t="s">
        <v>5292</v>
      </c>
      <c r="X360" s="10" t="s">
        <v>5293</v>
      </c>
    </row>
    <row r="361" spans="1:24" customFormat="1" x14ac:dyDescent="0.3">
      <c r="A361" s="5" t="s">
        <v>951</v>
      </c>
      <c r="B361" s="5" t="s">
        <v>952</v>
      </c>
      <c r="C361" s="5" t="str">
        <f>LEFT(B361, 65)</f>
        <v>Wayona Nylon Braided USB Data Sync and Fast Charging 3A Short Pow</v>
      </c>
      <c r="D361" s="5" t="s">
        <v>18</v>
      </c>
      <c r="E361" s="5" t="str">
        <f>LEFT(D361, FIND("|", D361) - 1)</f>
        <v>Computers&amp;Accessories</v>
      </c>
      <c r="F361" s="5">
        <v>349</v>
      </c>
      <c r="G361" s="5">
        <v>999</v>
      </c>
      <c r="H361" s="5" t="str" cm="1">
        <f t="array" ref="H361">_xlfn.IFS(G361&lt;200,"Less than 200", AND(G361&gt;=200, G361&lt;=500), "200 to 500", G361&gt;500, "Greater than 500")</f>
        <v>Greater than 500</v>
      </c>
      <c r="I361" s="8">
        <v>0.65</v>
      </c>
      <c r="J361" s="17">
        <f>I361</f>
        <v>0.65</v>
      </c>
      <c r="K361" s="22" t="str" cm="1">
        <f t="array" ref="K361">_xlfn.IFS(AND(I361&gt;=0%, I361&lt;=20%),"0% to 20%", AND(I361&gt;=21%, I361&lt;=40%), "21% to 40%", AND(I361&gt;=41%, I361&lt;=60%), "41% to 60%", AND(I361&gt;=61%, I361&lt;=80%), "61% to 80%", AND(I361&gt;=81%, I361&lt;=100%), "81% to 100%")</f>
        <v>61% to 80%</v>
      </c>
      <c r="L361" s="22">
        <v>4.2</v>
      </c>
      <c r="M361" s="6">
        <v>13120</v>
      </c>
      <c r="N361" s="6">
        <f>G361*M361</f>
        <v>13106880</v>
      </c>
      <c r="O361" s="6">
        <f>L361+(M361/100000)</f>
        <v>4.3311999999999999</v>
      </c>
      <c r="P361" s="5" t="s">
        <v>953</v>
      </c>
      <c r="Q361" s="10" t="s">
        <v>954</v>
      </c>
      <c r="R361" s="10" t="s">
        <v>955</v>
      </c>
      <c r="S361" s="10" t="s">
        <v>956</v>
      </c>
      <c r="T361" s="10">
        <f>LEN(S361) - LEN(SUBSTITUTE(S361, ",", "")) + 1</f>
        <v>8</v>
      </c>
      <c r="U361" s="10" t="s">
        <v>957</v>
      </c>
      <c r="V361" s="20" t="s">
        <v>958</v>
      </c>
      <c r="W361" s="10" t="s">
        <v>959</v>
      </c>
      <c r="X361" s="10" t="s">
        <v>960</v>
      </c>
    </row>
    <row r="362" spans="1:24" customFormat="1" x14ac:dyDescent="0.3">
      <c r="A362" s="5" t="s">
        <v>1486</v>
      </c>
      <c r="B362" s="5" t="s">
        <v>1487</v>
      </c>
      <c r="C362" s="5" t="str">
        <f>LEFT(B362, 65)</f>
        <v xml:space="preserve">Wayona Nylon Braided Lightning USB Data Sync &amp; 3A Charging Cable </v>
      </c>
      <c r="D362" s="5" t="s">
        <v>18</v>
      </c>
      <c r="E362" s="5" t="str">
        <f>LEFT(D362, FIND("|", D362) - 1)</f>
        <v>Computers&amp;Accessories</v>
      </c>
      <c r="F362" s="5">
        <v>399</v>
      </c>
      <c r="G362" s="7">
        <v>1299</v>
      </c>
      <c r="H362" s="5" t="str" cm="1">
        <f t="array" ref="H362">_xlfn.IFS(G362&lt;200,"Less than 200", AND(G362&gt;=200, G362&lt;=500), "200 to 500", G362&gt;500, "Greater than 500")</f>
        <v>Greater than 500</v>
      </c>
      <c r="I362" s="8">
        <v>0.69</v>
      </c>
      <c r="J362" s="17">
        <f>I362</f>
        <v>0.69</v>
      </c>
      <c r="K362" s="22" t="str" cm="1">
        <f t="array" ref="K362">_xlfn.IFS(AND(I362&gt;=0%, I362&lt;=20%),"0% to 20%", AND(I362&gt;=21%, I362&lt;=40%), "21% to 40%", AND(I362&gt;=41%, I362&lt;=60%), "41% to 60%", AND(I362&gt;=61%, I362&lt;=80%), "61% to 80%", AND(I362&gt;=81%, I362&lt;=100%), "81% to 100%")</f>
        <v>61% to 80%</v>
      </c>
      <c r="L362" s="22">
        <v>4.2</v>
      </c>
      <c r="M362" s="6">
        <v>13120</v>
      </c>
      <c r="N362" s="6">
        <f>G362*M362</f>
        <v>17042880</v>
      </c>
      <c r="O362" s="6">
        <f>L362+(M362/100000)</f>
        <v>4.3311999999999999</v>
      </c>
      <c r="P362" s="5" t="s">
        <v>1488</v>
      </c>
      <c r="Q362" s="10" t="s">
        <v>954</v>
      </c>
      <c r="R362" s="10" t="s">
        <v>955</v>
      </c>
      <c r="S362" s="10" t="s">
        <v>956</v>
      </c>
      <c r="T362" s="10">
        <f>LEN(S362) - LEN(SUBSTITUTE(S362, ",", "")) + 1</f>
        <v>8</v>
      </c>
      <c r="U362" s="10" t="s">
        <v>957</v>
      </c>
      <c r="V362" s="20" t="s">
        <v>958</v>
      </c>
      <c r="W362" s="10" t="s">
        <v>1489</v>
      </c>
      <c r="X362" s="10" t="s">
        <v>1490</v>
      </c>
    </row>
    <row r="363" spans="1:24" customFormat="1" x14ac:dyDescent="0.3">
      <c r="A363" s="5" t="s">
        <v>5304</v>
      </c>
      <c r="B363" s="5" t="s">
        <v>5305</v>
      </c>
      <c r="C363" s="5" t="str">
        <f>LEFT(B363, 65)</f>
        <v>Dell WM118 Wireless Mouse, 2.4 Ghz with USB Nano Receiver, Optica</v>
      </c>
      <c r="D363" s="5" t="s">
        <v>4845</v>
      </c>
      <c r="E363" s="5" t="str">
        <f>LEFT(D363, FIND("|", D363) - 1)</f>
        <v>Computers&amp;Accessories</v>
      </c>
      <c r="F363" s="5">
        <v>569</v>
      </c>
      <c r="G363" s="7">
        <v>1299</v>
      </c>
      <c r="H363" s="5" t="str" cm="1">
        <f t="array" ref="H363">_xlfn.IFS(G363&lt;200,"Less than 200", AND(G363&gt;=200, G363&lt;=500), "200 to 500", G363&gt;500, "Greater than 500")</f>
        <v>Greater than 500</v>
      </c>
      <c r="I363" s="8">
        <v>0.56000000000000005</v>
      </c>
      <c r="J363" s="17">
        <f>I363</f>
        <v>0.56000000000000005</v>
      </c>
      <c r="K363" s="22" t="str" cm="1">
        <f t="array" ref="K363">_xlfn.IFS(AND(I363&gt;=0%, I363&lt;=20%),"0% to 20%", AND(I363&gt;=21%, I363&lt;=40%), "21% to 40%", AND(I363&gt;=41%, I363&lt;=60%), "41% to 60%", AND(I363&gt;=61%, I363&lt;=80%), "61% to 80%", AND(I363&gt;=81%, I363&lt;=100%), "81% to 100%")</f>
        <v>41% to 60%</v>
      </c>
      <c r="L363" s="22">
        <v>4.4000000000000004</v>
      </c>
      <c r="M363" s="6">
        <v>9275</v>
      </c>
      <c r="N363" s="6">
        <f>G363*M363</f>
        <v>12048225</v>
      </c>
      <c r="O363" s="6">
        <f>L363+(M363/100000)</f>
        <v>4.49275</v>
      </c>
      <c r="P363" s="5" t="s">
        <v>5306</v>
      </c>
      <c r="Q363" s="10" t="s">
        <v>5307</v>
      </c>
      <c r="R363" s="10" t="s">
        <v>5308</v>
      </c>
      <c r="S363" s="10" t="s">
        <v>5309</v>
      </c>
      <c r="T363" s="10">
        <f>LEN(S363) - LEN(SUBSTITUTE(S363, ",", "")) + 1</f>
        <v>8</v>
      </c>
      <c r="U363" s="10" t="s">
        <v>5310</v>
      </c>
      <c r="V363" s="20" t="s">
        <v>5311</v>
      </c>
      <c r="W363" s="10" t="s">
        <v>5312</v>
      </c>
      <c r="X363" s="10" t="s">
        <v>5313</v>
      </c>
    </row>
    <row r="364" spans="1:24" customFormat="1" x14ac:dyDescent="0.3">
      <c r="A364" s="5" t="s">
        <v>4939</v>
      </c>
      <c r="B364" s="5" t="s">
        <v>4940</v>
      </c>
      <c r="C364" s="5" t="str">
        <f>LEFT(B364, 65)</f>
        <v>JBL C50HI, Wired in Ear Headphones with Mic, One Button Multi-Fun</v>
      </c>
      <c r="D364" s="5" t="s">
        <v>3066</v>
      </c>
      <c r="E364" s="5" t="str">
        <f>LEFT(D364, FIND("|", D364) - 1)</f>
        <v>Electronics</v>
      </c>
      <c r="F364" s="5">
        <v>499</v>
      </c>
      <c r="G364" s="5">
        <v>999</v>
      </c>
      <c r="H364" s="5" t="str" cm="1">
        <f t="array" ref="H364">_xlfn.IFS(G364&lt;200,"Less than 200", AND(G364&gt;=200, G364&lt;=500), "200 to 500", G364&gt;500, "Greater than 500")</f>
        <v>Greater than 500</v>
      </c>
      <c r="I364" s="8">
        <v>0.5</v>
      </c>
      <c r="J364" s="17">
        <f>I364</f>
        <v>0.5</v>
      </c>
      <c r="K364" s="22" t="str" cm="1">
        <f t="array" ref="K364">_xlfn.IFS(AND(I364&gt;=0%, I364&lt;=20%),"0% to 20%", AND(I364&gt;=21%, I364&lt;=40%), "21% to 40%", AND(I364&gt;=41%, I364&lt;=60%), "41% to 60%", AND(I364&gt;=61%, I364&lt;=80%), "61% to 80%", AND(I364&gt;=81%, I364&lt;=100%), "81% to 100%")</f>
        <v>41% to 60%</v>
      </c>
      <c r="L364" s="22">
        <v>3.9</v>
      </c>
      <c r="M364" s="6">
        <v>92995</v>
      </c>
      <c r="N364" s="6">
        <f>G364*M364</f>
        <v>92902005</v>
      </c>
      <c r="O364" s="6">
        <f>L364+(M364/100000)</f>
        <v>4.8299500000000002</v>
      </c>
      <c r="P364" s="5" t="s">
        <v>4941</v>
      </c>
      <c r="Q364" s="10" t="s">
        <v>4942</v>
      </c>
      <c r="R364" s="10" t="s">
        <v>4943</v>
      </c>
      <c r="S364" s="10" t="s">
        <v>4944</v>
      </c>
      <c r="T364" s="10">
        <f>LEN(S364) - LEN(SUBSTITUTE(S364, ",", "")) + 1</f>
        <v>8</v>
      </c>
      <c r="U364" s="10" t="s">
        <v>4945</v>
      </c>
      <c r="V364" s="20" t="s">
        <v>4946</v>
      </c>
      <c r="W364" s="10" t="s">
        <v>4947</v>
      </c>
      <c r="X364" s="10" t="s">
        <v>4948</v>
      </c>
    </row>
    <row r="365" spans="1:24" customFormat="1" x14ac:dyDescent="0.3">
      <c r="A365" s="5" t="s">
        <v>415</v>
      </c>
      <c r="B365" s="5" t="s">
        <v>416</v>
      </c>
      <c r="C365" s="5" t="str">
        <f>LEFT(B365, 65)</f>
        <v>Wayona Nylon Braided 3A Lightning to USB A Syncing and Fast Charg</v>
      </c>
      <c r="D365" s="5" t="s">
        <v>18</v>
      </c>
      <c r="E365" s="5" t="str">
        <f>LEFT(D365, FIND("|", D365) - 1)</f>
        <v>Computers&amp;Accessories</v>
      </c>
      <c r="F365" s="5">
        <v>399</v>
      </c>
      <c r="G365" s="7">
        <v>1099</v>
      </c>
      <c r="H365" s="5" t="str" cm="1">
        <f t="array" ref="H365">_xlfn.IFS(G365&lt;200,"Less than 200", AND(G365&gt;=200, G365&lt;=500), "200 to 500", G365&gt;500, "Greater than 500")</f>
        <v>Greater than 500</v>
      </c>
      <c r="I365" s="8">
        <v>0.64</v>
      </c>
      <c r="J365" s="17">
        <f>I365</f>
        <v>0.64</v>
      </c>
      <c r="K365" s="22" t="str" cm="1">
        <f t="array" ref="K365">_xlfn.IFS(AND(I365&gt;=0%, I365&lt;=20%),"0% to 20%", AND(I365&gt;=21%, I365&lt;=40%), "21% to 40%", AND(I365&gt;=41%, I365&lt;=60%), "41% to 60%", AND(I365&gt;=61%, I365&lt;=80%), "61% to 80%", AND(I365&gt;=81%, I365&lt;=100%), "81% to 100%")</f>
        <v>61% to 80%</v>
      </c>
      <c r="L365" s="22">
        <v>4.2</v>
      </c>
      <c r="M365" s="6">
        <v>24269</v>
      </c>
      <c r="N365" s="6">
        <f>G365*M365</f>
        <v>26671631</v>
      </c>
      <c r="O365" s="6">
        <f>L365+(M365/100000)</f>
        <v>4.4426899999999998</v>
      </c>
      <c r="P365" s="5" t="s">
        <v>417</v>
      </c>
      <c r="Q365" s="10" t="s">
        <v>20</v>
      </c>
      <c r="R365" s="10" t="s">
        <v>21</v>
      </c>
      <c r="S365" s="10" t="s">
        <v>22</v>
      </c>
      <c r="T365" s="10">
        <f>LEN(S365) - LEN(SUBSTITUTE(S365, ",", "")) + 1</f>
        <v>8</v>
      </c>
      <c r="U365" s="10" t="s">
        <v>23</v>
      </c>
      <c r="V365" s="20" t="s">
        <v>24</v>
      </c>
      <c r="W365" s="10" t="s">
        <v>418</v>
      </c>
      <c r="X365" s="10" t="s">
        <v>419</v>
      </c>
    </row>
    <row r="366" spans="1:24" customFormat="1" x14ac:dyDescent="0.3">
      <c r="A366" s="5" t="s">
        <v>16</v>
      </c>
      <c r="B366" s="5" t="s">
        <v>17</v>
      </c>
      <c r="C366" s="5" t="str">
        <f>LEFT(B366, 65)</f>
        <v>Wayona Nylon Braided USB to Lightning Fast Charging and Data Sync</v>
      </c>
      <c r="D366" s="5" t="s">
        <v>18</v>
      </c>
      <c r="E366" s="5" t="str">
        <f>LEFT(D366, FIND("|", D366) - 1)</f>
        <v>Computers&amp;Accessories</v>
      </c>
      <c r="F366" s="5">
        <v>399</v>
      </c>
      <c r="G366" s="7">
        <v>1099</v>
      </c>
      <c r="H366" s="5" t="str" cm="1">
        <f t="array" ref="H366">_xlfn.IFS(G366&lt;200,"Less than 200", AND(G366&gt;=200, G366&lt;=500), "200 to 500", G366&gt;500, "Greater than 500")</f>
        <v>Greater than 500</v>
      </c>
      <c r="I366" s="8">
        <v>0.64</v>
      </c>
      <c r="J366" s="17">
        <f>I366</f>
        <v>0.64</v>
      </c>
      <c r="K366" s="22" t="str" cm="1">
        <f t="array" ref="K366">_xlfn.IFS(AND(I366&gt;=0%, I366&lt;=20%),"0% to 20%", AND(I366&gt;=21%, I366&lt;=40%), "21% to 40%", AND(I366&gt;=41%, I366&lt;=60%), "41% to 60%", AND(I366&gt;=61%, I366&lt;=80%), "61% to 80%", AND(I366&gt;=81%, I366&lt;=100%), "81% to 100%")</f>
        <v>61% to 80%</v>
      </c>
      <c r="L366" s="22">
        <v>4.2</v>
      </c>
      <c r="M366" s="6">
        <v>24270</v>
      </c>
      <c r="N366" s="6">
        <f>G366*M366</f>
        <v>26672730</v>
      </c>
      <c r="O366" s="6">
        <f>L366+(M366/100000)</f>
        <v>4.4427000000000003</v>
      </c>
      <c r="P366" s="5" t="s">
        <v>19</v>
      </c>
      <c r="Q366" s="10" t="s">
        <v>20</v>
      </c>
      <c r="R366" s="10" t="s">
        <v>21</v>
      </c>
      <c r="S366" s="10" t="s">
        <v>22</v>
      </c>
      <c r="T366" s="10">
        <f>LEN(S366) - LEN(SUBSTITUTE(S366, ",", "")) + 1</f>
        <v>8</v>
      </c>
      <c r="U366" s="10" t="s">
        <v>23</v>
      </c>
      <c r="V366" s="20" t="s">
        <v>825</v>
      </c>
      <c r="W366" s="10" t="s">
        <v>3248</v>
      </c>
      <c r="X366" s="10" t="s">
        <v>3249</v>
      </c>
    </row>
    <row r="367" spans="1:24" customFormat="1" x14ac:dyDescent="0.3">
      <c r="A367" s="5" t="s">
        <v>16</v>
      </c>
      <c r="B367" s="5" t="s">
        <v>17</v>
      </c>
      <c r="C367" s="5" t="str">
        <f>LEFT(B367, 65)</f>
        <v>Wayona Nylon Braided USB to Lightning Fast Charging and Data Sync</v>
      </c>
      <c r="D367" s="5" t="s">
        <v>18</v>
      </c>
      <c r="E367" s="5" t="str">
        <f>LEFT(D367, FIND("|", D367) - 1)</f>
        <v>Computers&amp;Accessories</v>
      </c>
      <c r="F367" s="5">
        <v>399</v>
      </c>
      <c r="G367" s="7">
        <v>1099</v>
      </c>
      <c r="H367" s="5" t="str" cm="1">
        <f t="array" ref="H367">_xlfn.IFS(G367&lt;200,"Less than 200", AND(G367&gt;=200, G367&lt;=500), "200 to 500", G367&gt;500, "Greater than 500")</f>
        <v>Greater than 500</v>
      </c>
      <c r="I367" s="8">
        <v>0.64</v>
      </c>
      <c r="J367" s="17">
        <f>I367</f>
        <v>0.64</v>
      </c>
      <c r="K367" s="22" t="str" cm="1">
        <f t="array" ref="K367">_xlfn.IFS(AND(I367&gt;=0%, I367&lt;=20%),"0% to 20%", AND(I367&gt;=21%, I367&lt;=40%), "21% to 40%", AND(I367&gt;=41%, I367&lt;=60%), "41% to 60%", AND(I367&gt;=61%, I367&lt;=80%), "61% to 80%", AND(I367&gt;=81%, I367&lt;=100%), "81% to 100%")</f>
        <v>61% to 80%</v>
      </c>
      <c r="L367" s="22">
        <v>4.2</v>
      </c>
      <c r="M367" s="6">
        <v>24269</v>
      </c>
      <c r="N367" s="6">
        <f>G367*M367</f>
        <v>26671631</v>
      </c>
      <c r="O367" s="6">
        <f>L367+(M367/100000)</f>
        <v>4.4426899999999998</v>
      </c>
      <c r="P367" s="5" t="s">
        <v>19</v>
      </c>
      <c r="Q367" s="10" t="s">
        <v>20</v>
      </c>
      <c r="R367" s="10" t="s">
        <v>21</v>
      </c>
      <c r="S367" s="10" t="s">
        <v>22</v>
      </c>
      <c r="T367" s="10">
        <f>LEN(S367) - LEN(SUBSTITUTE(S367, ",", "")) + 1</f>
        <v>8</v>
      </c>
      <c r="U367" s="10" t="s">
        <v>23</v>
      </c>
      <c r="V367" s="20" t="s">
        <v>24</v>
      </c>
      <c r="W367" s="10" t="s">
        <v>25</v>
      </c>
      <c r="X367" s="10" t="s">
        <v>26</v>
      </c>
    </row>
    <row r="368" spans="1:24" customFormat="1" x14ac:dyDescent="0.3">
      <c r="A368" s="5" t="s">
        <v>16</v>
      </c>
      <c r="B368" s="5" t="s">
        <v>17</v>
      </c>
      <c r="C368" s="5" t="str">
        <f>LEFT(B368, 65)</f>
        <v>Wayona Nylon Braided USB to Lightning Fast Charging and Data Sync</v>
      </c>
      <c r="D368" s="5" t="s">
        <v>18</v>
      </c>
      <c r="E368" s="5" t="str">
        <f>LEFT(D368, FIND("|", D368) - 1)</f>
        <v>Computers&amp;Accessories</v>
      </c>
      <c r="F368" s="5">
        <v>399</v>
      </c>
      <c r="G368" s="7">
        <v>1099</v>
      </c>
      <c r="H368" s="5" t="str" cm="1">
        <f t="array" ref="H368">_xlfn.IFS(G368&lt;200,"Less than 200", AND(G368&gt;=200, G368&lt;=500), "200 to 500", G368&gt;500, "Greater than 500")</f>
        <v>Greater than 500</v>
      </c>
      <c r="I368" s="8">
        <v>0.64</v>
      </c>
      <c r="J368" s="17">
        <f>I368</f>
        <v>0.64</v>
      </c>
      <c r="K368" s="22" t="str" cm="1">
        <f t="array" ref="K368">_xlfn.IFS(AND(I368&gt;=0%, I368&lt;=20%),"0% to 20%", AND(I368&gt;=21%, I368&lt;=40%), "21% to 40%", AND(I368&gt;=41%, I368&lt;=60%), "41% to 60%", AND(I368&gt;=61%, I368&lt;=80%), "61% to 80%", AND(I368&gt;=81%, I368&lt;=100%), "81% to 100%")</f>
        <v>61% to 80%</v>
      </c>
      <c r="L368" s="22">
        <v>4.2</v>
      </c>
      <c r="M368" s="6">
        <v>24269</v>
      </c>
      <c r="N368" s="6">
        <f>G368*M368</f>
        <v>26671631</v>
      </c>
      <c r="O368" s="6">
        <f>L368+(M368/100000)</f>
        <v>4.4426899999999998</v>
      </c>
      <c r="P368" s="5" t="s">
        <v>19</v>
      </c>
      <c r="Q368" s="10" t="s">
        <v>20</v>
      </c>
      <c r="R368" s="10" t="s">
        <v>21</v>
      </c>
      <c r="S368" s="10" t="s">
        <v>22</v>
      </c>
      <c r="T368" s="10">
        <f>LEN(S368) - LEN(SUBSTITUTE(S368, ",", "")) + 1</f>
        <v>8</v>
      </c>
      <c r="U368" s="10" t="s">
        <v>23</v>
      </c>
      <c r="V368" s="20" t="s">
        <v>759</v>
      </c>
      <c r="W368" s="10" t="s">
        <v>5043</v>
      </c>
      <c r="X368" s="10" t="s">
        <v>5044</v>
      </c>
    </row>
    <row r="369" spans="1:24" customFormat="1" x14ac:dyDescent="0.3">
      <c r="A369" s="5" t="s">
        <v>12371</v>
      </c>
      <c r="B369" s="5" t="s">
        <v>12372</v>
      </c>
      <c r="C369" s="5" t="str">
        <f>LEFT(B369, 65)</f>
        <v>Borosil Prime Grill Sandwich Maker (Grey)</v>
      </c>
      <c r="D369" s="5" t="s">
        <v>9061</v>
      </c>
      <c r="E369" s="5" t="str">
        <f>LEFT(D369, FIND("|", D369) - 1)</f>
        <v>Home&amp;Kitchen</v>
      </c>
      <c r="F369" s="7">
        <v>1928</v>
      </c>
      <c r="G369" s="7">
        <v>2590</v>
      </c>
      <c r="H369" s="5" t="str" cm="1">
        <f t="array" ref="H369">_xlfn.IFS(G369&lt;200,"Less than 200", AND(G369&gt;=200, G369&lt;=500), "200 to 500", G369&gt;500, "Greater than 500")</f>
        <v>Greater than 500</v>
      </c>
      <c r="I369" s="8">
        <v>0.26</v>
      </c>
      <c r="J369" s="17">
        <f>I369</f>
        <v>0.26</v>
      </c>
      <c r="K369" s="22" t="str" cm="1">
        <f t="array" ref="K369">_xlfn.IFS(AND(I369&gt;=0%, I369&lt;=20%),"0% to 20%", AND(I369&gt;=21%, I369&lt;=40%), "21% to 40%", AND(I369&gt;=41%, I369&lt;=60%), "41% to 60%", AND(I369&gt;=61%, I369&lt;=80%), "61% to 80%", AND(I369&gt;=81%, I369&lt;=100%), "81% to 100%")</f>
        <v>21% to 40%</v>
      </c>
      <c r="L369" s="22">
        <v>4</v>
      </c>
      <c r="M369" s="6">
        <v>2377</v>
      </c>
      <c r="N369" s="6">
        <f>G369*M369</f>
        <v>6156430</v>
      </c>
      <c r="O369" s="6">
        <f>L369+(M369/100000)</f>
        <v>4.0237699999999998</v>
      </c>
      <c r="P369" s="5" t="s">
        <v>12373</v>
      </c>
      <c r="Q369" s="10" t="s">
        <v>12374</v>
      </c>
      <c r="R369" s="10" t="s">
        <v>12375</v>
      </c>
      <c r="S369" s="10" t="s">
        <v>12376</v>
      </c>
      <c r="T369" s="10">
        <f>LEN(S369) - LEN(SUBSTITUTE(S369, ",", "")) + 1</f>
        <v>8</v>
      </c>
      <c r="U369" s="10" t="s">
        <v>12377</v>
      </c>
      <c r="V369" s="20" t="s">
        <v>12378</v>
      </c>
      <c r="W369" s="10" t="s">
        <v>12379</v>
      </c>
      <c r="X369" s="10" t="s">
        <v>12380</v>
      </c>
    </row>
    <row r="370" spans="1:24" customFormat="1" x14ac:dyDescent="0.3">
      <c r="A370" s="5" t="s">
        <v>12903</v>
      </c>
      <c r="B370" s="5" t="s">
        <v>12904</v>
      </c>
      <c r="C370" s="5" t="str">
        <f>LEFT(B370, 65)</f>
        <v>Usha Hc 812 T Thermo Fan Room Heater</v>
      </c>
      <c r="D370" s="5" t="s">
        <v>8563</v>
      </c>
      <c r="E370" s="5" t="str">
        <f>LEFT(D370, FIND("|", D370) - 1)</f>
        <v>Home&amp;Kitchen</v>
      </c>
      <c r="F370" s="7">
        <v>2320</v>
      </c>
      <c r="G370" s="7">
        <v>3290</v>
      </c>
      <c r="H370" s="5" t="str" cm="1">
        <f t="array" ref="H370">_xlfn.IFS(G370&lt;200,"Less than 200", AND(G370&gt;=200, G370&lt;=500), "200 to 500", G370&gt;500, "Greater than 500")</f>
        <v>Greater than 500</v>
      </c>
      <c r="I370" s="8">
        <v>0.28999999999999998</v>
      </c>
      <c r="J370" s="17">
        <f>I370</f>
        <v>0.28999999999999998</v>
      </c>
      <c r="K370" s="22" t="str" cm="1">
        <f t="array" ref="K370">_xlfn.IFS(AND(I370&gt;=0%, I370&lt;=20%),"0% to 20%", AND(I370&gt;=21%, I370&lt;=40%), "21% to 40%", AND(I370&gt;=41%, I370&lt;=60%), "41% to 60%", AND(I370&gt;=61%, I370&lt;=80%), "61% to 80%", AND(I370&gt;=81%, I370&lt;=100%), "81% to 100%")</f>
        <v>21% to 40%</v>
      </c>
      <c r="L370" s="22">
        <v>3.8</v>
      </c>
      <c r="M370" s="6">
        <v>195</v>
      </c>
      <c r="N370" s="6">
        <f>G370*M370</f>
        <v>641550</v>
      </c>
      <c r="O370" s="6">
        <f>L370+(M370/100000)</f>
        <v>3.8019499999999997</v>
      </c>
      <c r="P370" s="5" t="s">
        <v>12905</v>
      </c>
      <c r="Q370" s="10" t="s">
        <v>12906</v>
      </c>
      <c r="R370" s="10" t="s">
        <v>12907</v>
      </c>
      <c r="S370" s="10" t="s">
        <v>12908</v>
      </c>
      <c r="T370" s="10">
        <f>LEN(S370) - LEN(SUBSTITUTE(S370, ",", "")) + 1</f>
        <v>8</v>
      </c>
      <c r="U370" s="10" t="s">
        <v>12909</v>
      </c>
      <c r="V370" s="20" t="s">
        <v>12910</v>
      </c>
      <c r="W370" s="10" t="s">
        <v>12911</v>
      </c>
      <c r="X370" s="10" t="s">
        <v>12912</v>
      </c>
    </row>
    <row r="371" spans="1:24" customFormat="1" x14ac:dyDescent="0.3">
      <c r="A371" s="5" t="s">
        <v>11755</v>
      </c>
      <c r="B371" s="5" t="s">
        <v>11756</v>
      </c>
      <c r="C371" s="5" t="str">
        <f>LEFT(B371, 65)</f>
        <v>Crompton IHL 251 1500-Watt Immersion Water Heater with Copper Hea</v>
      </c>
      <c r="D371" s="5" t="s">
        <v>8844</v>
      </c>
      <c r="E371" s="5" t="str">
        <f>LEFT(D371, FIND("|", D371) - 1)</f>
        <v>Home&amp;Kitchen</v>
      </c>
      <c r="F371" s="5">
        <v>640</v>
      </c>
      <c r="G371" s="7">
        <v>1020</v>
      </c>
      <c r="H371" s="5" t="str" cm="1">
        <f t="array" ref="H371">_xlfn.IFS(G371&lt;200,"Less than 200", AND(G371&gt;=200, G371&lt;=500), "200 to 500", G371&gt;500, "Greater than 500")</f>
        <v>Greater than 500</v>
      </c>
      <c r="I371" s="8">
        <v>0.37</v>
      </c>
      <c r="J371" s="17">
        <f>I371</f>
        <v>0.37</v>
      </c>
      <c r="K371" s="22" t="str" cm="1">
        <f t="array" ref="K371">_xlfn.IFS(AND(I371&gt;=0%, I371&lt;=20%),"0% to 20%", AND(I371&gt;=21%, I371&lt;=40%), "21% to 40%", AND(I371&gt;=41%, I371&lt;=60%), "41% to 60%", AND(I371&gt;=61%, I371&lt;=80%), "61% to 80%", AND(I371&gt;=81%, I371&lt;=100%), "81% to 100%")</f>
        <v>21% to 40%</v>
      </c>
      <c r="L371" s="22">
        <v>4.0999999999999996</v>
      </c>
      <c r="M371" s="6">
        <v>5059</v>
      </c>
      <c r="N371" s="6">
        <f>G371*M371</f>
        <v>5160180</v>
      </c>
      <c r="O371" s="6">
        <f>L371+(M371/100000)</f>
        <v>4.1505899999999993</v>
      </c>
      <c r="P371" s="5" t="s">
        <v>11757</v>
      </c>
      <c r="Q371" s="10" t="s">
        <v>11758</v>
      </c>
      <c r="R371" s="10" t="s">
        <v>11759</v>
      </c>
      <c r="S371" s="10" t="s">
        <v>11760</v>
      </c>
      <c r="T371" s="10">
        <f>LEN(S371) - LEN(SUBSTITUTE(S371, ",", "")) + 1</f>
        <v>8</v>
      </c>
      <c r="U371" s="10" t="s">
        <v>11761</v>
      </c>
      <c r="V371" s="20" t="s">
        <v>11762</v>
      </c>
      <c r="W371" s="10" t="s">
        <v>11763</v>
      </c>
      <c r="X371" s="10" t="s">
        <v>11764</v>
      </c>
    </row>
    <row r="372" spans="1:24" customFormat="1" x14ac:dyDescent="0.3">
      <c r="A372" s="5" t="s">
        <v>5056</v>
      </c>
      <c r="B372" s="5" t="s">
        <v>5057</v>
      </c>
      <c r="C372" s="5" t="str">
        <f>LEFT(B372, 65)</f>
        <v>Classmate Octane Neon- Blue Gel Pens(Pack of 5)|Smooth Writing Pe</v>
      </c>
      <c r="D372" s="5" t="s">
        <v>5058</v>
      </c>
      <c r="E372" s="5" t="str">
        <f>LEFT(D372, FIND("|", D372) - 1)</f>
        <v>OfficeProducts</v>
      </c>
      <c r="F372" s="5">
        <v>50</v>
      </c>
      <c r="G372" s="5">
        <v>50</v>
      </c>
      <c r="H372" s="5" t="str" cm="1">
        <f t="array" ref="H372">_xlfn.IFS(G372&lt;200,"Less than 200", AND(G372&gt;=200, G372&lt;=500), "200 to 500", G372&gt;500, "Greater than 500")</f>
        <v>Less than 200</v>
      </c>
      <c r="I372" s="8">
        <v>0</v>
      </c>
      <c r="J372" s="17">
        <f>I372</f>
        <v>0</v>
      </c>
      <c r="K372" s="22" t="str" cm="1">
        <f t="array" ref="K372">_xlfn.IFS(AND(I372&gt;=0%, I372&lt;=20%),"0% to 20%", AND(I372&gt;=21%, I372&lt;=40%), "21% to 40%", AND(I372&gt;=41%, I372&lt;=60%), "41% to 60%", AND(I372&gt;=61%, I372&lt;=80%), "61% to 80%", AND(I372&gt;=81%, I372&lt;=100%), "81% to 100%")</f>
        <v>0% to 20%</v>
      </c>
      <c r="L372" s="22">
        <v>4.3</v>
      </c>
      <c r="M372" s="6">
        <v>5792</v>
      </c>
      <c r="N372" s="6">
        <f>G372*M372</f>
        <v>289600</v>
      </c>
      <c r="O372" s="6">
        <f>L372+(M372/100000)</f>
        <v>4.35792</v>
      </c>
      <c r="P372" s="5" t="s">
        <v>5059</v>
      </c>
      <c r="Q372" s="10" t="s">
        <v>5060</v>
      </c>
      <c r="R372" s="10" t="s">
        <v>5061</v>
      </c>
      <c r="S372" s="10" t="s">
        <v>5062</v>
      </c>
      <c r="T372" s="10">
        <f>LEN(S372) - LEN(SUBSTITUTE(S372, ",", "")) + 1</f>
        <v>8</v>
      </c>
      <c r="U372" s="10" t="s">
        <v>5063</v>
      </c>
      <c r="V372" s="20" t="s">
        <v>5064</v>
      </c>
      <c r="W372" s="10" t="s">
        <v>5065</v>
      </c>
      <c r="X372" s="10" t="s">
        <v>5066</v>
      </c>
    </row>
    <row r="373" spans="1:24" customFormat="1" x14ac:dyDescent="0.3">
      <c r="A373" s="5" t="s">
        <v>10750</v>
      </c>
      <c r="B373" s="5" t="s">
        <v>10751</v>
      </c>
      <c r="C373" s="5" t="str">
        <f>LEFT(B373, 65)</f>
        <v>Brayden Chopro, Electric Vegetable Chopper for Kitchen with 500 M</v>
      </c>
      <c r="D373" s="5" t="s">
        <v>9192</v>
      </c>
      <c r="E373" s="5" t="str">
        <f>LEFT(D373, FIND("|", D373) - 1)</f>
        <v>Home&amp;Kitchen</v>
      </c>
      <c r="F373" s="7">
        <v>1599</v>
      </c>
      <c r="G373" s="7">
        <v>1999</v>
      </c>
      <c r="H373" s="5" t="str" cm="1">
        <f t="array" ref="H373">_xlfn.IFS(G373&lt;200,"Less than 200", AND(G373&gt;=200, G373&lt;=500), "200 to 500", G373&gt;500, "Greater than 500")</f>
        <v>Greater than 500</v>
      </c>
      <c r="I373" s="8">
        <v>0.2</v>
      </c>
      <c r="J373" s="17">
        <f>I373</f>
        <v>0.2</v>
      </c>
      <c r="K373" s="22" t="str" cm="1">
        <f t="array" ref="K373">_xlfn.IFS(AND(I373&gt;=0%, I373&lt;=20%),"0% to 20%", AND(I373&gt;=21%, I373&lt;=40%), "21% to 40%", AND(I373&gt;=41%, I373&lt;=60%), "41% to 60%", AND(I373&gt;=61%, I373&lt;=80%), "61% to 80%", AND(I373&gt;=81%, I373&lt;=100%), "81% to 100%")</f>
        <v>0% to 20%</v>
      </c>
      <c r="L373" s="22">
        <v>4.4000000000000004</v>
      </c>
      <c r="M373" s="6">
        <v>1558</v>
      </c>
      <c r="N373" s="6">
        <f>G373*M373</f>
        <v>3114442</v>
      </c>
      <c r="O373" s="6">
        <f>L373+(M373/100000)</f>
        <v>4.4155800000000003</v>
      </c>
      <c r="P373" s="5" t="s">
        <v>10752</v>
      </c>
      <c r="Q373" s="10" t="s">
        <v>10753</v>
      </c>
      <c r="R373" s="10" t="s">
        <v>10754</v>
      </c>
      <c r="S373" s="10" t="s">
        <v>10755</v>
      </c>
      <c r="T373" s="10">
        <f>LEN(S373) - LEN(SUBSTITUTE(S373, ",", "")) + 1</f>
        <v>8</v>
      </c>
      <c r="U373" s="10" t="s">
        <v>10756</v>
      </c>
      <c r="V373" s="20" t="s">
        <v>10757</v>
      </c>
      <c r="W373" s="10" t="s">
        <v>10758</v>
      </c>
      <c r="X373" s="10" t="s">
        <v>10759</v>
      </c>
    </row>
    <row r="374" spans="1:24" customFormat="1" x14ac:dyDescent="0.3">
      <c r="A374" s="5" t="s">
        <v>8251</v>
      </c>
      <c r="B374" s="5" t="s">
        <v>8252</v>
      </c>
      <c r="C374" s="5" t="str">
        <f>LEFT(B374, 65)</f>
        <v>Foxin FTC 12A / Q2612A Black Laser Toner Cartridge Compatible wit</v>
      </c>
      <c r="D374" s="5" t="s">
        <v>8253</v>
      </c>
      <c r="E374" s="5" t="str">
        <f>LEFT(D374, FIND("|", D374) - 1)</f>
        <v>Computers&amp;Accessories</v>
      </c>
      <c r="F374" s="5">
        <v>598</v>
      </c>
      <c r="G374" s="7">
        <v>1150</v>
      </c>
      <c r="H374" s="5" t="str" cm="1">
        <f t="array" ref="H374">_xlfn.IFS(G374&lt;200,"Less than 200", AND(G374&gt;=200, G374&lt;=500), "200 to 500", G374&gt;500, "Greater than 500")</f>
        <v>Greater than 500</v>
      </c>
      <c r="I374" s="8">
        <v>0.48</v>
      </c>
      <c r="J374" s="17">
        <f>I374</f>
        <v>0.48</v>
      </c>
      <c r="K374" s="22" t="str" cm="1">
        <f t="array" ref="K374">_xlfn.IFS(AND(I374&gt;=0%, I374&lt;=20%),"0% to 20%", AND(I374&gt;=21%, I374&lt;=40%), "21% to 40%", AND(I374&gt;=41%, I374&lt;=60%), "41% to 60%", AND(I374&gt;=61%, I374&lt;=80%), "61% to 80%", AND(I374&gt;=81%, I374&lt;=100%), "81% to 100%")</f>
        <v>41% to 60%</v>
      </c>
      <c r="L374" s="22">
        <v>4.0999999999999996</v>
      </c>
      <c r="M374" s="6">
        <v>2535</v>
      </c>
      <c r="N374" s="6">
        <f>G374*M374</f>
        <v>2915250</v>
      </c>
      <c r="O374" s="6">
        <f>L374+(M374/100000)</f>
        <v>4.1253500000000001</v>
      </c>
      <c r="P374" s="5" t="s">
        <v>8254</v>
      </c>
      <c r="Q374" s="10" t="s">
        <v>8255</v>
      </c>
      <c r="R374" s="10" t="s">
        <v>8256</v>
      </c>
      <c r="S374" s="10" t="s">
        <v>8257</v>
      </c>
      <c r="T374" s="10">
        <f>LEN(S374) - LEN(SUBSTITUTE(S374, ",", "")) + 1</f>
        <v>8</v>
      </c>
      <c r="U374" s="10" t="s">
        <v>8258</v>
      </c>
      <c r="V374" s="20" t="s">
        <v>8259</v>
      </c>
      <c r="W374" s="10" t="s">
        <v>8260</v>
      </c>
      <c r="X374" s="10" t="s">
        <v>8261</v>
      </c>
    </row>
    <row r="375" spans="1:24" customFormat="1" x14ac:dyDescent="0.3">
      <c r="A375" s="5" t="s">
        <v>5861</v>
      </c>
      <c r="B375" s="5" t="s">
        <v>5862</v>
      </c>
      <c r="C375" s="5" t="str">
        <f>LEFT(B375, 65)</f>
        <v xml:space="preserve">Zebronics Wired Keyboard and Mouse Combo with 104 Keys and a USB </v>
      </c>
      <c r="D375" s="5" t="s">
        <v>5102</v>
      </c>
      <c r="E375" s="5" t="str">
        <f>LEFT(D375, FIND("|", D375) - 1)</f>
        <v>Computers&amp;Accessories</v>
      </c>
      <c r="F375" s="5">
        <v>448</v>
      </c>
      <c r="G375" s="5">
        <v>699</v>
      </c>
      <c r="H375" s="5" t="str" cm="1">
        <f t="array" ref="H375">_xlfn.IFS(G375&lt;200,"Less than 200", AND(G375&gt;=200, G375&lt;=500), "200 to 500", G375&gt;500, "Greater than 500")</f>
        <v>Greater than 500</v>
      </c>
      <c r="I375" s="8">
        <v>0.36</v>
      </c>
      <c r="J375" s="17">
        <f>I375</f>
        <v>0.36</v>
      </c>
      <c r="K375" s="22" t="str" cm="1">
        <f t="array" ref="K375">_xlfn.IFS(AND(I375&gt;=0%, I375&lt;=20%),"0% to 20%", AND(I375&gt;=21%, I375&lt;=40%), "21% to 40%", AND(I375&gt;=41%, I375&lt;=60%), "41% to 60%", AND(I375&gt;=61%, I375&lt;=80%), "61% to 80%", AND(I375&gt;=81%, I375&lt;=100%), "81% to 100%")</f>
        <v>21% to 40%</v>
      </c>
      <c r="L375" s="22">
        <v>3.9</v>
      </c>
      <c r="M375" s="6">
        <v>17348</v>
      </c>
      <c r="N375" s="6">
        <f>G375*M375</f>
        <v>12126252</v>
      </c>
      <c r="O375" s="6">
        <f>L375+(M375/100000)</f>
        <v>4.07348</v>
      </c>
      <c r="P375" s="5" t="s">
        <v>5863</v>
      </c>
      <c r="Q375" s="10" t="s">
        <v>5864</v>
      </c>
      <c r="R375" s="10" t="s">
        <v>5865</v>
      </c>
      <c r="S375" s="10" t="s">
        <v>5866</v>
      </c>
      <c r="T375" s="10">
        <f>LEN(S375) - LEN(SUBSTITUTE(S375, ",", "")) + 1</f>
        <v>8</v>
      </c>
      <c r="U375" s="10" t="s">
        <v>5867</v>
      </c>
      <c r="V375" s="20" t="s">
        <v>5868</v>
      </c>
      <c r="W375" s="10" t="s">
        <v>5869</v>
      </c>
      <c r="X375" s="10" t="s">
        <v>5870</v>
      </c>
    </row>
    <row r="376" spans="1:24" customFormat="1" x14ac:dyDescent="0.3">
      <c r="A376" s="5" t="s">
        <v>420</v>
      </c>
      <c r="B376" s="5" t="s">
        <v>421</v>
      </c>
      <c r="C376" s="5" t="str">
        <f>LEFT(B376, 65)</f>
        <v>TP-Link Nano AC600 USB Wi-Fi Adapter(Archer T2U Nano)- 2.4G/5G Du</v>
      </c>
      <c r="D376" s="5" t="s">
        <v>98</v>
      </c>
      <c r="E376" s="5" t="str">
        <f>LEFT(D376, FIND("|", D376) - 1)</f>
        <v>Computers&amp;Accessories</v>
      </c>
      <c r="F376" s="5">
        <v>999</v>
      </c>
      <c r="G376" s="7">
        <v>1599</v>
      </c>
      <c r="H376" s="5" t="str" cm="1">
        <f t="array" ref="H376">_xlfn.IFS(G376&lt;200,"Less than 200", AND(G376&gt;=200, G376&lt;=500), "200 to 500", G376&gt;500, "Greater than 500")</f>
        <v>Greater than 500</v>
      </c>
      <c r="I376" s="8">
        <v>0.38</v>
      </c>
      <c r="J376" s="17">
        <f>I376</f>
        <v>0.38</v>
      </c>
      <c r="K376" s="22" t="str" cm="1">
        <f t="array" ref="K376">_xlfn.IFS(AND(I376&gt;=0%, I376&lt;=20%),"0% to 20%", AND(I376&gt;=21%, I376&lt;=40%), "21% to 40%", AND(I376&gt;=41%, I376&lt;=60%), "41% to 60%", AND(I376&gt;=61%, I376&lt;=80%), "61% to 80%", AND(I376&gt;=81%, I376&lt;=100%), "81% to 100%")</f>
        <v>21% to 40%</v>
      </c>
      <c r="L376" s="22">
        <v>4.3</v>
      </c>
      <c r="M376" s="6">
        <v>12093</v>
      </c>
      <c r="N376" s="6">
        <f>G376*M376</f>
        <v>19336707</v>
      </c>
      <c r="O376" s="6">
        <f>L376+(M376/100000)</f>
        <v>4.4209300000000002</v>
      </c>
      <c r="P376" s="5" t="s">
        <v>422</v>
      </c>
      <c r="Q376" s="10" t="s">
        <v>423</v>
      </c>
      <c r="R376" s="10" t="s">
        <v>424</v>
      </c>
      <c r="S376" s="10" t="s">
        <v>425</v>
      </c>
      <c r="T376" s="10">
        <f>LEN(S376) - LEN(SUBSTITUTE(S376, ",", "")) + 1</f>
        <v>8</v>
      </c>
      <c r="U376" s="10" t="s">
        <v>426</v>
      </c>
      <c r="V376" s="20" t="s">
        <v>427</v>
      </c>
      <c r="W376" s="10" t="s">
        <v>428</v>
      </c>
      <c r="X376" s="10" t="s">
        <v>429</v>
      </c>
    </row>
    <row r="377" spans="1:24" customFormat="1" x14ac:dyDescent="0.3">
      <c r="A377" s="5" t="s">
        <v>420</v>
      </c>
      <c r="B377" s="5" t="s">
        <v>421</v>
      </c>
      <c r="C377" s="5" t="str">
        <f>LEFT(B377, 65)</f>
        <v>TP-Link Nano AC600 USB Wi-Fi Adapter(Archer T2U Nano)- 2.4G/5G Du</v>
      </c>
      <c r="D377" s="5" t="s">
        <v>98</v>
      </c>
      <c r="E377" s="5" t="str">
        <f>LEFT(D377, FIND("|", D377) - 1)</f>
        <v>Computers&amp;Accessories</v>
      </c>
      <c r="F377" s="5">
        <v>999</v>
      </c>
      <c r="G377" s="7">
        <v>1599</v>
      </c>
      <c r="H377" s="5" t="str" cm="1">
        <f t="array" ref="H377">_xlfn.IFS(G377&lt;200,"Less than 200", AND(G377&gt;=200, G377&lt;=500), "200 to 500", G377&gt;500, "Greater than 500")</f>
        <v>Greater than 500</v>
      </c>
      <c r="I377" s="8">
        <v>0.38</v>
      </c>
      <c r="J377" s="17">
        <f>I377</f>
        <v>0.38</v>
      </c>
      <c r="K377" s="22" t="str" cm="1">
        <f t="array" ref="K377">_xlfn.IFS(AND(I377&gt;=0%, I377&lt;=20%),"0% to 20%", AND(I377&gt;=21%, I377&lt;=40%), "21% to 40%", AND(I377&gt;=41%, I377&lt;=60%), "41% to 60%", AND(I377&gt;=61%, I377&lt;=80%), "61% to 80%", AND(I377&gt;=81%, I377&lt;=100%), "81% to 100%")</f>
        <v>21% to 40%</v>
      </c>
      <c r="L377" s="22">
        <v>4.3</v>
      </c>
      <c r="M377" s="6">
        <v>12093</v>
      </c>
      <c r="N377" s="6">
        <f>G377*M377</f>
        <v>19336707</v>
      </c>
      <c r="O377" s="6">
        <f>L377+(M377/100000)</f>
        <v>4.4209300000000002</v>
      </c>
      <c r="P377" s="5" t="s">
        <v>422</v>
      </c>
      <c r="Q377" s="10" t="s">
        <v>423</v>
      </c>
      <c r="R377" s="10" t="s">
        <v>424</v>
      </c>
      <c r="S377" s="10" t="s">
        <v>425</v>
      </c>
      <c r="T377" s="10">
        <f>LEN(S377) - LEN(SUBSTITUTE(S377, ",", "")) + 1</f>
        <v>8</v>
      </c>
      <c r="U377" s="10" t="s">
        <v>426</v>
      </c>
      <c r="V377" s="20" t="s">
        <v>427</v>
      </c>
      <c r="W377" s="10" t="s">
        <v>7252</v>
      </c>
      <c r="X377" s="10" t="s">
        <v>7253</v>
      </c>
    </row>
    <row r="378" spans="1:24" customFormat="1" x14ac:dyDescent="0.3">
      <c r="A378" s="5" t="s">
        <v>1433</v>
      </c>
      <c r="B378" s="5" t="s">
        <v>1434</v>
      </c>
      <c r="C378" s="5" t="str">
        <f>LEFT(B378, 65)</f>
        <v>AmazonBasics Digital Optical Coax to Analog RCA Audio Converter A</v>
      </c>
      <c r="D378" s="5" t="s">
        <v>1333</v>
      </c>
      <c r="E378" s="5" t="str">
        <f>LEFT(D378, FIND("|", D378) - 1)</f>
        <v>Electronics</v>
      </c>
      <c r="F378" s="7">
        <v>1089</v>
      </c>
      <c r="G378" s="7">
        <v>1600</v>
      </c>
      <c r="H378" s="5" t="str" cm="1">
        <f t="array" ref="H378">_xlfn.IFS(G378&lt;200,"Less than 200", AND(G378&gt;=200, G378&lt;=500), "200 to 500", G378&gt;500, "Greater than 500")</f>
        <v>Greater than 500</v>
      </c>
      <c r="I378" s="8">
        <v>0.32</v>
      </c>
      <c r="J378" s="17">
        <f>I378</f>
        <v>0.32</v>
      </c>
      <c r="K378" s="22" t="str" cm="1">
        <f t="array" ref="K378">_xlfn.IFS(AND(I378&gt;=0%, I378&lt;=20%),"0% to 20%", AND(I378&gt;=21%, I378&lt;=40%), "21% to 40%", AND(I378&gt;=41%, I378&lt;=60%), "41% to 60%", AND(I378&gt;=61%, I378&lt;=80%), "61% to 80%", AND(I378&gt;=81%, I378&lt;=100%), "81% to 100%")</f>
        <v>21% to 40%</v>
      </c>
      <c r="L378" s="22">
        <v>4</v>
      </c>
      <c r="M378" s="6">
        <v>3565</v>
      </c>
      <c r="N378" s="6">
        <f>G378*M378</f>
        <v>5704000</v>
      </c>
      <c r="O378" s="6">
        <f>L378+(M378/100000)</f>
        <v>4.0356500000000004</v>
      </c>
      <c r="P378" s="5" t="s">
        <v>1435</v>
      </c>
      <c r="Q378" s="10" t="s">
        <v>1436</v>
      </c>
      <c r="R378" s="10" t="s">
        <v>1437</v>
      </c>
      <c r="S378" s="10" t="s">
        <v>1438</v>
      </c>
      <c r="T378" s="10">
        <f>LEN(S378) - LEN(SUBSTITUTE(S378, ",", "")) + 1</f>
        <v>8</v>
      </c>
      <c r="U378" s="10" t="s">
        <v>1439</v>
      </c>
      <c r="V378" s="20" t="s">
        <v>1440</v>
      </c>
      <c r="W378" s="10" t="s">
        <v>1441</v>
      </c>
      <c r="X378" s="10" t="s">
        <v>1442</v>
      </c>
    </row>
    <row r="379" spans="1:24" customFormat="1" x14ac:dyDescent="0.3">
      <c r="A379" s="5" t="s">
        <v>127</v>
      </c>
      <c r="B379" s="5" t="s">
        <v>128</v>
      </c>
      <c r="C379" s="5" t="str">
        <f>LEFT(B379, 65)</f>
        <v>AmazonBasics Flexible Premium HDMI Cable (Black, 4K@60Hz, 18Gbps)</v>
      </c>
      <c r="D379" s="5" t="s">
        <v>129</v>
      </c>
      <c r="E379" s="5" t="str">
        <f>LEFT(D379, FIND("|", D379) - 1)</f>
        <v>Electronics</v>
      </c>
      <c r="F379" s="5">
        <v>219</v>
      </c>
      <c r="G379" s="5">
        <v>700</v>
      </c>
      <c r="H379" s="5" t="str" cm="1">
        <f t="array" ref="H379">_xlfn.IFS(G379&lt;200,"Less than 200", AND(G379&gt;=200, G379&lt;=500), "200 to 500", G379&gt;500, "Greater than 500")</f>
        <v>Greater than 500</v>
      </c>
      <c r="I379" s="8">
        <v>0.69</v>
      </c>
      <c r="J379" s="17">
        <f>I379</f>
        <v>0.69</v>
      </c>
      <c r="K379" s="22" t="str" cm="1">
        <f t="array" ref="K379">_xlfn.IFS(AND(I379&gt;=0%, I379&lt;=20%),"0% to 20%", AND(I379&gt;=21%, I379&lt;=40%), "21% to 40%", AND(I379&gt;=41%, I379&lt;=60%), "41% to 60%", AND(I379&gt;=61%, I379&lt;=80%), "61% to 80%", AND(I379&gt;=81%, I379&lt;=100%), "81% to 100%")</f>
        <v>61% to 80%</v>
      </c>
      <c r="L379" s="22">
        <v>4.4000000000000004</v>
      </c>
      <c r="M379" s="6">
        <v>426973</v>
      </c>
      <c r="N379" s="6">
        <f>G379*M379</f>
        <v>298881100</v>
      </c>
      <c r="O379" s="6">
        <f>L379+(M379/100000)</f>
        <v>8.6697300000000013</v>
      </c>
      <c r="P379" s="5" t="s">
        <v>130</v>
      </c>
      <c r="Q379" s="10" t="s">
        <v>131</v>
      </c>
      <c r="R379" s="10" t="s">
        <v>132</v>
      </c>
      <c r="S379" s="10" t="s">
        <v>133</v>
      </c>
      <c r="T379" s="10">
        <f>LEN(S379) - LEN(SUBSTITUTE(S379, ",", "")) + 1</f>
        <v>8</v>
      </c>
      <c r="U379" s="10" t="s">
        <v>134</v>
      </c>
      <c r="V379" s="20" t="s">
        <v>135</v>
      </c>
      <c r="W379" s="10" t="s">
        <v>136</v>
      </c>
      <c r="X379" s="10" t="s">
        <v>137</v>
      </c>
    </row>
    <row r="380" spans="1:24" customFormat="1" x14ac:dyDescent="0.3">
      <c r="A380" s="5" t="s">
        <v>127</v>
      </c>
      <c r="B380" s="5" t="s">
        <v>128</v>
      </c>
      <c r="C380" s="5" t="str">
        <f>LEFT(B380, 65)</f>
        <v>AmazonBasics Flexible Premium HDMI Cable (Black, 4K@60Hz, 18Gbps)</v>
      </c>
      <c r="D380" s="5" t="s">
        <v>129</v>
      </c>
      <c r="E380" s="5" t="str">
        <f>LEFT(D380, FIND("|", D380) - 1)</f>
        <v>Electronics</v>
      </c>
      <c r="F380" s="5">
        <v>219</v>
      </c>
      <c r="G380" s="5">
        <v>700</v>
      </c>
      <c r="H380" s="5" t="str" cm="1">
        <f t="array" ref="H380">_xlfn.IFS(G380&lt;200,"Less than 200", AND(G380&gt;=200, G380&lt;=500), "200 to 500", G380&gt;500, "Greater than 500")</f>
        <v>Greater than 500</v>
      </c>
      <c r="I380" s="8">
        <v>0.69</v>
      </c>
      <c r="J380" s="17">
        <f>I380</f>
        <v>0.69</v>
      </c>
      <c r="K380" s="22" t="str" cm="1">
        <f t="array" ref="K380">_xlfn.IFS(AND(I380&gt;=0%, I380&lt;=20%),"0% to 20%", AND(I380&gt;=21%, I380&lt;=40%), "21% to 40%", AND(I380&gt;=41%, I380&lt;=60%), "41% to 60%", AND(I380&gt;=61%, I380&lt;=80%), "61% to 80%", AND(I380&gt;=81%, I380&lt;=100%), "81% to 100%")</f>
        <v>61% to 80%</v>
      </c>
      <c r="L380" s="22">
        <v>4.4000000000000004</v>
      </c>
      <c r="M380" s="6">
        <v>426972</v>
      </c>
      <c r="N380" s="6">
        <f>G380*M380</f>
        <v>298880400</v>
      </c>
      <c r="O380" s="6">
        <f>L380+(M380/100000)</f>
        <v>8.6697200000000016</v>
      </c>
      <c r="P380" s="5" t="s">
        <v>130</v>
      </c>
      <c r="Q380" s="10" t="s">
        <v>131</v>
      </c>
      <c r="R380" s="10" t="s">
        <v>132</v>
      </c>
      <c r="S380" s="10" t="s">
        <v>133</v>
      </c>
      <c r="T380" s="10">
        <f>LEN(S380) - LEN(SUBSTITUTE(S380, ",", "")) + 1</f>
        <v>8</v>
      </c>
      <c r="U380" s="10" t="s">
        <v>134</v>
      </c>
      <c r="V380" s="20" t="s">
        <v>135</v>
      </c>
      <c r="W380" s="10" t="s">
        <v>136</v>
      </c>
      <c r="X380" s="10" t="s">
        <v>5620</v>
      </c>
    </row>
    <row r="381" spans="1:24" customFormat="1" x14ac:dyDescent="0.3">
      <c r="A381" s="5" t="s">
        <v>5078</v>
      </c>
      <c r="B381" s="5" t="s">
        <v>5079</v>
      </c>
      <c r="C381" s="5" t="str">
        <f>LEFT(B381, 65)</f>
        <v>boAt Bassheads 152 in Ear Wired Earphones with Mic(Active Black)</v>
      </c>
      <c r="D381" s="5" t="s">
        <v>3066</v>
      </c>
      <c r="E381" s="5" t="str">
        <f>LEFT(D381, FIND("|", D381) - 1)</f>
        <v>Electronics</v>
      </c>
      <c r="F381" s="5">
        <v>449</v>
      </c>
      <c r="G381" s="7">
        <v>1290</v>
      </c>
      <c r="H381" s="5" t="str" cm="1">
        <f t="array" ref="H381">_xlfn.IFS(G381&lt;200,"Less than 200", AND(G381&gt;=200, G381&lt;=500), "200 to 500", G381&gt;500, "Greater than 500")</f>
        <v>Greater than 500</v>
      </c>
      <c r="I381" s="8">
        <v>0.65</v>
      </c>
      <c r="J381" s="17">
        <f>I381</f>
        <v>0.65</v>
      </c>
      <c r="K381" s="22" t="str" cm="1">
        <f t="array" ref="K381">_xlfn.IFS(AND(I381&gt;=0%, I381&lt;=20%),"0% to 20%", AND(I381&gt;=21%, I381&lt;=40%), "21% to 40%", AND(I381&gt;=41%, I381&lt;=60%), "41% to 60%", AND(I381&gt;=61%, I381&lt;=80%), "61% to 80%", AND(I381&gt;=81%, I381&lt;=100%), "81% to 100%")</f>
        <v>61% to 80%</v>
      </c>
      <c r="L381" s="22">
        <v>4.0999999999999996</v>
      </c>
      <c r="M381" s="6">
        <v>91770</v>
      </c>
      <c r="N381" s="6">
        <f>G381*M381</f>
        <v>118383300</v>
      </c>
      <c r="O381" s="6">
        <f>L381+(M381/100000)</f>
        <v>5.0176999999999996</v>
      </c>
      <c r="P381" s="5" t="s">
        <v>5080</v>
      </c>
      <c r="Q381" s="10" t="s">
        <v>5081</v>
      </c>
      <c r="R381" s="10" t="s">
        <v>5082</v>
      </c>
      <c r="S381" s="10" t="s">
        <v>5083</v>
      </c>
      <c r="T381" s="10">
        <f>LEN(S381) - LEN(SUBSTITUTE(S381, ",", "")) + 1</f>
        <v>8</v>
      </c>
      <c r="U381" s="10" t="s">
        <v>5084</v>
      </c>
      <c r="V381" s="20" t="s">
        <v>5085</v>
      </c>
      <c r="W381" s="10" t="s">
        <v>5086</v>
      </c>
      <c r="X381" s="10" t="s">
        <v>5087</v>
      </c>
    </row>
    <row r="382" spans="1:24" customFormat="1" x14ac:dyDescent="0.3">
      <c r="A382" s="5" t="s">
        <v>8132</v>
      </c>
      <c r="B382" s="5" t="s">
        <v>8133</v>
      </c>
      <c r="C382" s="5" t="str">
        <f>LEFT(B382, 65)</f>
        <v>Artis AR-45W-MG2 45 Watts MG2 Laptop Adapter/Charger Compatible w</v>
      </c>
      <c r="D382" s="5" t="s">
        <v>6908</v>
      </c>
      <c r="E382" s="5" t="str">
        <f>LEFT(D382, FIND("|", D382) - 1)</f>
        <v>Computers&amp;Accessories</v>
      </c>
      <c r="F382" s="7">
        <v>1699</v>
      </c>
      <c r="G382" s="7">
        <v>3499</v>
      </c>
      <c r="H382" s="5" t="str" cm="1">
        <f t="array" ref="H382">_xlfn.IFS(G382&lt;200,"Less than 200", AND(G382&gt;=200, G382&lt;=500), "200 to 500", G382&gt;500, "Greater than 500")</f>
        <v>Greater than 500</v>
      </c>
      <c r="I382" s="8">
        <v>0.51</v>
      </c>
      <c r="J382" s="17">
        <f>I382</f>
        <v>0.51</v>
      </c>
      <c r="K382" s="22" t="str" cm="1">
        <f t="array" ref="K382">_xlfn.IFS(AND(I382&gt;=0%, I382&lt;=20%),"0% to 20%", AND(I382&gt;=21%, I382&lt;=40%), "21% to 40%", AND(I382&gt;=41%, I382&lt;=60%), "41% to 60%", AND(I382&gt;=61%, I382&lt;=80%), "61% to 80%", AND(I382&gt;=81%, I382&lt;=100%), "81% to 100%")</f>
        <v>41% to 60%</v>
      </c>
      <c r="L382" s="22">
        <v>3.6</v>
      </c>
      <c r="M382" s="6">
        <v>7689</v>
      </c>
      <c r="N382" s="6">
        <f>G382*M382</f>
        <v>26903811</v>
      </c>
      <c r="O382" s="6">
        <f>L382+(M382/100000)</f>
        <v>3.6768900000000002</v>
      </c>
      <c r="P382" s="5" t="s">
        <v>8134</v>
      </c>
      <c r="Q382" s="10" t="s">
        <v>8135</v>
      </c>
      <c r="R382" s="10" t="s">
        <v>8136</v>
      </c>
      <c r="S382" s="10" t="s">
        <v>8137</v>
      </c>
      <c r="T382" s="10">
        <f>LEN(S382) - LEN(SUBSTITUTE(S382, ",", "")) + 1</f>
        <v>8</v>
      </c>
      <c r="U382" s="10" t="s">
        <v>8138</v>
      </c>
      <c r="V382" s="20" t="s">
        <v>8139</v>
      </c>
      <c r="W382" s="10" t="s">
        <v>8140</v>
      </c>
      <c r="X382" s="10" t="s">
        <v>8141</v>
      </c>
    </row>
    <row r="383" spans="1:24" customFormat="1" x14ac:dyDescent="0.3">
      <c r="A383" s="5" t="s">
        <v>6792</v>
      </c>
      <c r="B383" s="5" t="s">
        <v>6793</v>
      </c>
      <c r="C383" s="5" t="str">
        <f>LEFT(B383, 65)</f>
        <v xml:space="preserve">ZEBRONICS Zeb-Fame 5watts 2.0 Multi Media Speakers with AUX, USB </v>
      </c>
      <c r="D383" s="5" t="s">
        <v>6794</v>
      </c>
      <c r="E383" s="5" t="str">
        <f>LEFT(D383, FIND("|", D383) - 1)</f>
        <v>Electronics</v>
      </c>
      <c r="F383" s="5">
        <v>499</v>
      </c>
      <c r="G383" s="5">
        <v>799</v>
      </c>
      <c r="H383" s="5" t="str" cm="1">
        <f t="array" ref="H383">_xlfn.IFS(G383&lt;200,"Less than 200", AND(G383&gt;=200, G383&lt;=500), "200 to 500", G383&gt;500, "Greater than 500")</f>
        <v>Greater than 500</v>
      </c>
      <c r="I383" s="8">
        <v>0.38</v>
      </c>
      <c r="J383" s="17">
        <f>I383</f>
        <v>0.38</v>
      </c>
      <c r="K383" s="22" t="str" cm="1">
        <f t="array" ref="K383">_xlfn.IFS(AND(I383&gt;=0%, I383&lt;=20%),"0% to 20%", AND(I383&gt;=21%, I383&lt;=40%), "21% to 40%", AND(I383&gt;=41%, I383&lt;=60%), "41% to 60%", AND(I383&gt;=61%, I383&lt;=80%), "61% to 80%", AND(I383&gt;=81%, I383&lt;=100%), "81% to 100%")</f>
        <v>21% to 40%</v>
      </c>
      <c r="L383" s="22">
        <v>3.9</v>
      </c>
      <c r="M383" s="6">
        <v>6742</v>
      </c>
      <c r="N383" s="6">
        <f>G383*M383</f>
        <v>5386858</v>
      </c>
      <c r="O383" s="6">
        <f>L383+(M383/100000)</f>
        <v>3.9674199999999997</v>
      </c>
      <c r="P383" s="5" t="s">
        <v>6795</v>
      </c>
      <c r="Q383" s="10" t="s">
        <v>6796</v>
      </c>
      <c r="R383" s="10" t="s">
        <v>6797</v>
      </c>
      <c r="S383" s="10" t="s">
        <v>6798</v>
      </c>
      <c r="T383" s="10">
        <f>LEN(S383) - LEN(SUBSTITUTE(S383, ",", "")) + 1</f>
        <v>8</v>
      </c>
      <c r="U383" s="10" t="s">
        <v>6799</v>
      </c>
      <c r="V383" s="20" t="s">
        <v>6800</v>
      </c>
      <c r="W383" s="10" t="s">
        <v>6801</v>
      </c>
      <c r="X383" s="10" t="s">
        <v>6802</v>
      </c>
    </row>
    <row r="384" spans="1:24" customFormat="1" x14ac:dyDescent="0.3">
      <c r="A384" s="5" t="s">
        <v>5571</v>
      </c>
      <c r="B384" s="5" t="s">
        <v>5572</v>
      </c>
      <c r="C384" s="5" t="str">
        <f>LEFT(B384, 65)</f>
        <v>Epson 003 65 ml for EcoTank L1110/L3100/L3101/L3110/L3115/L3116/L</v>
      </c>
      <c r="D384" s="5" t="s">
        <v>5262</v>
      </c>
      <c r="E384" s="5" t="str">
        <f>LEFT(D384, FIND("|", D384) - 1)</f>
        <v>Computers&amp;Accessories</v>
      </c>
      <c r="F384" s="5">
        <v>309</v>
      </c>
      <c r="G384" s="5">
        <v>404</v>
      </c>
      <c r="H384" s="5" t="str" cm="1">
        <f t="array" ref="H384">_xlfn.IFS(G384&lt;200,"Less than 200", AND(G384&gt;=200, G384&lt;=500), "200 to 500", G384&gt;500, "Greater than 500")</f>
        <v>200 to 500</v>
      </c>
      <c r="I384" s="8">
        <v>0.24</v>
      </c>
      <c r="J384" s="17">
        <f>I384</f>
        <v>0.24</v>
      </c>
      <c r="K384" s="22" t="str" cm="1">
        <f t="array" ref="K384">_xlfn.IFS(AND(I384&gt;=0%, I384&lt;=20%),"0% to 20%", AND(I384&gt;=21%, I384&lt;=40%), "21% to 40%", AND(I384&gt;=41%, I384&lt;=60%), "41% to 60%", AND(I384&gt;=61%, I384&lt;=80%), "61% to 80%", AND(I384&gt;=81%, I384&lt;=100%), "81% to 100%")</f>
        <v>21% to 40%</v>
      </c>
      <c r="L384" s="22">
        <v>4.4000000000000004</v>
      </c>
      <c r="M384" s="6">
        <v>8614</v>
      </c>
      <c r="N384" s="6">
        <f>G384*M384</f>
        <v>3480056</v>
      </c>
      <c r="O384" s="6">
        <f>L384+(M384/100000)</f>
        <v>4.4861400000000007</v>
      </c>
      <c r="P384" s="5" t="s">
        <v>5573</v>
      </c>
      <c r="Q384" s="10" t="s">
        <v>5574</v>
      </c>
      <c r="R384" s="10" t="s">
        <v>5575</v>
      </c>
      <c r="S384" s="10" t="s">
        <v>5576</v>
      </c>
      <c r="T384" s="10">
        <f>LEN(S384) - LEN(SUBSTITUTE(S384, ",", "")) + 1</f>
        <v>8</v>
      </c>
      <c r="U384" s="10" t="s">
        <v>5577</v>
      </c>
      <c r="V384" s="20" t="s">
        <v>5578</v>
      </c>
      <c r="W384" s="10" t="s">
        <v>5579</v>
      </c>
      <c r="X384" s="10" t="s">
        <v>5580</v>
      </c>
    </row>
    <row r="385" spans="1:24" customFormat="1" x14ac:dyDescent="0.3">
      <c r="A385" s="5" t="s">
        <v>5581</v>
      </c>
      <c r="B385" s="5" t="s">
        <v>5582</v>
      </c>
      <c r="C385" s="5" t="str">
        <f>LEFT(B385, 65)</f>
        <v>ZEBRONICS Zeb-Thunder Bluetooth Wireless Over Ear Headphone FM, m</v>
      </c>
      <c r="D385" s="5" t="s">
        <v>4425</v>
      </c>
      <c r="E385" s="5" t="str">
        <f>LEFT(D385, FIND("|", D385) - 1)</f>
        <v>Electronics</v>
      </c>
      <c r="F385" s="5">
        <v>599</v>
      </c>
      <c r="G385" s="7">
        <v>1399</v>
      </c>
      <c r="H385" s="5" t="str" cm="1">
        <f t="array" ref="H385">_xlfn.IFS(G385&lt;200,"Less than 200", AND(G385&gt;=200, G385&lt;=500), "200 to 500", G385&gt;500, "Greater than 500")</f>
        <v>Greater than 500</v>
      </c>
      <c r="I385" s="8">
        <v>0.56999999999999995</v>
      </c>
      <c r="J385" s="17">
        <f>I385</f>
        <v>0.56999999999999995</v>
      </c>
      <c r="K385" s="22" t="str" cm="1">
        <f t="array" ref="K385">_xlfn.IFS(AND(I385&gt;=0%, I385&lt;=20%),"0% to 20%", AND(I385&gt;=21%, I385&lt;=40%), "21% to 40%", AND(I385&gt;=41%, I385&lt;=60%), "41% to 60%", AND(I385&gt;=61%, I385&lt;=80%), "61% to 80%", AND(I385&gt;=81%, I385&lt;=100%), "81% to 100%")</f>
        <v>41% to 60%</v>
      </c>
      <c r="L385" s="22">
        <v>3.8</v>
      </c>
      <c r="M385" s="6">
        <v>60026</v>
      </c>
      <c r="N385" s="6">
        <f>G385*M385</f>
        <v>83976374</v>
      </c>
      <c r="O385" s="6">
        <f>L385+(M385/100000)</f>
        <v>4.4002599999999994</v>
      </c>
      <c r="P385" s="5" t="s">
        <v>5583</v>
      </c>
      <c r="Q385" s="10" t="s">
        <v>5584</v>
      </c>
      <c r="R385" s="10" t="s">
        <v>5585</v>
      </c>
      <c r="S385" s="10" t="s">
        <v>5586</v>
      </c>
      <c r="T385" s="10">
        <f>LEN(S385) - LEN(SUBSTITUTE(S385, ",", "")) + 1</f>
        <v>8</v>
      </c>
      <c r="U385" s="10" t="s">
        <v>5587</v>
      </c>
      <c r="V385" s="20" t="s">
        <v>5588</v>
      </c>
      <c r="W385" s="10" t="s">
        <v>5589</v>
      </c>
      <c r="X385" s="10" t="s">
        <v>5590</v>
      </c>
    </row>
    <row r="386" spans="1:24" customFormat="1" x14ac:dyDescent="0.3">
      <c r="A386" s="5" t="s">
        <v>7122</v>
      </c>
      <c r="B386" s="5" t="s">
        <v>7123</v>
      </c>
      <c r="C386" s="5" t="str">
        <f>LEFT(B386, 65)</f>
        <v>Zebronics Zeb-Power Wired USB Mouse, 3-Button, 1200 DPI Optical S</v>
      </c>
      <c r="D386" s="5" t="s">
        <v>4845</v>
      </c>
      <c r="E386" s="5" t="str">
        <f>LEFT(D386, FIND("|", D386) - 1)</f>
        <v>Computers&amp;Accessories</v>
      </c>
      <c r="F386" s="5">
        <v>149</v>
      </c>
      <c r="G386" s="5">
        <v>249</v>
      </c>
      <c r="H386" s="5" t="str" cm="1">
        <f t="array" ref="H386">_xlfn.IFS(G386&lt;200,"Less than 200", AND(G386&gt;=200, G386&lt;=500), "200 to 500", G386&gt;500, "Greater than 500")</f>
        <v>200 to 500</v>
      </c>
      <c r="I386" s="8">
        <v>0.4</v>
      </c>
      <c r="J386" s="17">
        <f>I386</f>
        <v>0.4</v>
      </c>
      <c r="K386" s="22" t="str" cm="1">
        <f t="array" ref="K386">_xlfn.IFS(AND(I386&gt;=0%, I386&lt;=20%),"0% to 20%", AND(I386&gt;=21%, I386&lt;=40%), "21% to 40%", AND(I386&gt;=41%, I386&lt;=60%), "41% to 60%", AND(I386&gt;=61%, I386&lt;=80%), "61% to 80%", AND(I386&gt;=81%, I386&lt;=100%), "81% to 100%")</f>
        <v>21% to 40%</v>
      </c>
      <c r="L386" s="22">
        <v>4</v>
      </c>
      <c r="M386" s="6">
        <v>5057</v>
      </c>
      <c r="N386" s="6">
        <f>G386*M386</f>
        <v>1259193</v>
      </c>
      <c r="O386" s="6">
        <f>L386+(M386/100000)</f>
        <v>4.0505699999999996</v>
      </c>
      <c r="P386" s="5" t="s">
        <v>7124</v>
      </c>
      <c r="Q386" s="10" t="s">
        <v>7125</v>
      </c>
      <c r="R386" s="10" t="s">
        <v>7126</v>
      </c>
      <c r="S386" s="10" t="s">
        <v>7127</v>
      </c>
      <c r="T386" s="10">
        <f>LEN(S386) - LEN(SUBSTITUTE(S386, ",", "")) + 1</f>
        <v>8</v>
      </c>
      <c r="U386" s="10" t="s">
        <v>7128</v>
      </c>
      <c r="V386" s="20" t="s">
        <v>7129</v>
      </c>
      <c r="W386" s="10" t="s">
        <v>7130</v>
      </c>
      <c r="X386" s="10" t="s">
        <v>7131</v>
      </c>
    </row>
    <row r="387" spans="1:24" customFormat="1" x14ac:dyDescent="0.3">
      <c r="A387" s="5" t="s">
        <v>12140</v>
      </c>
      <c r="B387" s="5" t="s">
        <v>12141</v>
      </c>
      <c r="C387" s="5" t="str">
        <f>LEFT(B387, 65)</f>
        <v>Havells D'zire 1000 watt Dry Iron With American Heritage Sole Pla</v>
      </c>
      <c r="D387" s="5" t="s">
        <v>8699</v>
      </c>
      <c r="E387" s="5" t="str">
        <f>LEFT(D387, FIND("|", D387) - 1)</f>
        <v>Home&amp;Kitchen</v>
      </c>
      <c r="F387" s="5">
        <v>889</v>
      </c>
      <c r="G387" s="7">
        <v>1295</v>
      </c>
      <c r="H387" s="5" t="str" cm="1">
        <f t="array" ref="H387">_xlfn.IFS(G387&lt;200,"Less than 200", AND(G387&gt;=200, G387&lt;=500), "200 to 500", G387&gt;500, "Greater than 500")</f>
        <v>Greater than 500</v>
      </c>
      <c r="I387" s="8">
        <v>0.31</v>
      </c>
      <c r="J387" s="17">
        <f>I387</f>
        <v>0.31</v>
      </c>
      <c r="K387" s="22" t="str" cm="1">
        <f t="array" ref="K387">_xlfn.IFS(AND(I387&gt;=0%, I387&lt;=20%),"0% to 20%", AND(I387&gt;=21%, I387&lt;=40%), "21% to 40%", AND(I387&gt;=41%, I387&lt;=60%), "41% to 60%", AND(I387&gt;=61%, I387&lt;=80%), "61% to 80%", AND(I387&gt;=81%, I387&lt;=100%), "81% to 100%")</f>
        <v>21% to 40%</v>
      </c>
      <c r="L387" s="22">
        <v>4.3</v>
      </c>
      <c r="M387" s="6">
        <v>6400</v>
      </c>
      <c r="N387" s="6">
        <f>G387*M387</f>
        <v>8288000</v>
      </c>
      <c r="O387" s="6">
        <f>L387+(M387/100000)</f>
        <v>4.3639999999999999</v>
      </c>
      <c r="P387" s="5" t="s">
        <v>12142</v>
      </c>
      <c r="Q387" s="10" t="s">
        <v>12143</v>
      </c>
      <c r="R387" s="10" t="s">
        <v>12144</v>
      </c>
      <c r="S387" s="10" t="s">
        <v>12145</v>
      </c>
      <c r="T387" s="10">
        <f>LEN(S387) - LEN(SUBSTITUTE(S387, ",", "")) + 1</f>
        <v>8</v>
      </c>
      <c r="U387" s="10" t="s">
        <v>12146</v>
      </c>
      <c r="V387" s="20" t="s">
        <v>12147</v>
      </c>
      <c r="W387" s="10" t="s">
        <v>12148</v>
      </c>
      <c r="X387" s="10" t="s">
        <v>12149</v>
      </c>
    </row>
    <row r="388" spans="1:24" customFormat="1" x14ac:dyDescent="0.3">
      <c r="A388" s="5" t="s">
        <v>12079</v>
      </c>
      <c r="B388" s="5" t="s">
        <v>12080</v>
      </c>
      <c r="C388" s="5" t="str">
        <f>LEFT(B388, 65)</f>
        <v>Havells Glydo 1000 watt Dry Iron With American Heritage Non Stick</v>
      </c>
      <c r="D388" s="5" t="s">
        <v>8699</v>
      </c>
      <c r="E388" s="5" t="str">
        <f>LEFT(D388, FIND("|", D388) - 1)</f>
        <v>Home&amp;Kitchen</v>
      </c>
      <c r="F388" s="5">
        <v>849</v>
      </c>
      <c r="G388" s="7">
        <v>1190</v>
      </c>
      <c r="H388" s="5" t="str" cm="1">
        <f t="array" ref="H388">_xlfn.IFS(G388&lt;200,"Less than 200", AND(G388&gt;=200, G388&lt;=500), "200 to 500", G388&gt;500, "Greater than 500")</f>
        <v>Greater than 500</v>
      </c>
      <c r="I388" s="8">
        <v>0.28999999999999998</v>
      </c>
      <c r="J388" s="17">
        <f>I388</f>
        <v>0.28999999999999998</v>
      </c>
      <c r="K388" s="22" t="str" cm="1">
        <f t="array" ref="K388">_xlfn.IFS(AND(I388&gt;=0%, I388&lt;=20%),"0% to 20%", AND(I388&gt;=21%, I388&lt;=40%), "21% to 40%", AND(I388&gt;=41%, I388&lt;=60%), "41% to 60%", AND(I388&gt;=61%, I388&lt;=80%), "61% to 80%", AND(I388&gt;=81%, I388&lt;=100%), "81% to 100%")</f>
        <v>21% to 40%</v>
      </c>
      <c r="L388" s="22">
        <v>4.2</v>
      </c>
      <c r="M388" s="6">
        <v>4184</v>
      </c>
      <c r="N388" s="6">
        <f>G388*M388</f>
        <v>4978960</v>
      </c>
      <c r="O388" s="6">
        <f>L388+(M388/100000)</f>
        <v>4.2418399999999998</v>
      </c>
      <c r="P388" s="5" t="s">
        <v>12081</v>
      </c>
      <c r="Q388" s="10" t="s">
        <v>12082</v>
      </c>
      <c r="R388" s="10" t="s">
        <v>12083</v>
      </c>
      <c r="S388" s="10" t="s">
        <v>12084</v>
      </c>
      <c r="T388" s="10">
        <f>LEN(S388) - LEN(SUBSTITUTE(S388, ",", "")) + 1</f>
        <v>8</v>
      </c>
      <c r="U388" s="10" t="s">
        <v>12085</v>
      </c>
      <c r="V388" s="20" t="s">
        <v>12086</v>
      </c>
      <c r="W388" s="10" t="s">
        <v>12087</v>
      </c>
      <c r="X388" s="10" t="s">
        <v>12088</v>
      </c>
    </row>
    <row r="389" spans="1:24" customFormat="1" x14ac:dyDescent="0.3">
      <c r="A389" s="5" t="s">
        <v>8397</v>
      </c>
      <c r="B389" s="5" t="s">
        <v>8398</v>
      </c>
      <c r="C389" s="5" t="str">
        <f>LEFT(B389, 65)</f>
        <v>Parker Moments Vector Timecheck Gold Trim Roller Ball Pen (Black)</v>
      </c>
      <c r="D389" s="5" t="s">
        <v>8298</v>
      </c>
      <c r="E389" s="5" t="str">
        <f>LEFT(D389, FIND("|", D389) - 1)</f>
        <v>OfficeProducts</v>
      </c>
      <c r="F389" s="5">
        <v>420</v>
      </c>
      <c r="G389" s="5">
        <v>420</v>
      </c>
      <c r="H389" s="5" t="str" cm="1">
        <f t="array" ref="H389">_xlfn.IFS(G389&lt;200,"Less than 200", AND(G389&gt;=200, G389&lt;=500), "200 to 500", G389&gt;500, "Greater than 500")</f>
        <v>200 to 500</v>
      </c>
      <c r="I389" s="8">
        <v>0</v>
      </c>
      <c r="J389" s="17">
        <f>I389</f>
        <v>0</v>
      </c>
      <c r="K389" s="22" t="str" cm="1">
        <f t="array" ref="K389">_xlfn.IFS(AND(I389&gt;=0%, I389&lt;=20%),"0% to 20%", AND(I389&gt;=21%, I389&lt;=40%), "21% to 40%", AND(I389&gt;=41%, I389&lt;=60%), "41% to 60%", AND(I389&gt;=61%, I389&lt;=80%), "61% to 80%", AND(I389&gt;=81%, I389&lt;=100%), "81% to 100%")</f>
        <v>0% to 20%</v>
      </c>
      <c r="L389" s="22">
        <v>4.2</v>
      </c>
      <c r="M389" s="6">
        <v>1926</v>
      </c>
      <c r="N389" s="6">
        <f>G389*M389</f>
        <v>808920</v>
      </c>
      <c r="O389" s="6">
        <f>L389+(M389/100000)</f>
        <v>4.2192600000000002</v>
      </c>
      <c r="P389" s="5" t="s">
        <v>8399</v>
      </c>
      <c r="Q389" s="10" t="s">
        <v>8400</v>
      </c>
      <c r="R389" s="10" t="s">
        <v>8401</v>
      </c>
      <c r="S389" s="10" t="s">
        <v>8402</v>
      </c>
      <c r="T389" s="10">
        <f>LEN(S389) - LEN(SUBSTITUTE(S389, ",", "")) + 1</f>
        <v>8</v>
      </c>
      <c r="U389" s="10" t="s">
        <v>8403</v>
      </c>
      <c r="V389" s="20" t="s">
        <v>8404</v>
      </c>
      <c r="W389" s="10" t="s">
        <v>8405</v>
      </c>
      <c r="X389" s="10" t="s">
        <v>8406</v>
      </c>
    </row>
    <row r="390" spans="1:24" customFormat="1" x14ac:dyDescent="0.3">
      <c r="A390" s="5" t="s">
        <v>7985</v>
      </c>
      <c r="B390" s="5" t="s">
        <v>7986</v>
      </c>
      <c r="C390" s="5" t="str">
        <f>LEFT(B390, 65)</f>
        <v>Gizga Essentials Laptop Bag Sleeve Case Cover Pouch with Handle f</v>
      </c>
      <c r="D390" s="5" t="s">
        <v>6200</v>
      </c>
      <c r="E390" s="5" t="str">
        <f>LEFT(D390, FIND("|", D390) - 1)</f>
        <v>Computers&amp;Accessories</v>
      </c>
      <c r="F390" s="5">
        <v>269</v>
      </c>
      <c r="G390" s="7">
        <v>1099</v>
      </c>
      <c r="H390" s="5" t="str" cm="1">
        <f t="array" ref="H390">_xlfn.IFS(G390&lt;200,"Less than 200", AND(G390&gt;=200, G390&lt;=500), "200 to 500", G390&gt;500, "Greater than 500")</f>
        <v>Greater than 500</v>
      </c>
      <c r="I390" s="8">
        <v>0.76</v>
      </c>
      <c r="J390" s="17">
        <f>I390</f>
        <v>0.76</v>
      </c>
      <c r="K390" s="22" t="str" cm="1">
        <f t="array" ref="K390">_xlfn.IFS(AND(I390&gt;=0%, I390&lt;=20%),"0% to 20%", AND(I390&gt;=21%, I390&lt;=40%), "21% to 40%", AND(I390&gt;=41%, I390&lt;=60%), "41% to 60%", AND(I390&gt;=61%, I390&lt;=80%), "61% to 80%", AND(I390&gt;=81%, I390&lt;=100%), "81% to 100%")</f>
        <v>61% to 80%</v>
      </c>
      <c r="L390" s="22">
        <v>4.0999999999999996</v>
      </c>
      <c r="M390" s="6">
        <v>1092</v>
      </c>
      <c r="N390" s="6">
        <f>G390*M390</f>
        <v>1200108</v>
      </c>
      <c r="O390" s="6">
        <f>L390+(M390/100000)</f>
        <v>4.1109199999999992</v>
      </c>
      <c r="P390" s="5" t="s">
        <v>7987</v>
      </c>
      <c r="Q390" s="10" t="s">
        <v>7988</v>
      </c>
      <c r="R390" s="10" t="s">
        <v>7989</v>
      </c>
      <c r="S390" s="10" t="s">
        <v>7990</v>
      </c>
      <c r="T390" s="10">
        <f>LEN(S390) - LEN(SUBSTITUTE(S390, ",", "")) + 1</f>
        <v>8</v>
      </c>
      <c r="U390" s="10" t="s">
        <v>7991</v>
      </c>
      <c r="V390" s="20" t="s">
        <v>7992</v>
      </c>
      <c r="W390" s="10" t="s">
        <v>7993</v>
      </c>
      <c r="X390" s="10" t="s">
        <v>7994</v>
      </c>
    </row>
    <row r="391" spans="1:24" customFormat="1" x14ac:dyDescent="0.3">
      <c r="A391" s="5" t="s">
        <v>5388</v>
      </c>
      <c r="B391" s="5" t="s">
        <v>5389</v>
      </c>
      <c r="C391" s="5" t="str">
        <f>LEFT(B391, 65)</f>
        <v>Boult Audio Probass Curve Bluetooth Wireless in Ear Earphones wit</v>
      </c>
      <c r="D391" s="5" t="s">
        <v>3066</v>
      </c>
      <c r="E391" s="5" t="str">
        <f>LEFT(D391, FIND("|", D391) - 1)</f>
        <v>Electronics</v>
      </c>
      <c r="F391" s="5">
        <v>899</v>
      </c>
      <c r="G391" s="7">
        <v>4499</v>
      </c>
      <c r="H391" s="5" t="str" cm="1">
        <f t="array" ref="H391">_xlfn.IFS(G391&lt;200,"Less than 200", AND(G391&gt;=200, G391&lt;=500), "200 to 500", G391&gt;500, "Greater than 500")</f>
        <v>Greater than 500</v>
      </c>
      <c r="I391" s="8">
        <v>0.8</v>
      </c>
      <c r="J391" s="17">
        <f>I391</f>
        <v>0.8</v>
      </c>
      <c r="K391" s="22" t="str" cm="1">
        <f t="array" ref="K391">_xlfn.IFS(AND(I391&gt;=0%, I391&lt;=20%),"0% to 20%", AND(I391&gt;=21%, I391&lt;=40%), "21% to 40%", AND(I391&gt;=41%, I391&lt;=60%), "41% to 60%", AND(I391&gt;=61%, I391&lt;=80%), "61% to 80%", AND(I391&gt;=81%, I391&lt;=100%), "81% to 100%")</f>
        <v>61% to 80%</v>
      </c>
      <c r="L391" s="22">
        <v>3.8</v>
      </c>
      <c r="M391" s="6">
        <v>103052</v>
      </c>
      <c r="N391" s="6">
        <f>G391*M391</f>
        <v>463630948</v>
      </c>
      <c r="O391" s="6">
        <f>L391+(M391/100000)</f>
        <v>4.8305199999999999</v>
      </c>
      <c r="P391" s="5" t="s">
        <v>5390</v>
      </c>
      <c r="Q391" s="10" t="s">
        <v>5391</v>
      </c>
      <c r="R391" s="10" t="s">
        <v>5392</v>
      </c>
      <c r="S391" s="10" t="s">
        <v>5393</v>
      </c>
      <c r="T391" s="10">
        <f>LEN(S391) - LEN(SUBSTITUTE(S391, ",", "")) + 1</f>
        <v>8</v>
      </c>
      <c r="U391" s="10" t="s">
        <v>5394</v>
      </c>
      <c r="V391" s="20" t="s">
        <v>13045</v>
      </c>
      <c r="W391" s="10" t="s">
        <v>5395</v>
      </c>
      <c r="X391" s="10" t="s">
        <v>5396</v>
      </c>
    </row>
    <row r="392" spans="1:24" customFormat="1" x14ac:dyDescent="0.3">
      <c r="A392" s="5" t="s">
        <v>12038</v>
      </c>
      <c r="B392" s="5" t="s">
        <v>12039</v>
      </c>
      <c r="C392" s="5" t="str">
        <f>LEFT(B392, 65)</f>
        <v>ESN 999 Supreme Quality 1500W Immersion Water Heater Rod (Black)</v>
      </c>
      <c r="D392" s="5" t="s">
        <v>8844</v>
      </c>
      <c r="E392" s="5" t="str">
        <f>LEFT(D392, FIND("|", D392) - 1)</f>
        <v>Home&amp;Kitchen</v>
      </c>
      <c r="F392" s="5">
        <v>335</v>
      </c>
      <c r="G392" s="5">
        <v>510</v>
      </c>
      <c r="H392" s="5" t="str" cm="1">
        <f t="array" ref="H392">_xlfn.IFS(G392&lt;200,"Less than 200", AND(G392&gt;=200, G392&lt;=500), "200 to 500", G392&gt;500, "Greater than 500")</f>
        <v>Greater than 500</v>
      </c>
      <c r="I392" s="8">
        <v>0.34</v>
      </c>
      <c r="J392" s="17">
        <f>I392</f>
        <v>0.34</v>
      </c>
      <c r="K392" s="22" t="str" cm="1">
        <f t="array" ref="K392">_xlfn.IFS(AND(I392&gt;=0%, I392&lt;=20%),"0% to 20%", AND(I392&gt;=21%, I392&lt;=40%), "21% to 40%", AND(I392&gt;=41%, I392&lt;=60%), "41% to 60%", AND(I392&gt;=61%, I392&lt;=80%), "61% to 80%", AND(I392&gt;=81%, I392&lt;=100%), "81% to 100%")</f>
        <v>21% to 40%</v>
      </c>
      <c r="L392" s="22">
        <v>3.8</v>
      </c>
      <c r="M392" s="6">
        <v>3195</v>
      </c>
      <c r="N392" s="6">
        <f>G392*M392</f>
        <v>1629450</v>
      </c>
      <c r="O392" s="6">
        <f>L392+(M392/100000)</f>
        <v>3.83195</v>
      </c>
      <c r="P392" s="5" t="s">
        <v>12040</v>
      </c>
      <c r="Q392" s="10" t="s">
        <v>12041</v>
      </c>
      <c r="R392" s="10" t="s">
        <v>12042</v>
      </c>
      <c r="S392" s="10" t="s">
        <v>12043</v>
      </c>
      <c r="T392" s="10">
        <f>LEN(S392) - LEN(SUBSTITUTE(S392, ",", "")) + 1</f>
        <v>8</v>
      </c>
      <c r="U392" s="10" t="s">
        <v>12044</v>
      </c>
      <c r="V392" s="20" t="s">
        <v>12045</v>
      </c>
      <c r="W392" s="10" t="s">
        <v>12046</v>
      </c>
      <c r="X392" s="10" t="s">
        <v>12047</v>
      </c>
    </row>
    <row r="393" spans="1:24" customFormat="1" x14ac:dyDescent="0.3">
      <c r="A393" s="5" t="s">
        <v>756</v>
      </c>
      <c r="B393" s="5" t="s">
        <v>757</v>
      </c>
      <c r="C393" s="5" t="str">
        <f>LEFT(B393, 65)</f>
        <v>Wayona Usb Nylon Braided Data Sync And Charging Cable For Iphone,</v>
      </c>
      <c r="D393" s="5" t="s">
        <v>18</v>
      </c>
      <c r="E393" s="5" t="str">
        <f>LEFT(D393, FIND("|", D393) - 1)</f>
        <v>Computers&amp;Accessories</v>
      </c>
      <c r="F393" s="5">
        <v>399</v>
      </c>
      <c r="G393" s="7">
        <v>1099</v>
      </c>
      <c r="H393" s="5" t="str" cm="1">
        <f t="array" ref="H393">_xlfn.IFS(G393&lt;200,"Less than 200", AND(G393&gt;=200, G393&lt;=500), "200 to 500", G393&gt;500, "Greater than 500")</f>
        <v>Greater than 500</v>
      </c>
      <c r="I393" s="8">
        <v>0.64</v>
      </c>
      <c r="J393" s="17">
        <f>I393</f>
        <v>0.64</v>
      </c>
      <c r="K393" s="22" t="str" cm="1">
        <f t="array" ref="K393">_xlfn.IFS(AND(I393&gt;=0%, I393&lt;=20%),"0% to 20%", AND(I393&gt;=21%, I393&lt;=40%), "21% to 40%", AND(I393&gt;=41%, I393&lt;=60%), "41% to 60%", AND(I393&gt;=61%, I393&lt;=80%), "61% to 80%", AND(I393&gt;=81%, I393&lt;=100%), "81% to 100%")</f>
        <v>61% to 80%</v>
      </c>
      <c r="L393" s="22">
        <v>4.2</v>
      </c>
      <c r="M393" s="6">
        <v>24269</v>
      </c>
      <c r="N393" s="6">
        <f>G393*M393</f>
        <v>26671631</v>
      </c>
      <c r="O393" s="6">
        <f>L393+(M393/100000)</f>
        <v>4.4426899999999998</v>
      </c>
      <c r="P393" s="5" t="s">
        <v>758</v>
      </c>
      <c r="Q393" s="10" t="s">
        <v>20</v>
      </c>
      <c r="R393" s="10" t="s">
        <v>21</v>
      </c>
      <c r="S393" s="10" t="s">
        <v>22</v>
      </c>
      <c r="T393" s="10">
        <f>LEN(S393) - LEN(SUBSTITUTE(S393, ",", "")) + 1</f>
        <v>8</v>
      </c>
      <c r="U393" s="10" t="s">
        <v>23</v>
      </c>
      <c r="V393" s="20" t="s">
        <v>759</v>
      </c>
      <c r="W393" s="10" t="s">
        <v>760</v>
      </c>
      <c r="X393" s="10" t="s">
        <v>761</v>
      </c>
    </row>
    <row r="394" spans="1:24" customFormat="1" x14ac:dyDescent="0.3">
      <c r="A394" s="5" t="s">
        <v>1521</v>
      </c>
      <c r="B394" s="5" t="s">
        <v>1522</v>
      </c>
      <c r="C394" s="5" t="str">
        <f>LEFT(B394, 65)</f>
        <v xml:space="preserve">TP-Link AC1300 USB WiFi Adapter (Archer T3U) - 2.4G/5G Dual Band </v>
      </c>
      <c r="D394" s="5" t="s">
        <v>98</v>
      </c>
      <c r="E394" s="5" t="str">
        <f>LEFT(D394, FIND("|", D394) - 1)</f>
        <v>Computers&amp;Accessories</v>
      </c>
      <c r="F394" s="7">
        <v>1399</v>
      </c>
      <c r="G394" s="7">
        <v>2499</v>
      </c>
      <c r="H394" s="5" t="str" cm="1">
        <f t="array" ref="H394">_xlfn.IFS(G394&lt;200,"Less than 200", AND(G394&gt;=200, G394&lt;=500), "200 to 500", G394&gt;500, "Greater than 500")</f>
        <v>Greater than 500</v>
      </c>
      <c r="I394" s="8">
        <v>0.44</v>
      </c>
      <c r="J394" s="17">
        <f>I394</f>
        <v>0.44</v>
      </c>
      <c r="K394" s="22" t="str" cm="1">
        <f t="array" ref="K394">_xlfn.IFS(AND(I394&gt;=0%, I394&lt;=20%),"0% to 20%", AND(I394&gt;=21%, I394&lt;=40%), "21% to 40%", AND(I394&gt;=41%, I394&lt;=60%), "41% to 60%", AND(I394&gt;=61%, I394&lt;=80%), "61% to 80%", AND(I394&gt;=81%, I394&lt;=100%), "81% to 100%")</f>
        <v>41% to 60%</v>
      </c>
      <c r="L394" s="22">
        <v>4.4000000000000004</v>
      </c>
      <c r="M394" s="6">
        <v>23169</v>
      </c>
      <c r="N394" s="6">
        <f>G394*M394</f>
        <v>57899331</v>
      </c>
      <c r="O394" s="6">
        <f>L394+(M394/100000)</f>
        <v>4.6316900000000008</v>
      </c>
      <c r="P394" s="5" t="s">
        <v>1523</v>
      </c>
      <c r="Q394" s="10" t="s">
        <v>1524</v>
      </c>
      <c r="R394" s="10" t="s">
        <v>1525</v>
      </c>
      <c r="S394" s="10" t="s">
        <v>1526</v>
      </c>
      <c r="T394" s="10">
        <f>LEN(S394) - LEN(SUBSTITUTE(S394, ",", "")) + 1</f>
        <v>8</v>
      </c>
      <c r="U394" s="10" t="s">
        <v>1527</v>
      </c>
      <c r="V394" s="20" t="s">
        <v>1528</v>
      </c>
      <c r="W394" s="10" t="s">
        <v>1529</v>
      </c>
      <c r="X394" s="10" t="s">
        <v>1530</v>
      </c>
    </row>
    <row r="395" spans="1:24" customFormat="1" x14ac:dyDescent="0.3">
      <c r="A395" s="5" t="s">
        <v>1676</v>
      </c>
      <c r="B395" s="5" t="s">
        <v>1677</v>
      </c>
      <c r="C395" s="5" t="str">
        <f>LEFT(B395, 65)</f>
        <v>VW 60 cm (24 inches) Premium Series HD Ready LED TV VW24A (Black)</v>
      </c>
      <c r="D395" s="5" t="s">
        <v>508</v>
      </c>
      <c r="E395" s="5" t="str">
        <f>LEFT(D395, FIND("|", D395) - 1)</f>
        <v>Electronics</v>
      </c>
      <c r="F395" s="7">
        <v>5699</v>
      </c>
      <c r="G395" s="7">
        <v>11000</v>
      </c>
      <c r="H395" s="5" t="str" cm="1">
        <f t="array" ref="H395">_xlfn.IFS(G395&lt;200,"Less than 200", AND(G395&gt;=200, G395&lt;=500), "200 to 500", G395&gt;500, "Greater than 500")</f>
        <v>Greater than 500</v>
      </c>
      <c r="I395" s="8">
        <v>0.48</v>
      </c>
      <c r="J395" s="17">
        <f>I395</f>
        <v>0.48</v>
      </c>
      <c r="K395" s="22" t="str" cm="1">
        <f t="array" ref="K395">_xlfn.IFS(AND(I395&gt;=0%, I395&lt;=20%),"0% to 20%", AND(I395&gt;=21%, I395&lt;=40%), "21% to 40%", AND(I395&gt;=41%, I395&lt;=60%), "41% to 60%", AND(I395&gt;=61%, I395&lt;=80%), "61% to 80%", AND(I395&gt;=81%, I395&lt;=100%), "81% to 100%")</f>
        <v>41% to 60%</v>
      </c>
      <c r="L395" s="22">
        <v>4.2</v>
      </c>
      <c r="M395" s="6">
        <v>4003</v>
      </c>
      <c r="N395" s="6">
        <f>G395*M395</f>
        <v>44033000</v>
      </c>
      <c r="O395" s="6">
        <f>L395+(M395/100000)</f>
        <v>4.24003</v>
      </c>
      <c r="P395" s="5" t="s">
        <v>1678</v>
      </c>
      <c r="Q395" s="10" t="s">
        <v>510</v>
      </c>
      <c r="R395" s="10" t="s">
        <v>511</v>
      </c>
      <c r="S395" s="10" t="s">
        <v>512</v>
      </c>
      <c r="T395" s="10">
        <f>LEN(S395) - LEN(SUBSTITUTE(S395, ",", "")) + 1</f>
        <v>8</v>
      </c>
      <c r="U395" s="10" t="s">
        <v>513</v>
      </c>
      <c r="V395" s="20" t="s">
        <v>13031</v>
      </c>
      <c r="W395" s="10" t="s">
        <v>1679</v>
      </c>
      <c r="X395" s="10" t="s">
        <v>1680</v>
      </c>
    </row>
    <row r="396" spans="1:24" customFormat="1" x14ac:dyDescent="0.3">
      <c r="A396" s="5" t="s">
        <v>506</v>
      </c>
      <c r="B396" s="5" t="s">
        <v>507</v>
      </c>
      <c r="C396" s="5" t="str">
        <f>LEFT(B396, 65)</f>
        <v>VW 80 cm (32 inches) Frameless Series HD Ready LED TV VW32A (Blac</v>
      </c>
      <c r="D396" s="5" t="s">
        <v>508</v>
      </c>
      <c r="E396" s="5" t="str">
        <f>LEFT(D396, FIND("|", D396) - 1)</f>
        <v>Electronics</v>
      </c>
      <c r="F396" s="7">
        <v>6999</v>
      </c>
      <c r="G396" s="7">
        <v>12999</v>
      </c>
      <c r="H396" s="5" t="str" cm="1">
        <f t="array" ref="H396">_xlfn.IFS(G396&lt;200,"Less than 200", AND(G396&gt;=200, G396&lt;=500), "200 to 500", G396&gt;500, "Greater than 500")</f>
        <v>Greater than 500</v>
      </c>
      <c r="I396" s="8">
        <v>0.46</v>
      </c>
      <c r="J396" s="17">
        <f>I396</f>
        <v>0.46</v>
      </c>
      <c r="K396" s="22" t="str" cm="1">
        <f t="array" ref="K396">_xlfn.IFS(AND(I396&gt;=0%, I396&lt;=20%),"0% to 20%", AND(I396&gt;=21%, I396&lt;=40%), "21% to 40%", AND(I396&gt;=41%, I396&lt;=60%), "41% to 60%", AND(I396&gt;=61%, I396&lt;=80%), "61% to 80%", AND(I396&gt;=81%, I396&lt;=100%), "81% to 100%")</f>
        <v>41% to 60%</v>
      </c>
      <c r="L396" s="22">
        <v>4.2</v>
      </c>
      <c r="M396" s="6">
        <v>4003</v>
      </c>
      <c r="N396" s="6">
        <f>G396*M396</f>
        <v>52034997</v>
      </c>
      <c r="O396" s="6">
        <f>L396+(M396/100000)</f>
        <v>4.24003</v>
      </c>
      <c r="P396" s="5" t="s">
        <v>509</v>
      </c>
      <c r="Q396" s="10" t="s">
        <v>510</v>
      </c>
      <c r="R396" s="10" t="s">
        <v>511</v>
      </c>
      <c r="S396" s="10" t="s">
        <v>512</v>
      </c>
      <c r="T396" s="10">
        <f>LEN(S396) - LEN(SUBSTITUTE(S396, ",", "")) + 1</f>
        <v>8</v>
      </c>
      <c r="U396" s="10" t="s">
        <v>513</v>
      </c>
      <c r="V396" s="20" t="s">
        <v>13027</v>
      </c>
      <c r="W396" s="10" t="s">
        <v>514</v>
      </c>
      <c r="X396" s="10" t="s">
        <v>515</v>
      </c>
    </row>
    <row r="397" spans="1:24" customFormat="1" x14ac:dyDescent="0.3">
      <c r="A397" s="5" t="s">
        <v>9262</v>
      </c>
      <c r="B397" s="5" t="s">
        <v>9263</v>
      </c>
      <c r="C397" s="5" t="str">
        <f>LEFT(B397, 65)</f>
        <v>Bosch Pro 1000W Mixer Grinder MGM8842MIN - Black</v>
      </c>
      <c r="D397" s="5" t="s">
        <v>8710</v>
      </c>
      <c r="E397" s="5" t="str">
        <f>LEFT(D397, FIND("|", D397) - 1)</f>
        <v>Home&amp;Kitchen</v>
      </c>
      <c r="F397" s="7">
        <v>6999</v>
      </c>
      <c r="G397" s="7">
        <v>10590</v>
      </c>
      <c r="H397" s="5" t="str" cm="1">
        <f t="array" ref="H397">_xlfn.IFS(G397&lt;200,"Less than 200", AND(G397&gt;=200, G397&lt;=500), "200 to 500", G397&gt;500, "Greater than 500")</f>
        <v>Greater than 500</v>
      </c>
      <c r="I397" s="8">
        <v>0.34</v>
      </c>
      <c r="J397" s="17">
        <f>I397</f>
        <v>0.34</v>
      </c>
      <c r="K397" s="22" t="str" cm="1">
        <f t="array" ref="K397">_xlfn.IFS(AND(I397&gt;=0%, I397&lt;=20%),"0% to 20%", AND(I397&gt;=21%, I397&lt;=40%), "21% to 40%", AND(I397&gt;=41%, I397&lt;=60%), "41% to 60%", AND(I397&gt;=61%, I397&lt;=80%), "61% to 80%", AND(I397&gt;=81%, I397&lt;=100%), "81% to 100%")</f>
        <v>21% to 40%</v>
      </c>
      <c r="L397" s="22">
        <v>4.4000000000000004</v>
      </c>
      <c r="M397" s="6">
        <v>11499</v>
      </c>
      <c r="N397" s="6">
        <f>G397*M397</f>
        <v>121774410</v>
      </c>
      <c r="O397" s="6">
        <f>L397+(M397/100000)</f>
        <v>4.5149900000000001</v>
      </c>
      <c r="P397" s="5" t="s">
        <v>9264</v>
      </c>
      <c r="Q397" s="10" t="s">
        <v>9265</v>
      </c>
      <c r="R397" s="10" t="s">
        <v>9266</v>
      </c>
      <c r="S397" s="10" t="s">
        <v>9267</v>
      </c>
      <c r="T397" s="10">
        <f>LEN(S397) - LEN(SUBSTITUTE(S397, ",", "")) + 1</f>
        <v>8</v>
      </c>
      <c r="U397" s="10" t="s">
        <v>9268</v>
      </c>
      <c r="V397" s="20" t="s">
        <v>9269</v>
      </c>
      <c r="W397" s="10" t="s">
        <v>9270</v>
      </c>
      <c r="X397" s="10" t="s">
        <v>9271</v>
      </c>
    </row>
    <row r="398" spans="1:24" customFormat="1" x14ac:dyDescent="0.3">
      <c r="A398" s="5" t="s">
        <v>9873</v>
      </c>
      <c r="B398" s="5" t="s">
        <v>9874</v>
      </c>
      <c r="C398" s="5" t="str">
        <f>LEFT(B398, 65)</f>
        <v>Lint Roller with 40 Paper Sheets, 22 x 5 cm (Grey)</v>
      </c>
      <c r="D398" s="5" t="s">
        <v>8574</v>
      </c>
      <c r="E398" s="5" t="str">
        <f>LEFT(D398, FIND("|", D398) - 1)</f>
        <v>Home&amp;Kitchen</v>
      </c>
      <c r="F398" s="5">
        <v>245</v>
      </c>
      <c r="G398" s="5">
        <v>299</v>
      </c>
      <c r="H398" s="5" t="str" cm="1">
        <f t="array" ref="H398">_xlfn.IFS(G398&lt;200,"Less than 200", AND(G398&gt;=200, G398&lt;=500), "200 to 500", G398&gt;500, "Greater than 500")</f>
        <v>200 to 500</v>
      </c>
      <c r="I398" s="8">
        <v>0.18</v>
      </c>
      <c r="J398" s="17">
        <f>I398</f>
        <v>0.18</v>
      </c>
      <c r="K398" s="22" t="str" cm="1">
        <f t="array" ref="K398">_xlfn.IFS(AND(I398&gt;=0%, I398&lt;=20%),"0% to 20%", AND(I398&gt;=21%, I398&lt;=40%), "21% to 40%", AND(I398&gt;=41%, I398&lt;=60%), "41% to 60%", AND(I398&gt;=61%, I398&lt;=80%), "61% to 80%", AND(I398&gt;=81%, I398&lt;=100%), "81% to 100%")</f>
        <v>0% to 20%</v>
      </c>
      <c r="L398" s="22">
        <v>4.0999999999999996</v>
      </c>
      <c r="M398" s="6">
        <v>1660</v>
      </c>
      <c r="N398" s="6">
        <f>G398*M398</f>
        <v>496340</v>
      </c>
      <c r="O398" s="6">
        <f>L398+(M398/100000)</f>
        <v>4.1166</v>
      </c>
      <c r="P398" s="5" t="s">
        <v>9875</v>
      </c>
      <c r="Q398" s="10" t="s">
        <v>9876</v>
      </c>
      <c r="R398" s="10" t="s">
        <v>9877</v>
      </c>
      <c r="S398" s="10" t="s">
        <v>9878</v>
      </c>
      <c r="T398" s="10">
        <f>LEN(S398) - LEN(SUBSTITUTE(S398, ",", "")) + 1</f>
        <v>8</v>
      </c>
      <c r="U398" s="10" t="s">
        <v>9879</v>
      </c>
      <c r="V398" s="20" t="s">
        <v>9880</v>
      </c>
      <c r="W398" s="10" t="s">
        <v>9881</v>
      </c>
      <c r="X398" s="10" t="s">
        <v>9882</v>
      </c>
    </row>
    <row r="399" spans="1:24" customFormat="1" x14ac:dyDescent="0.3">
      <c r="A399" s="5" t="s">
        <v>6460</v>
      </c>
      <c r="B399" s="5" t="s">
        <v>6461</v>
      </c>
      <c r="C399" s="5" t="str">
        <f>LEFT(B399, 65)</f>
        <v>Gizga Essentials Multi-Purpose Portable &amp; Foldable Wooden Desk fo</v>
      </c>
      <c r="D399" s="5" t="s">
        <v>4876</v>
      </c>
      <c r="E399" s="5" t="str">
        <f>LEFT(D399, FIND("|", D399) - 1)</f>
        <v>Computers&amp;Accessories</v>
      </c>
      <c r="F399" s="5">
        <v>549</v>
      </c>
      <c r="G399" s="7">
        <v>1999</v>
      </c>
      <c r="H399" s="5" t="str" cm="1">
        <f t="array" ref="H399">_xlfn.IFS(G399&lt;200,"Less than 200", AND(G399&gt;=200, G399&lt;=500), "200 to 500", G399&gt;500, "Greater than 500")</f>
        <v>Greater than 500</v>
      </c>
      <c r="I399" s="8">
        <v>0.73</v>
      </c>
      <c r="J399" s="17">
        <f>I399</f>
        <v>0.73</v>
      </c>
      <c r="K399" s="22" t="str" cm="1">
        <f t="array" ref="K399">_xlfn.IFS(AND(I399&gt;=0%, I399&lt;=20%),"0% to 20%", AND(I399&gt;=21%, I399&lt;=40%), "21% to 40%", AND(I399&gt;=41%, I399&lt;=60%), "41% to 60%", AND(I399&gt;=61%, I399&lt;=80%), "61% to 80%", AND(I399&gt;=81%, I399&lt;=100%), "81% to 100%")</f>
        <v>61% to 80%</v>
      </c>
      <c r="L399" s="22">
        <v>3.6</v>
      </c>
      <c r="M399" s="6">
        <v>6422</v>
      </c>
      <c r="N399" s="6">
        <f>G399*M399</f>
        <v>12837578</v>
      </c>
      <c r="O399" s="6">
        <f>L399+(M399/100000)</f>
        <v>3.6642200000000003</v>
      </c>
      <c r="P399" s="5" t="s">
        <v>6462</v>
      </c>
      <c r="Q399" s="10" t="s">
        <v>6463</v>
      </c>
      <c r="R399" s="10" t="s">
        <v>6464</v>
      </c>
      <c r="S399" s="10" t="s">
        <v>6465</v>
      </c>
      <c r="T399" s="10">
        <f>LEN(S399) - LEN(SUBSTITUTE(S399, ",", "")) + 1</f>
        <v>8</v>
      </c>
      <c r="U399" s="10" t="s">
        <v>6466</v>
      </c>
      <c r="V399" s="20" t="s">
        <v>6467</v>
      </c>
      <c r="W399" s="10" t="s">
        <v>6468</v>
      </c>
      <c r="X399" s="10" t="s">
        <v>6469</v>
      </c>
    </row>
    <row r="400" spans="1:24" customFormat="1" x14ac:dyDescent="0.3">
      <c r="A400" s="5" t="s">
        <v>10418</v>
      </c>
      <c r="B400" s="5" t="s">
        <v>10419</v>
      </c>
      <c r="C400" s="5" t="str">
        <f>LEFT(B400, 65)</f>
        <v>AGARO Marvel 9 Liters Oven Toaster Griller, Cake Baking OTG (Blac</v>
      </c>
      <c r="D400" s="5" t="s">
        <v>10420</v>
      </c>
      <c r="E400" s="5" t="str">
        <f>LEFT(D400, FIND("|", D400) - 1)</f>
        <v>Home&amp;Kitchen</v>
      </c>
      <c r="F400" s="7">
        <v>1699</v>
      </c>
      <c r="G400" s="7">
        <v>1999</v>
      </c>
      <c r="H400" s="5" t="str" cm="1">
        <f t="array" ref="H400">_xlfn.IFS(G400&lt;200,"Less than 200", AND(G400&gt;=200, G400&lt;=500), "200 to 500", G400&gt;500, "Greater than 500")</f>
        <v>Greater than 500</v>
      </c>
      <c r="I400" s="8">
        <v>0.15</v>
      </c>
      <c r="J400" s="17">
        <f>I400</f>
        <v>0.15</v>
      </c>
      <c r="K400" s="22" t="str" cm="1">
        <f t="array" ref="K400">_xlfn.IFS(AND(I400&gt;=0%, I400&lt;=20%),"0% to 20%", AND(I400&gt;=21%, I400&lt;=40%), "21% to 40%", AND(I400&gt;=41%, I400&lt;=60%), "41% to 60%", AND(I400&gt;=61%, I400&lt;=80%), "61% to 80%", AND(I400&gt;=81%, I400&lt;=100%), "81% to 100%")</f>
        <v>0% to 20%</v>
      </c>
      <c r="L400" s="22">
        <v>4.0999999999999996</v>
      </c>
      <c r="M400" s="6">
        <v>8873</v>
      </c>
      <c r="N400" s="6">
        <f>G400*M400</f>
        <v>17737127</v>
      </c>
      <c r="O400" s="6">
        <f>L400+(M400/100000)</f>
        <v>4.1887299999999996</v>
      </c>
      <c r="P400" s="5" t="s">
        <v>10421</v>
      </c>
      <c r="Q400" s="10" t="s">
        <v>10422</v>
      </c>
      <c r="R400" s="10" t="s">
        <v>10423</v>
      </c>
      <c r="S400" s="10" t="s">
        <v>10424</v>
      </c>
      <c r="T400" s="10">
        <f>LEN(S400) - LEN(SUBSTITUTE(S400, ",", "")) + 1</f>
        <v>8</v>
      </c>
      <c r="U400" s="10" t="s">
        <v>10425</v>
      </c>
      <c r="V400" s="20" t="s">
        <v>10426</v>
      </c>
      <c r="W400" s="10" t="s">
        <v>10427</v>
      </c>
      <c r="X400" s="10" t="s">
        <v>10428</v>
      </c>
    </row>
    <row r="401" spans="1:24" customFormat="1" x14ac:dyDescent="0.3">
      <c r="A401" s="5" t="s">
        <v>5164</v>
      </c>
      <c r="B401" s="5" t="s">
        <v>5165</v>
      </c>
      <c r="C401" s="5" t="str">
        <f>LEFT(B401, 65)</f>
        <v>SYVO WT 3130 Aluminum Tripod (133CM), Universal Lightweight Tripo</v>
      </c>
      <c r="D401" s="5" t="s">
        <v>5166</v>
      </c>
      <c r="E401" s="5" t="str">
        <f>LEFT(D401, FIND("|", D401) - 1)</f>
        <v>Electronics</v>
      </c>
      <c r="F401" s="5">
        <v>799</v>
      </c>
      <c r="G401" s="7">
        <v>3990</v>
      </c>
      <c r="H401" s="5" t="str" cm="1">
        <f t="array" ref="H401">_xlfn.IFS(G401&lt;200,"Less than 200", AND(G401&gt;=200, G401&lt;=500), "200 to 500", G401&gt;500, "Greater than 500")</f>
        <v>Greater than 500</v>
      </c>
      <c r="I401" s="8">
        <v>0.8</v>
      </c>
      <c r="J401" s="17">
        <f>I401</f>
        <v>0.8</v>
      </c>
      <c r="K401" s="22" t="str" cm="1">
        <f t="array" ref="K401">_xlfn.IFS(AND(I401&gt;=0%, I401&lt;=20%),"0% to 20%", AND(I401&gt;=21%, I401&lt;=40%), "21% to 40%", AND(I401&gt;=41%, I401&lt;=60%), "41% to 60%", AND(I401&gt;=61%, I401&lt;=80%), "61% to 80%", AND(I401&gt;=81%, I401&lt;=100%), "81% to 100%")</f>
        <v>61% to 80%</v>
      </c>
      <c r="L401" s="22">
        <v>4.3</v>
      </c>
      <c r="M401" s="6">
        <v>27139</v>
      </c>
      <c r="N401" s="6">
        <f>G401*M401</f>
        <v>108284610</v>
      </c>
      <c r="O401" s="6">
        <f>L401+(M401/100000)</f>
        <v>4.5713900000000001</v>
      </c>
      <c r="P401" s="5" t="s">
        <v>5167</v>
      </c>
      <c r="Q401" s="10" t="s">
        <v>5168</v>
      </c>
      <c r="R401" s="10" t="s">
        <v>5169</v>
      </c>
      <c r="S401" s="10" t="s">
        <v>5170</v>
      </c>
      <c r="T401" s="10">
        <f>LEN(S401) - LEN(SUBSTITUTE(S401, ",", "")) + 1</f>
        <v>8</v>
      </c>
      <c r="U401" s="10" t="s">
        <v>5171</v>
      </c>
      <c r="V401" s="20" t="s">
        <v>5172</v>
      </c>
      <c r="W401" s="10" t="s">
        <v>5173</v>
      </c>
      <c r="X401" s="10" t="s">
        <v>5174</v>
      </c>
    </row>
    <row r="402" spans="1:24" customFormat="1" x14ac:dyDescent="0.3">
      <c r="A402" s="5" t="s">
        <v>3725</v>
      </c>
      <c r="B402" s="5" t="s">
        <v>3726</v>
      </c>
      <c r="C402" s="5" t="str">
        <f>LEFT(B402, 65)</f>
        <v>Portronics MODESK POR-122 Universal Mobile Tabletop Holder (Black</v>
      </c>
      <c r="D402" s="5" t="s">
        <v>3495</v>
      </c>
      <c r="E402" s="5" t="str">
        <f>LEFT(D402, FIND("|", D402) - 1)</f>
        <v>Electronics</v>
      </c>
      <c r="F402" s="5">
        <v>134</v>
      </c>
      <c r="G402" s="5">
        <v>699</v>
      </c>
      <c r="H402" s="5" t="str" cm="1">
        <f t="array" ref="H402">_xlfn.IFS(G402&lt;200,"Less than 200", AND(G402&gt;=200, G402&lt;=500), "200 to 500", G402&gt;500, "Greater than 500")</f>
        <v>Greater than 500</v>
      </c>
      <c r="I402" s="8">
        <v>0.81</v>
      </c>
      <c r="J402" s="17">
        <f>I402</f>
        <v>0.81</v>
      </c>
      <c r="K402" s="22" t="str" cm="1">
        <f t="array" ref="K402">_xlfn.IFS(AND(I402&gt;=0%, I402&lt;=20%),"0% to 20%", AND(I402&gt;=21%, I402&lt;=40%), "21% to 40%", AND(I402&gt;=41%, I402&lt;=60%), "41% to 60%", AND(I402&gt;=61%, I402&lt;=80%), "61% to 80%", AND(I402&gt;=81%, I402&lt;=100%), "81% to 100%")</f>
        <v>81% to 100%</v>
      </c>
      <c r="L402" s="22">
        <v>4.0999999999999996</v>
      </c>
      <c r="M402" s="6">
        <v>16685</v>
      </c>
      <c r="N402" s="6">
        <f>G402*M402</f>
        <v>11662815</v>
      </c>
      <c r="O402" s="6">
        <f>L402+(M402/100000)</f>
        <v>4.2668499999999998</v>
      </c>
      <c r="P402" s="5" t="s">
        <v>3727</v>
      </c>
      <c r="Q402" s="10" t="s">
        <v>3728</v>
      </c>
      <c r="R402" s="10" t="s">
        <v>3729</v>
      </c>
      <c r="S402" s="10" t="s">
        <v>3730</v>
      </c>
      <c r="T402" s="10">
        <f>LEN(S402) - LEN(SUBSTITUTE(S402, ",", "")) + 1</f>
        <v>8</v>
      </c>
      <c r="U402" s="10" t="s">
        <v>3731</v>
      </c>
      <c r="V402" s="20" t="s">
        <v>3732</v>
      </c>
      <c r="W402" s="10" t="s">
        <v>3733</v>
      </c>
      <c r="X402" s="10" t="s">
        <v>3734</v>
      </c>
    </row>
    <row r="403" spans="1:24" customFormat="1" x14ac:dyDescent="0.3">
      <c r="A403" s="5" t="s">
        <v>6669</v>
      </c>
      <c r="B403" s="5" t="s">
        <v>6670</v>
      </c>
      <c r="C403" s="5" t="str">
        <f>LEFT(B403, 65)</f>
        <v xml:space="preserve">boAt Stone 650 10W Bluetooth Speaker with Upto 7 Hours Playback, </v>
      </c>
      <c r="D403" s="5" t="s">
        <v>5515</v>
      </c>
      <c r="E403" s="5" t="str">
        <f>LEFT(D403, FIND("|", D403) - 1)</f>
        <v>Electronics</v>
      </c>
      <c r="F403" s="7">
        <v>1799</v>
      </c>
      <c r="G403" s="7">
        <v>4990</v>
      </c>
      <c r="H403" s="5" t="str" cm="1">
        <f t="array" ref="H403">_xlfn.IFS(G403&lt;200,"Less than 200", AND(G403&gt;=200, G403&lt;=500), "200 to 500", G403&gt;500, "Greater than 500")</f>
        <v>Greater than 500</v>
      </c>
      <c r="I403" s="8">
        <v>0.64</v>
      </c>
      <c r="J403" s="17">
        <f>I403</f>
        <v>0.64</v>
      </c>
      <c r="K403" s="22" t="str" cm="1">
        <f t="array" ref="K403">_xlfn.IFS(AND(I403&gt;=0%, I403&lt;=20%),"0% to 20%", AND(I403&gt;=21%, I403&lt;=40%), "21% to 40%", AND(I403&gt;=41%, I403&lt;=60%), "41% to 60%", AND(I403&gt;=61%, I403&lt;=80%), "61% to 80%", AND(I403&gt;=81%, I403&lt;=100%), "81% to 100%")</f>
        <v>61% to 80%</v>
      </c>
      <c r="L403" s="22">
        <v>4.2</v>
      </c>
      <c r="M403" s="6">
        <v>41226</v>
      </c>
      <c r="N403" s="6">
        <f>G403*M403</f>
        <v>205717740</v>
      </c>
      <c r="O403" s="6">
        <f>L403+(M403/100000)</f>
        <v>4.61226</v>
      </c>
      <c r="P403" s="5" t="s">
        <v>6671</v>
      </c>
      <c r="Q403" s="10" t="s">
        <v>6672</v>
      </c>
      <c r="R403" s="10" t="s">
        <v>6673</v>
      </c>
      <c r="S403" s="10" t="s">
        <v>6674</v>
      </c>
      <c r="T403" s="10">
        <f>LEN(S403) - LEN(SUBSTITUTE(S403, ",", "")) + 1</f>
        <v>8</v>
      </c>
      <c r="U403" s="10" t="s">
        <v>6675</v>
      </c>
      <c r="V403" s="20" t="s">
        <v>6676</v>
      </c>
      <c r="W403" s="10" t="s">
        <v>6677</v>
      </c>
      <c r="X403" s="10" t="s">
        <v>6678</v>
      </c>
    </row>
    <row r="404" spans="1:24" customFormat="1" x14ac:dyDescent="0.3">
      <c r="A404" s="5" t="s">
        <v>8572</v>
      </c>
      <c r="B404" s="5" t="s">
        <v>8573</v>
      </c>
      <c r="C404" s="5" t="str">
        <f>LEFT(B404, 65)</f>
        <v>StyleHouse Lint Remover for Woolen Clothes, Electric Lint Remover</v>
      </c>
      <c r="D404" s="5" t="s">
        <v>8574</v>
      </c>
      <c r="E404" s="5" t="str">
        <f>LEFT(D404, FIND("|", D404) - 1)</f>
        <v>Home&amp;Kitchen</v>
      </c>
      <c r="F404" s="5">
        <v>455</v>
      </c>
      <c r="G404" s="5">
        <v>999</v>
      </c>
      <c r="H404" s="5" t="str" cm="1">
        <f t="array" ref="H404">_xlfn.IFS(G404&lt;200,"Less than 200", AND(G404&gt;=200, G404&lt;=500), "200 to 500", G404&gt;500, "Greater than 500")</f>
        <v>Greater than 500</v>
      </c>
      <c r="I404" s="8">
        <v>0.54</v>
      </c>
      <c r="J404" s="17">
        <f>I404</f>
        <v>0.54</v>
      </c>
      <c r="K404" s="22" t="str" cm="1">
        <f t="array" ref="K404">_xlfn.IFS(AND(I404&gt;=0%, I404&lt;=20%),"0% to 20%", AND(I404&gt;=21%, I404&lt;=40%), "21% to 40%", AND(I404&gt;=41%, I404&lt;=60%), "41% to 60%", AND(I404&gt;=61%, I404&lt;=80%), "61% to 80%", AND(I404&gt;=81%, I404&lt;=100%), "81% to 100%")</f>
        <v>41% to 60%</v>
      </c>
      <c r="L404" s="22">
        <v>4.0999999999999996</v>
      </c>
      <c r="M404" s="6">
        <v>3578</v>
      </c>
      <c r="N404" s="6">
        <f>G404*M404</f>
        <v>3574422</v>
      </c>
      <c r="O404" s="6">
        <f>L404+(M404/100000)</f>
        <v>4.1357799999999996</v>
      </c>
      <c r="P404" s="5" t="s">
        <v>8575</v>
      </c>
      <c r="Q404" s="10" t="s">
        <v>8576</v>
      </c>
      <c r="R404" s="10" t="s">
        <v>8577</v>
      </c>
      <c r="S404" s="10" t="s">
        <v>8578</v>
      </c>
      <c r="T404" s="10">
        <f>LEN(S404) - LEN(SUBSTITUTE(S404, ",", "")) + 1</f>
        <v>8</v>
      </c>
      <c r="U404" s="10" t="s">
        <v>8579</v>
      </c>
      <c r="V404" s="20" t="s">
        <v>8580</v>
      </c>
      <c r="W404" s="10" t="s">
        <v>8581</v>
      </c>
      <c r="X404" s="10" t="s">
        <v>8582</v>
      </c>
    </row>
    <row r="405" spans="1:24" customFormat="1" x14ac:dyDescent="0.3">
      <c r="A405" s="5" t="s">
        <v>10387</v>
      </c>
      <c r="B405" s="5" t="s">
        <v>10388</v>
      </c>
      <c r="C405" s="5" t="str">
        <f>LEFT(B405, 65)</f>
        <v xml:space="preserve">Pick Ur Needs¬Æ Lint Remover for Clothes High Range Rechargeable </v>
      </c>
      <c r="D405" s="5" t="s">
        <v>8574</v>
      </c>
      <c r="E405" s="5" t="str">
        <f>LEFT(D405, FIND("|", D405) - 1)</f>
        <v>Home&amp;Kitchen</v>
      </c>
      <c r="F405" s="5">
        <v>799</v>
      </c>
      <c r="G405" s="7">
        <v>1230</v>
      </c>
      <c r="H405" s="5" t="str" cm="1">
        <f t="array" ref="H405">_xlfn.IFS(G405&lt;200,"Less than 200", AND(G405&gt;=200, G405&lt;=500), "200 to 500", G405&gt;500, "Greater than 500")</f>
        <v>Greater than 500</v>
      </c>
      <c r="I405" s="8">
        <v>0.35</v>
      </c>
      <c r="J405" s="17">
        <f>I405</f>
        <v>0.35</v>
      </c>
      <c r="K405" s="22" t="str" cm="1">
        <f t="array" ref="K405">_xlfn.IFS(AND(I405&gt;=0%, I405&lt;=20%),"0% to 20%", AND(I405&gt;=21%, I405&lt;=40%), "21% to 40%", AND(I405&gt;=41%, I405&lt;=60%), "41% to 60%", AND(I405&gt;=61%, I405&lt;=80%), "61% to 80%", AND(I405&gt;=81%, I405&lt;=100%), "81% to 100%")</f>
        <v>21% to 40%</v>
      </c>
      <c r="L405" s="22">
        <v>4.0999999999999996</v>
      </c>
      <c r="M405" s="6">
        <v>2138</v>
      </c>
      <c r="N405" s="6">
        <f>G405*M405</f>
        <v>2629740</v>
      </c>
      <c r="O405" s="6">
        <f>L405+(M405/100000)</f>
        <v>4.1213799999999994</v>
      </c>
      <c r="P405" s="5" t="s">
        <v>10389</v>
      </c>
      <c r="Q405" s="10" t="s">
        <v>10390</v>
      </c>
      <c r="R405" s="10" t="s">
        <v>10391</v>
      </c>
      <c r="S405" s="10" t="s">
        <v>10392</v>
      </c>
      <c r="T405" s="10">
        <f>LEN(S405) - LEN(SUBSTITUTE(S405, ",", "")) + 1</f>
        <v>8</v>
      </c>
      <c r="U405" s="10" t="s">
        <v>10393</v>
      </c>
      <c r="V405" s="20" t="s">
        <v>10394</v>
      </c>
      <c r="W405" s="10" t="s">
        <v>10395</v>
      </c>
      <c r="X405" s="10" t="s">
        <v>10396</v>
      </c>
    </row>
    <row r="406" spans="1:24" customFormat="1" x14ac:dyDescent="0.3">
      <c r="A406" s="5" t="s">
        <v>12761</v>
      </c>
      <c r="B406" s="5" t="s">
        <v>12762</v>
      </c>
      <c r="C406" s="5" t="str">
        <f>LEFT(B406, 65)</f>
        <v>AmazonBasics High Speed 55 Watt Oscillating Pedestal Fan, 400mm S</v>
      </c>
      <c r="D406" s="5" t="s">
        <v>12763</v>
      </c>
      <c r="E406" s="5" t="str">
        <f>LEFT(D406, FIND("|", D406) - 1)</f>
        <v>Home&amp;Kitchen</v>
      </c>
      <c r="F406" s="9">
        <v>1982.84</v>
      </c>
      <c r="G406" s="7">
        <v>3300</v>
      </c>
      <c r="H406" s="5" t="str" cm="1">
        <f t="array" ref="H406">_xlfn.IFS(G406&lt;200,"Less than 200", AND(G406&gt;=200, G406&lt;=500), "200 to 500", G406&gt;500, "Greater than 500")</f>
        <v>Greater than 500</v>
      </c>
      <c r="I406" s="8">
        <v>0.4</v>
      </c>
      <c r="J406" s="17">
        <f>I406</f>
        <v>0.4</v>
      </c>
      <c r="K406" s="22" t="str" cm="1">
        <f t="array" ref="K406">_xlfn.IFS(AND(I406&gt;=0%, I406&lt;=20%),"0% to 20%", AND(I406&gt;=21%, I406&lt;=40%), "21% to 40%", AND(I406&gt;=41%, I406&lt;=60%), "41% to 60%", AND(I406&gt;=61%, I406&lt;=80%), "61% to 80%", AND(I406&gt;=81%, I406&lt;=100%), "81% to 100%")</f>
        <v>21% to 40%</v>
      </c>
      <c r="L406" s="22">
        <v>4.0999999999999996</v>
      </c>
      <c r="M406" s="6">
        <v>5873</v>
      </c>
      <c r="N406" s="6">
        <f>G406*M406</f>
        <v>19380900</v>
      </c>
      <c r="O406" s="6">
        <f>L406+(M406/100000)</f>
        <v>4.1587299999999994</v>
      </c>
      <c r="P406" s="5" t="s">
        <v>12764</v>
      </c>
      <c r="Q406" s="10" t="s">
        <v>12765</v>
      </c>
      <c r="R406" s="10" t="s">
        <v>12766</v>
      </c>
      <c r="S406" s="10" t="s">
        <v>12767</v>
      </c>
      <c r="T406" s="10">
        <f>LEN(S406) - LEN(SUBSTITUTE(S406, ",", "")) + 1</f>
        <v>8</v>
      </c>
      <c r="U406" s="10" t="s">
        <v>12768</v>
      </c>
      <c r="V406" s="20" t="s">
        <v>12769</v>
      </c>
      <c r="W406" s="10" t="s">
        <v>12770</v>
      </c>
      <c r="X406" s="10" t="s">
        <v>12771</v>
      </c>
    </row>
    <row r="407" spans="1:24" customFormat="1" x14ac:dyDescent="0.3">
      <c r="A407" s="5" t="s">
        <v>10134</v>
      </c>
      <c r="B407" s="5" t="s">
        <v>10135</v>
      </c>
      <c r="C407" s="5" t="str">
        <f>LEFT(B407, 65)</f>
        <v>Brayden Fito Atom Rechargeable Smoothie Blender with 2000 mAh Bat</v>
      </c>
      <c r="D407" s="5" t="s">
        <v>8938</v>
      </c>
      <c r="E407" s="5" t="str">
        <f>LEFT(D407, FIND("|", D407) - 1)</f>
        <v>Home&amp;Kitchen</v>
      </c>
      <c r="F407" s="7">
        <v>1199</v>
      </c>
      <c r="G407" s="7">
        <v>1499</v>
      </c>
      <c r="H407" s="5" t="str" cm="1">
        <f t="array" ref="H407">_xlfn.IFS(G407&lt;200,"Less than 200", AND(G407&gt;=200, G407&lt;=500), "200 to 500", G407&gt;500, "Greater than 500")</f>
        <v>Greater than 500</v>
      </c>
      <c r="I407" s="8">
        <v>0.2</v>
      </c>
      <c r="J407" s="17">
        <f>I407</f>
        <v>0.2</v>
      </c>
      <c r="K407" s="22" t="str" cm="1">
        <f t="array" ref="K407">_xlfn.IFS(AND(I407&gt;=0%, I407&lt;=20%),"0% to 20%", AND(I407&gt;=21%, I407&lt;=40%), "21% to 40%", AND(I407&gt;=41%, I407&lt;=60%), "41% to 60%", AND(I407&gt;=61%, I407&lt;=80%), "61% to 80%", AND(I407&gt;=81%, I407&lt;=100%), "81% to 100%")</f>
        <v>0% to 20%</v>
      </c>
      <c r="L407" s="22">
        <v>3.8</v>
      </c>
      <c r="M407" s="6">
        <v>2206</v>
      </c>
      <c r="N407" s="6">
        <f>G407*M407</f>
        <v>3306794</v>
      </c>
      <c r="O407" s="6">
        <f>L407+(M407/100000)</f>
        <v>3.82206</v>
      </c>
      <c r="P407" s="5" t="s">
        <v>10136</v>
      </c>
      <c r="Q407" s="10" t="s">
        <v>10137</v>
      </c>
      <c r="R407" s="10" t="s">
        <v>10138</v>
      </c>
      <c r="S407" s="10" t="s">
        <v>10139</v>
      </c>
      <c r="T407" s="10">
        <f>LEN(S407) - LEN(SUBSTITUTE(S407, ",", "")) + 1</f>
        <v>8</v>
      </c>
      <c r="U407" s="10" t="s">
        <v>10140</v>
      </c>
      <c r="V407" s="20" t="s">
        <v>10141</v>
      </c>
      <c r="W407" s="10" t="s">
        <v>10142</v>
      </c>
      <c r="X407" s="10" t="s">
        <v>10143</v>
      </c>
    </row>
    <row r="408" spans="1:24" customFormat="1" x14ac:dyDescent="0.3">
      <c r="A408" s="5" t="s">
        <v>7753</v>
      </c>
      <c r="B408" s="5" t="s">
        <v>7754</v>
      </c>
      <c r="C408" s="5" t="str">
        <f>LEFT(B408, 65)</f>
        <v>SaleOn‚Ñ¢ Portable Storage Organizer Bag for Earphone USB Cable P</v>
      </c>
      <c r="D408" s="5" t="s">
        <v>5369</v>
      </c>
      <c r="E408" s="5" t="str">
        <f>LEFT(D408, FIND("|", D408) - 1)</f>
        <v>Computers&amp;Accessories</v>
      </c>
      <c r="F408" s="5">
        <v>397</v>
      </c>
      <c r="G408" s="5">
        <v>899</v>
      </c>
      <c r="H408" s="5" t="str" cm="1">
        <f t="array" ref="H408">_xlfn.IFS(G408&lt;200,"Less than 200", AND(G408&gt;=200, G408&lt;=500), "200 to 500", G408&gt;500, "Greater than 500")</f>
        <v>Greater than 500</v>
      </c>
      <c r="I408" s="8">
        <v>0.56000000000000005</v>
      </c>
      <c r="J408" s="17">
        <f>I408</f>
        <v>0.56000000000000005</v>
      </c>
      <c r="K408" s="22" t="str" cm="1">
        <f t="array" ref="K408">_xlfn.IFS(AND(I408&gt;=0%, I408&lt;=20%),"0% to 20%", AND(I408&gt;=21%, I408&lt;=40%), "21% to 40%", AND(I408&gt;=41%, I408&lt;=60%), "41% to 60%", AND(I408&gt;=61%, I408&lt;=80%), "61% to 80%", AND(I408&gt;=81%, I408&lt;=100%), "81% to 100%")</f>
        <v>41% to 60%</v>
      </c>
      <c r="L408" s="22">
        <v>4</v>
      </c>
      <c r="M408" s="6">
        <v>3025</v>
      </c>
      <c r="N408" s="6">
        <f>G408*M408</f>
        <v>2719475</v>
      </c>
      <c r="O408" s="6">
        <f>L408+(M408/100000)</f>
        <v>4.0302499999999997</v>
      </c>
      <c r="P408" s="5" t="s">
        <v>7755</v>
      </c>
      <c r="Q408" s="10" t="s">
        <v>7756</v>
      </c>
      <c r="R408" s="10" t="s">
        <v>7757</v>
      </c>
      <c r="S408" s="10" t="s">
        <v>7758</v>
      </c>
      <c r="T408" s="10">
        <f>LEN(S408) - LEN(SUBSTITUTE(S408, ",", "")) + 1</f>
        <v>8</v>
      </c>
      <c r="U408" s="10" t="s">
        <v>13059</v>
      </c>
      <c r="V408" s="20" t="s">
        <v>7759</v>
      </c>
      <c r="W408" s="10" t="s">
        <v>7760</v>
      </c>
      <c r="X408" s="10" t="s">
        <v>7761</v>
      </c>
    </row>
    <row r="409" spans="1:24" customFormat="1" x14ac:dyDescent="0.3">
      <c r="A409" s="5" t="s">
        <v>12230</v>
      </c>
      <c r="B409" s="5" t="s">
        <v>12231</v>
      </c>
      <c r="C409" s="5" t="str">
        <f>LEFT(B409, 65)</f>
        <v>Philips HD6975/00 25 Litre Digital Oven Toaster Grill, Grey, 25 l</v>
      </c>
      <c r="D409" s="5" t="s">
        <v>10420</v>
      </c>
      <c r="E409" s="5" t="str">
        <f>LEFT(D409, FIND("|", D409) - 1)</f>
        <v>Home&amp;Kitchen</v>
      </c>
      <c r="F409" s="7">
        <v>8599</v>
      </c>
      <c r="G409" s="7">
        <v>8995</v>
      </c>
      <c r="H409" s="5" t="str" cm="1">
        <f t="array" ref="H409">_xlfn.IFS(G409&lt;200,"Less than 200", AND(G409&gt;=200, G409&lt;=500), "200 to 500", G409&gt;500, "Greater than 500")</f>
        <v>Greater than 500</v>
      </c>
      <c r="I409" s="8">
        <v>0.04</v>
      </c>
      <c r="J409" s="17">
        <f>I409</f>
        <v>0.04</v>
      </c>
      <c r="K409" s="22" t="str" cm="1">
        <f t="array" ref="K409">_xlfn.IFS(AND(I409&gt;=0%, I409&lt;=20%),"0% to 20%", AND(I409&gt;=21%, I409&lt;=40%), "21% to 40%", AND(I409&gt;=41%, I409&lt;=60%), "41% to 60%", AND(I409&gt;=61%, I409&lt;=80%), "61% to 80%", AND(I409&gt;=81%, I409&lt;=100%), "81% to 100%")</f>
        <v>0% to 20%</v>
      </c>
      <c r="L409" s="22">
        <v>4.4000000000000004</v>
      </c>
      <c r="M409" s="6">
        <v>9734</v>
      </c>
      <c r="N409" s="6">
        <f>G409*M409</f>
        <v>87557330</v>
      </c>
      <c r="O409" s="6">
        <f>L409+(M409/100000)</f>
        <v>4.4973400000000003</v>
      </c>
      <c r="P409" s="5" t="s">
        <v>12232</v>
      </c>
      <c r="Q409" s="10" t="s">
        <v>12233</v>
      </c>
      <c r="R409" s="10" t="s">
        <v>12234</v>
      </c>
      <c r="S409" s="10" t="s">
        <v>12235</v>
      </c>
      <c r="T409" s="10">
        <f>LEN(S409) - LEN(SUBSTITUTE(S409, ",", "")) + 1</f>
        <v>8</v>
      </c>
      <c r="U409" s="10" t="s">
        <v>12236</v>
      </c>
      <c r="V409" s="20" t="s">
        <v>12237</v>
      </c>
      <c r="W409" s="10" t="s">
        <v>12238</v>
      </c>
      <c r="X409" s="10" t="s">
        <v>12239</v>
      </c>
    </row>
    <row r="410" spans="1:24" customFormat="1" x14ac:dyDescent="0.3">
      <c r="A410" s="5" t="s">
        <v>7873</v>
      </c>
      <c r="B410" s="5" t="s">
        <v>7874</v>
      </c>
      <c r="C410" s="5" t="str">
        <f>LEFT(B410, 65)</f>
        <v xml:space="preserve">RC PRINT GI 790 Ink Refill for Canon G1000, G1010, G1100, G2000, </v>
      </c>
      <c r="D410" s="5" t="s">
        <v>7875</v>
      </c>
      <c r="E410" s="5" t="str">
        <f>LEFT(D410, FIND("|", D410) - 1)</f>
        <v>Computers&amp;Accessories</v>
      </c>
      <c r="F410" s="5">
        <v>549</v>
      </c>
      <c r="G410" s="7">
        <v>1999</v>
      </c>
      <c r="H410" s="5" t="str" cm="1">
        <f t="array" ref="H410">_xlfn.IFS(G410&lt;200,"Less than 200", AND(G410&gt;=200, G410&lt;=500), "200 to 500", G410&gt;500, "Greater than 500")</f>
        <v>Greater than 500</v>
      </c>
      <c r="I410" s="8">
        <v>0.73</v>
      </c>
      <c r="J410" s="17">
        <f>I410</f>
        <v>0.73</v>
      </c>
      <c r="K410" s="22" t="str" cm="1">
        <f t="array" ref="K410">_xlfn.IFS(AND(I410&gt;=0%, I410&lt;=20%),"0% to 20%", AND(I410&gt;=21%, I410&lt;=40%), "21% to 40%", AND(I410&gt;=41%, I410&lt;=60%), "41% to 60%", AND(I410&gt;=61%, I410&lt;=80%), "61% to 80%", AND(I410&gt;=81%, I410&lt;=100%), "81% to 100%")</f>
        <v>61% to 80%</v>
      </c>
      <c r="L410" s="22">
        <v>4.3</v>
      </c>
      <c r="M410" s="6">
        <v>1367</v>
      </c>
      <c r="N410" s="6">
        <f>G410*M410</f>
        <v>2732633</v>
      </c>
      <c r="O410" s="6">
        <f>L410+(M410/100000)</f>
        <v>4.3136700000000001</v>
      </c>
      <c r="P410" s="5" t="s">
        <v>7876</v>
      </c>
      <c r="Q410" s="10" t="s">
        <v>7877</v>
      </c>
      <c r="R410" s="10" t="s">
        <v>7878</v>
      </c>
      <c r="S410" s="10" t="s">
        <v>7879</v>
      </c>
      <c r="T410" s="10">
        <f>LEN(S410) - LEN(SUBSTITUTE(S410, ",", "")) + 1</f>
        <v>8</v>
      </c>
      <c r="U410" s="10" t="s">
        <v>7880</v>
      </c>
      <c r="V410" s="20" t="s">
        <v>7881</v>
      </c>
      <c r="W410" s="10" t="s">
        <v>7882</v>
      </c>
      <c r="X410" s="10" t="s">
        <v>7883</v>
      </c>
    </row>
    <row r="411" spans="1:24" customFormat="1" x14ac:dyDescent="0.3">
      <c r="A411" s="5" t="s">
        <v>481</v>
      </c>
      <c r="B411" s="5" t="s">
        <v>482</v>
      </c>
      <c r="C411" s="5" t="str">
        <f>LEFT(B411, 65)</f>
        <v>TP-Link AC600 600 Mbps WiFi Wireless Network USB Adapter for Desk</v>
      </c>
      <c r="D411" s="5" t="s">
        <v>98</v>
      </c>
      <c r="E411" s="5" t="str">
        <f>LEFT(D411, FIND("|", D411) - 1)</f>
        <v>Computers&amp;Accessories</v>
      </c>
      <c r="F411" s="7">
        <v>1199</v>
      </c>
      <c r="G411" s="7">
        <v>2199</v>
      </c>
      <c r="H411" s="5" t="str" cm="1">
        <f t="array" ref="H411">_xlfn.IFS(G411&lt;200,"Less than 200", AND(G411&gt;=200, G411&lt;=500), "200 to 500", G411&gt;500, "Greater than 500")</f>
        <v>Greater than 500</v>
      </c>
      <c r="I411" s="8">
        <v>0.45</v>
      </c>
      <c r="J411" s="17">
        <f>I411</f>
        <v>0.45</v>
      </c>
      <c r="K411" s="22" t="str" cm="1">
        <f t="array" ref="K411">_xlfn.IFS(AND(I411&gt;=0%, I411&lt;=20%),"0% to 20%", AND(I411&gt;=21%, I411&lt;=40%), "21% to 40%", AND(I411&gt;=41%, I411&lt;=60%), "41% to 60%", AND(I411&gt;=61%, I411&lt;=80%), "61% to 80%", AND(I411&gt;=81%, I411&lt;=100%), "81% to 100%")</f>
        <v>41% to 60%</v>
      </c>
      <c r="L411" s="22">
        <v>4.4000000000000004</v>
      </c>
      <c r="M411" s="6">
        <v>24780</v>
      </c>
      <c r="N411" s="6">
        <f>G411*M411</f>
        <v>54491220</v>
      </c>
      <c r="O411" s="6">
        <f>L411+(M411/100000)</f>
        <v>4.6478000000000002</v>
      </c>
      <c r="P411" s="5" t="s">
        <v>483</v>
      </c>
      <c r="Q411" s="10" t="s">
        <v>484</v>
      </c>
      <c r="R411" s="10" t="s">
        <v>485</v>
      </c>
      <c r="S411" s="10" t="s">
        <v>486</v>
      </c>
      <c r="T411" s="10">
        <f>LEN(S411) - LEN(SUBSTITUTE(S411, ",", "")) + 1</f>
        <v>8</v>
      </c>
      <c r="U411" s="10" t="s">
        <v>487</v>
      </c>
      <c r="V411" s="20" t="s">
        <v>488</v>
      </c>
      <c r="W411" s="10" t="s">
        <v>489</v>
      </c>
      <c r="X411" s="10" t="s">
        <v>490</v>
      </c>
    </row>
    <row r="412" spans="1:24" customFormat="1" x14ac:dyDescent="0.3">
      <c r="A412" s="5" t="s">
        <v>481</v>
      </c>
      <c r="B412" s="5" t="s">
        <v>482</v>
      </c>
      <c r="C412" s="5" t="str">
        <f>LEFT(B412, 65)</f>
        <v>TP-Link AC600 600 Mbps WiFi Wireless Network USB Adapter for Desk</v>
      </c>
      <c r="D412" s="5" t="s">
        <v>98</v>
      </c>
      <c r="E412" s="5" t="str">
        <f>LEFT(D412, FIND("|", D412) - 1)</f>
        <v>Computers&amp;Accessories</v>
      </c>
      <c r="F412" s="7">
        <v>1199</v>
      </c>
      <c r="G412" s="7">
        <v>2199</v>
      </c>
      <c r="H412" s="5" t="str" cm="1">
        <f t="array" ref="H412">_xlfn.IFS(G412&lt;200,"Less than 200", AND(G412&gt;=200, G412&lt;=500), "200 to 500", G412&gt;500, "Greater than 500")</f>
        <v>Greater than 500</v>
      </c>
      <c r="I412" s="8">
        <v>0.45</v>
      </c>
      <c r="J412" s="17">
        <f>I412</f>
        <v>0.45</v>
      </c>
      <c r="K412" s="22" t="str" cm="1">
        <f t="array" ref="K412">_xlfn.IFS(AND(I412&gt;=0%, I412&lt;=20%),"0% to 20%", AND(I412&gt;=21%, I412&lt;=40%), "21% to 40%", AND(I412&gt;=41%, I412&lt;=60%), "41% to 60%", AND(I412&gt;=61%, I412&lt;=80%), "61% to 80%", AND(I412&gt;=81%, I412&lt;=100%), "81% to 100%")</f>
        <v>41% to 60%</v>
      </c>
      <c r="L412" s="22">
        <v>4.4000000000000004</v>
      </c>
      <c r="M412" s="6">
        <v>24780</v>
      </c>
      <c r="N412" s="6">
        <f>G412*M412</f>
        <v>54491220</v>
      </c>
      <c r="O412" s="6">
        <f>L412+(M412/100000)</f>
        <v>4.6478000000000002</v>
      </c>
      <c r="P412" s="5" t="s">
        <v>483</v>
      </c>
      <c r="Q412" s="10" t="s">
        <v>484</v>
      </c>
      <c r="R412" s="10" t="s">
        <v>485</v>
      </c>
      <c r="S412" s="10" t="s">
        <v>486</v>
      </c>
      <c r="T412" s="10">
        <f>LEN(S412) - LEN(SUBSTITUTE(S412, ",", "")) + 1</f>
        <v>8</v>
      </c>
      <c r="U412" s="10" t="s">
        <v>487</v>
      </c>
      <c r="V412" s="20" t="s">
        <v>488</v>
      </c>
      <c r="W412" s="10" t="s">
        <v>489</v>
      </c>
      <c r="X412" s="10" t="s">
        <v>7469</v>
      </c>
    </row>
    <row r="413" spans="1:24" customFormat="1" x14ac:dyDescent="0.3">
      <c r="A413" s="5" t="s">
        <v>2034</v>
      </c>
      <c r="B413" s="5" t="s">
        <v>2035</v>
      </c>
      <c r="C413" s="5" t="str">
        <f>LEFT(B413, 65)</f>
        <v>Agaro Blaze USBA to micro +Type C 2in1 Braided 1.2M Cable</v>
      </c>
      <c r="D413" s="5" t="s">
        <v>18</v>
      </c>
      <c r="E413" s="5" t="str">
        <f>LEFT(D413, FIND("|", D413) - 1)</f>
        <v>Computers&amp;Accessories</v>
      </c>
      <c r="F413" s="5">
        <v>159</v>
      </c>
      <c r="G413" s="5">
        <v>595</v>
      </c>
      <c r="H413" s="5" t="str" cm="1">
        <f t="array" ref="H413">_xlfn.IFS(G413&lt;200,"Less than 200", AND(G413&gt;=200, G413&lt;=500), "200 to 500", G413&gt;500, "Greater than 500")</f>
        <v>Greater than 500</v>
      </c>
      <c r="I413" s="8">
        <v>0.73</v>
      </c>
      <c r="J413" s="17">
        <f>I413</f>
        <v>0.73</v>
      </c>
      <c r="K413" s="22" t="str" cm="1">
        <f t="array" ref="K413">_xlfn.IFS(AND(I413&gt;=0%, I413&lt;=20%),"0% to 20%", AND(I413&gt;=21%, I413&lt;=40%), "21% to 40%", AND(I413&gt;=41%, I413&lt;=60%), "41% to 60%", AND(I413&gt;=61%, I413&lt;=80%), "61% to 80%", AND(I413&gt;=81%, I413&lt;=100%), "81% to 100%")</f>
        <v>61% to 80%</v>
      </c>
      <c r="L413" s="22">
        <v>4.3</v>
      </c>
      <c r="M413" s="6">
        <v>14184</v>
      </c>
      <c r="N413" s="6">
        <f>G413*M413</f>
        <v>8439480</v>
      </c>
      <c r="O413" s="6">
        <f>L413+(M413/100000)</f>
        <v>4.44184</v>
      </c>
      <c r="P413" s="5" t="s">
        <v>2036</v>
      </c>
      <c r="Q413" s="10" t="s">
        <v>2037</v>
      </c>
      <c r="R413" s="10" t="s">
        <v>2038</v>
      </c>
      <c r="S413" s="10" t="s">
        <v>2039</v>
      </c>
      <c r="T413" s="10">
        <f>LEN(S413) - LEN(SUBSTITUTE(S413, ",", "")) + 1</f>
        <v>8</v>
      </c>
      <c r="U413" s="10" t="s">
        <v>2040</v>
      </c>
      <c r="V413" s="20" t="s">
        <v>2041</v>
      </c>
      <c r="W413" s="10" t="s">
        <v>2042</v>
      </c>
      <c r="X413" s="10" t="s">
        <v>2043</v>
      </c>
    </row>
    <row r="414" spans="1:24" customFormat="1" x14ac:dyDescent="0.3">
      <c r="A414" s="5" t="s">
        <v>3273</v>
      </c>
      <c r="B414" s="5" t="s">
        <v>3274</v>
      </c>
      <c r="C414" s="5" t="str">
        <f>LEFT(B414, 65)</f>
        <v>AGARO Blaze USB 3.0 to USB Type C OTG Adapter</v>
      </c>
      <c r="D414" s="5" t="s">
        <v>3275</v>
      </c>
      <c r="E414" s="5" t="str">
        <f>LEFT(D414, FIND("|", D414) - 1)</f>
        <v>Electronics</v>
      </c>
      <c r="F414" s="5">
        <v>139</v>
      </c>
      <c r="G414" s="5">
        <v>495</v>
      </c>
      <c r="H414" s="5" t="str" cm="1">
        <f t="array" ref="H414">_xlfn.IFS(G414&lt;200,"Less than 200", AND(G414&gt;=200, G414&lt;=500), "200 to 500", G414&gt;500, "Greater than 500")</f>
        <v>200 to 500</v>
      </c>
      <c r="I414" s="8">
        <v>0.72</v>
      </c>
      <c r="J414" s="17">
        <f>I414</f>
        <v>0.72</v>
      </c>
      <c r="K414" s="22" t="str" cm="1">
        <f t="array" ref="K414">_xlfn.IFS(AND(I414&gt;=0%, I414&lt;=20%),"0% to 20%", AND(I414&gt;=21%, I414&lt;=40%), "21% to 40%", AND(I414&gt;=41%, I414&lt;=60%), "41% to 60%", AND(I414&gt;=61%, I414&lt;=80%), "61% to 80%", AND(I414&gt;=81%, I414&lt;=100%), "81% to 100%")</f>
        <v>61% to 80%</v>
      </c>
      <c r="L414" s="22">
        <v>4.3</v>
      </c>
      <c r="M414" s="6">
        <v>14185</v>
      </c>
      <c r="N414" s="6">
        <f>G414*M414</f>
        <v>7021575</v>
      </c>
      <c r="O414" s="6">
        <f>L414+(M414/100000)</f>
        <v>4.4418499999999996</v>
      </c>
      <c r="P414" s="5" t="s">
        <v>3276</v>
      </c>
      <c r="Q414" s="10" t="s">
        <v>2037</v>
      </c>
      <c r="R414" s="10" t="s">
        <v>2038</v>
      </c>
      <c r="S414" s="10" t="s">
        <v>2039</v>
      </c>
      <c r="T414" s="10">
        <f>LEN(S414) - LEN(SUBSTITUTE(S414, ",", "")) + 1</f>
        <v>8</v>
      </c>
      <c r="U414" s="10" t="s">
        <v>2040</v>
      </c>
      <c r="V414" s="20" t="s">
        <v>3277</v>
      </c>
      <c r="W414" s="10" t="s">
        <v>3278</v>
      </c>
      <c r="X414" s="10" t="s">
        <v>3279</v>
      </c>
    </row>
    <row r="415" spans="1:24" customFormat="1" x14ac:dyDescent="0.3">
      <c r="A415" s="5" t="s">
        <v>5472</v>
      </c>
      <c r="B415" s="5" t="s">
        <v>5473</v>
      </c>
      <c r="C415" s="5" t="str">
        <f>LEFT(B415, 65)</f>
        <v>Zodo 8. 5 inch LCD E-Writer Electronic Writing Pad/Tablet Drawing</v>
      </c>
      <c r="D415" s="5" t="s">
        <v>4856</v>
      </c>
      <c r="E415" s="5" t="str">
        <f>LEFT(D415, FIND("|", D415) - 1)</f>
        <v>Computers&amp;Accessories</v>
      </c>
      <c r="F415" s="5">
        <v>100</v>
      </c>
      <c r="G415" s="5">
        <v>499</v>
      </c>
      <c r="H415" s="5" t="str" cm="1">
        <f t="array" ref="H415">_xlfn.IFS(G415&lt;200,"Less than 200", AND(G415&gt;=200, G415&lt;=500), "200 to 500", G415&gt;500, "Greater than 500")</f>
        <v>200 to 500</v>
      </c>
      <c r="I415" s="8">
        <v>0.8</v>
      </c>
      <c r="J415" s="17">
        <f>I415</f>
        <v>0.8</v>
      </c>
      <c r="K415" s="22" t="str" cm="1">
        <f t="array" ref="K415">_xlfn.IFS(AND(I415&gt;=0%, I415&lt;=20%),"0% to 20%", AND(I415&gt;=21%, I415&lt;=40%), "21% to 40%", AND(I415&gt;=41%, I415&lt;=60%), "41% to 60%", AND(I415&gt;=61%, I415&lt;=80%), "61% to 80%", AND(I415&gt;=81%, I415&lt;=100%), "81% to 100%")</f>
        <v>61% to 80%</v>
      </c>
      <c r="L415" s="22">
        <v>3.5</v>
      </c>
      <c r="M415" s="6">
        <v>9638</v>
      </c>
      <c r="N415" s="6">
        <f>G415*M415</f>
        <v>4809362</v>
      </c>
      <c r="O415" s="6">
        <f>L415+(M415/100000)</f>
        <v>3.5963799999999999</v>
      </c>
      <c r="P415" s="5" t="s">
        <v>5474</v>
      </c>
      <c r="Q415" s="10" t="s">
        <v>5475</v>
      </c>
      <c r="R415" s="10" t="s">
        <v>5476</v>
      </c>
      <c r="S415" s="10" t="s">
        <v>5477</v>
      </c>
      <c r="T415" s="10">
        <f>LEN(S415) - LEN(SUBSTITUTE(S415, ",", "")) + 1</f>
        <v>8</v>
      </c>
      <c r="U415" s="10" t="s">
        <v>5478</v>
      </c>
      <c r="V415" s="20" t="s">
        <v>5479</v>
      </c>
      <c r="W415" s="10" t="s">
        <v>5480</v>
      </c>
      <c r="X415" s="10" t="s">
        <v>5481</v>
      </c>
    </row>
    <row r="416" spans="1:24" customFormat="1" x14ac:dyDescent="0.3">
      <c r="A416" s="5" t="s">
        <v>4922</v>
      </c>
      <c r="B416" s="5" t="s">
        <v>4923</v>
      </c>
      <c r="C416" s="5" t="str">
        <f>LEFT(B416, 65)</f>
        <v>boAt Rockerz 450 Bluetooth On Ear Headphones with Mic, Upto 15 Ho</v>
      </c>
      <c r="D416" s="5" t="s">
        <v>4425</v>
      </c>
      <c r="E416" s="5" t="str">
        <f>LEFT(D416, FIND("|", D416) - 1)</f>
        <v>Electronics</v>
      </c>
      <c r="F416" s="7">
        <v>1220</v>
      </c>
      <c r="G416" s="7">
        <v>3990</v>
      </c>
      <c r="H416" s="5" t="str" cm="1">
        <f t="array" ref="H416">_xlfn.IFS(G416&lt;200,"Less than 200", AND(G416&gt;=200, G416&lt;=500), "200 to 500", G416&gt;500, "Greater than 500")</f>
        <v>Greater than 500</v>
      </c>
      <c r="I416" s="8">
        <v>0.69</v>
      </c>
      <c r="J416" s="17">
        <f>I416</f>
        <v>0.69</v>
      </c>
      <c r="K416" s="22" t="str" cm="1">
        <f t="array" ref="K416">_xlfn.IFS(AND(I416&gt;=0%, I416&lt;=20%),"0% to 20%", AND(I416&gt;=21%, I416&lt;=40%), "21% to 40%", AND(I416&gt;=41%, I416&lt;=60%), "41% to 60%", AND(I416&gt;=61%, I416&lt;=80%), "61% to 80%", AND(I416&gt;=81%, I416&lt;=100%), "81% to 100%")</f>
        <v>61% to 80%</v>
      </c>
      <c r="L416" s="22">
        <v>4.0999999999999996</v>
      </c>
      <c r="M416" s="6">
        <v>107151</v>
      </c>
      <c r="N416" s="6">
        <f>G416*M416</f>
        <v>427532490</v>
      </c>
      <c r="O416" s="6">
        <f>L416+(M416/100000)</f>
        <v>5.1715099999999996</v>
      </c>
      <c r="P416" s="5" t="s">
        <v>4924</v>
      </c>
      <c r="Q416" s="10" t="s">
        <v>4925</v>
      </c>
      <c r="R416" s="10" t="s">
        <v>4926</v>
      </c>
      <c r="S416" s="10" t="s">
        <v>4927</v>
      </c>
      <c r="T416" s="10">
        <f>LEN(S416) - LEN(SUBSTITUTE(S416, ",", "")) + 1</f>
        <v>8</v>
      </c>
      <c r="U416" s="10" t="s">
        <v>4928</v>
      </c>
      <c r="V416" s="20" t="s">
        <v>4929</v>
      </c>
      <c r="W416" s="10" t="s">
        <v>4930</v>
      </c>
      <c r="X416" s="10" t="s">
        <v>4931</v>
      </c>
    </row>
    <row r="417" spans="1:24" customFormat="1" x14ac:dyDescent="0.3">
      <c r="A417" s="5" t="s">
        <v>12008</v>
      </c>
      <c r="B417" s="5" t="s">
        <v>12009</v>
      </c>
      <c r="C417" s="5" t="str">
        <f>LEFT(B417, 65)</f>
        <v>Ionix Jewellery Scale | Weight Scale | Digital Weight Machine | w</v>
      </c>
      <c r="D417" s="5" t="s">
        <v>8585</v>
      </c>
      <c r="E417" s="5" t="str">
        <f>LEFT(D417, FIND("|", D417) - 1)</f>
        <v>Home&amp;Kitchen</v>
      </c>
      <c r="F417" s="5">
        <v>295</v>
      </c>
      <c r="G417" s="5">
        <v>599</v>
      </c>
      <c r="H417" s="5" t="str" cm="1">
        <f t="array" ref="H417">_xlfn.IFS(G417&lt;200,"Less than 200", AND(G417&gt;=200, G417&lt;=500), "200 to 500", G417&gt;500, "Greater than 500")</f>
        <v>Greater than 500</v>
      </c>
      <c r="I417" s="8">
        <v>0.51</v>
      </c>
      <c r="J417" s="17">
        <f>I417</f>
        <v>0.51</v>
      </c>
      <c r="K417" s="22" t="str" cm="1">
        <f t="array" ref="K417">_xlfn.IFS(AND(I417&gt;=0%, I417&lt;=20%),"0% to 20%", AND(I417&gt;=21%, I417&lt;=40%), "21% to 40%", AND(I417&gt;=41%, I417&lt;=60%), "41% to 60%", AND(I417&gt;=61%, I417&lt;=80%), "61% to 80%", AND(I417&gt;=81%, I417&lt;=100%), "81% to 100%")</f>
        <v>41% to 60%</v>
      </c>
      <c r="L417" s="22">
        <v>4</v>
      </c>
      <c r="M417" s="6">
        <v>1644</v>
      </c>
      <c r="N417" s="6">
        <f>G417*M417</f>
        <v>984756</v>
      </c>
      <c r="O417" s="6">
        <f>L417+(M417/100000)</f>
        <v>4.0164400000000002</v>
      </c>
      <c r="P417" s="5" t="s">
        <v>12010</v>
      </c>
      <c r="Q417" s="10" t="s">
        <v>12011</v>
      </c>
      <c r="R417" s="10" t="s">
        <v>12012</v>
      </c>
      <c r="S417" s="10" t="s">
        <v>12013</v>
      </c>
      <c r="T417" s="10">
        <f>LEN(S417) - LEN(SUBSTITUTE(S417, ",", "")) + 1</f>
        <v>8</v>
      </c>
      <c r="U417" s="10" t="s">
        <v>12014</v>
      </c>
      <c r="V417" s="20" t="s">
        <v>12015</v>
      </c>
      <c r="W417" s="10" t="s">
        <v>12016</v>
      </c>
      <c r="X417" s="10" t="s">
        <v>12017</v>
      </c>
    </row>
    <row r="418" spans="1:24" customFormat="1" x14ac:dyDescent="0.3">
      <c r="A418" s="5" t="s">
        <v>3982</v>
      </c>
      <c r="B418" s="5" t="s">
        <v>3983</v>
      </c>
      <c r="C418" s="5" t="str">
        <f>LEFT(B418, 65)</f>
        <v>ELV Aluminum Adjustable Mobile Phone Foldable Tabletop Stand Dock</v>
      </c>
      <c r="D418" s="5" t="s">
        <v>3495</v>
      </c>
      <c r="E418" s="5" t="str">
        <f>LEFT(D418, FIND("|", D418) - 1)</f>
        <v>Electronics</v>
      </c>
      <c r="F418" s="5">
        <v>269</v>
      </c>
      <c r="G418" s="7">
        <v>1499</v>
      </c>
      <c r="H418" s="5" t="str" cm="1">
        <f t="array" ref="H418">_xlfn.IFS(G418&lt;200,"Less than 200", AND(G418&gt;=200, G418&lt;=500), "200 to 500", G418&gt;500, "Greater than 500")</f>
        <v>Greater than 500</v>
      </c>
      <c r="I418" s="8">
        <v>0.82</v>
      </c>
      <c r="J418" s="17">
        <f>I418</f>
        <v>0.82</v>
      </c>
      <c r="K418" s="22" t="str" cm="1">
        <f t="array" ref="K418">_xlfn.IFS(AND(I418&gt;=0%, I418&lt;=20%),"0% to 20%", AND(I418&gt;=21%, I418&lt;=40%), "21% to 40%", AND(I418&gt;=41%, I418&lt;=60%), "41% to 60%", AND(I418&gt;=61%, I418&lt;=80%), "61% to 80%", AND(I418&gt;=81%, I418&lt;=100%), "81% to 100%")</f>
        <v>81% to 100%</v>
      </c>
      <c r="L418" s="22">
        <v>4.5</v>
      </c>
      <c r="M418" s="6">
        <v>28978</v>
      </c>
      <c r="N418" s="6">
        <f>G418*M418</f>
        <v>43438022</v>
      </c>
      <c r="O418" s="6">
        <f>L418+(M418/100000)</f>
        <v>4.7897800000000004</v>
      </c>
      <c r="P418" s="5" t="s">
        <v>3984</v>
      </c>
      <c r="Q418" s="10" t="s">
        <v>3985</v>
      </c>
      <c r="R418" s="10" t="s">
        <v>3986</v>
      </c>
      <c r="S418" s="10" t="s">
        <v>3987</v>
      </c>
      <c r="T418" s="10">
        <f>LEN(S418) - LEN(SUBSTITUTE(S418, ",", "")) + 1</f>
        <v>8</v>
      </c>
      <c r="U418" s="10" t="s">
        <v>3988</v>
      </c>
      <c r="V418" s="20" t="s">
        <v>3989</v>
      </c>
      <c r="W418" s="10" t="s">
        <v>3990</v>
      </c>
      <c r="X418" s="10" t="s">
        <v>3991</v>
      </c>
    </row>
    <row r="419" spans="1:24" customFormat="1" x14ac:dyDescent="0.3">
      <c r="A419" s="5" t="s">
        <v>5324</v>
      </c>
      <c r="B419" s="5" t="s">
        <v>5325</v>
      </c>
      <c r="C419" s="5" t="str">
        <f>LEFT(B419, 65)</f>
        <v>Eveready 1015 Carbon Zinc AA Battery - 10 Pieces</v>
      </c>
      <c r="D419" s="5" t="s">
        <v>5047</v>
      </c>
      <c r="E419" s="5" t="str">
        <f>LEFT(D419, FIND("|", D419) - 1)</f>
        <v>Electronics</v>
      </c>
      <c r="F419" s="5">
        <v>149</v>
      </c>
      <c r="G419" s="5">
        <v>180</v>
      </c>
      <c r="H419" s="5" t="str" cm="1">
        <f t="array" ref="H419">_xlfn.IFS(G419&lt;200,"Less than 200", AND(G419&gt;=200, G419&lt;=500), "200 to 500", G419&gt;500, "Greater than 500")</f>
        <v>Less than 200</v>
      </c>
      <c r="I419" s="8">
        <v>0.17</v>
      </c>
      <c r="J419" s="17">
        <f>I419</f>
        <v>0.17</v>
      </c>
      <c r="K419" s="22" t="str" cm="1">
        <f t="array" ref="K419">_xlfn.IFS(AND(I419&gt;=0%, I419&lt;=20%),"0% to 20%", AND(I419&gt;=21%, I419&lt;=40%), "21% to 40%", AND(I419&gt;=41%, I419&lt;=60%), "41% to 60%", AND(I419&gt;=61%, I419&lt;=80%), "61% to 80%", AND(I419&gt;=81%, I419&lt;=100%), "81% to 100%")</f>
        <v>0% to 20%</v>
      </c>
      <c r="L419" s="22">
        <v>4.4000000000000004</v>
      </c>
      <c r="M419" s="6">
        <v>644</v>
      </c>
      <c r="N419" s="6">
        <f>G419*M419</f>
        <v>115920</v>
      </c>
      <c r="O419" s="6">
        <f>L419+(M419/100000)</f>
        <v>4.4064399999999999</v>
      </c>
      <c r="P419" s="5" t="s">
        <v>5326</v>
      </c>
      <c r="Q419" s="10" t="s">
        <v>5327</v>
      </c>
      <c r="R419" s="10" t="s">
        <v>5328</v>
      </c>
      <c r="S419" s="10" t="s">
        <v>5329</v>
      </c>
      <c r="T419" s="10">
        <f>LEN(S419) - LEN(SUBSTITUTE(S419, ",", "")) + 1</f>
        <v>8</v>
      </c>
      <c r="U419" s="10" t="s">
        <v>5330</v>
      </c>
      <c r="V419" s="20" t="s">
        <v>5331</v>
      </c>
      <c r="W419" s="10" t="s">
        <v>5332</v>
      </c>
      <c r="X419" s="10" t="s">
        <v>5333</v>
      </c>
    </row>
    <row r="420" spans="1:24" customFormat="1" x14ac:dyDescent="0.3">
      <c r="A420" s="5" t="s">
        <v>4745</v>
      </c>
      <c r="B420" s="5" t="s">
        <v>4746</v>
      </c>
      <c r="C420" s="5" t="str">
        <f>LEFT(B420, 65)</f>
        <v xml:space="preserve">Mobilife Bluetooth Extendable Selfie Stick with Tripod Stand and </v>
      </c>
      <c r="D420" s="5" t="s">
        <v>3433</v>
      </c>
      <c r="E420" s="5" t="str">
        <f>LEFT(D420, FIND("|", D420) - 1)</f>
        <v>Electronics</v>
      </c>
      <c r="F420" s="5">
        <v>599</v>
      </c>
      <c r="G420" s="7">
        <v>1399</v>
      </c>
      <c r="H420" s="5" t="str" cm="1">
        <f t="array" ref="H420">_xlfn.IFS(G420&lt;200,"Less than 200", AND(G420&gt;=200, G420&lt;=500), "200 to 500", G420&gt;500, "Greater than 500")</f>
        <v>Greater than 500</v>
      </c>
      <c r="I420" s="8">
        <v>0.56999999999999995</v>
      </c>
      <c r="J420" s="17">
        <f>I420</f>
        <v>0.56999999999999995</v>
      </c>
      <c r="K420" s="22" t="str" cm="1">
        <f t="array" ref="K420">_xlfn.IFS(AND(I420&gt;=0%, I420&lt;=20%),"0% to 20%", AND(I420&gt;=21%, I420&lt;=40%), "21% to 40%", AND(I420&gt;=41%, I420&lt;=60%), "41% to 60%", AND(I420&gt;=61%, I420&lt;=80%), "61% to 80%", AND(I420&gt;=81%, I420&lt;=100%), "81% to 100%")</f>
        <v>41% to 60%</v>
      </c>
      <c r="L420" s="22">
        <v>4.0999999999999996</v>
      </c>
      <c r="M420" s="6">
        <v>14560</v>
      </c>
      <c r="N420" s="6">
        <f>G420*M420</f>
        <v>20369440</v>
      </c>
      <c r="O420" s="6">
        <f>L420+(M420/100000)</f>
        <v>4.2455999999999996</v>
      </c>
      <c r="P420" s="5" t="s">
        <v>4747</v>
      </c>
      <c r="Q420" s="10" t="s">
        <v>4748</v>
      </c>
      <c r="R420" s="10" t="s">
        <v>4749</v>
      </c>
      <c r="S420" s="10" t="s">
        <v>4750</v>
      </c>
      <c r="T420" s="10">
        <f>LEN(S420) - LEN(SUBSTITUTE(S420, ",", "")) + 1</f>
        <v>8</v>
      </c>
      <c r="U420" s="10" t="s">
        <v>4751</v>
      </c>
      <c r="V420" s="20" t="s">
        <v>4752</v>
      </c>
      <c r="W420" s="10" t="s">
        <v>4753</v>
      </c>
      <c r="X420" s="10" t="s">
        <v>4754</v>
      </c>
    </row>
    <row r="421" spans="1:24" customFormat="1" x14ac:dyDescent="0.3">
      <c r="A421" s="5" t="s">
        <v>8853</v>
      </c>
      <c r="B421" s="5" t="s">
        <v>8854</v>
      </c>
      <c r="C421" s="5" t="str">
        <f>LEFT(B421, 65)</f>
        <v>INALSA Electric Kettle 1.5 Litre with Stainless Steel Body - Absa</v>
      </c>
      <c r="D421" s="5" t="s">
        <v>8541</v>
      </c>
      <c r="E421" s="5" t="str">
        <f>LEFT(D421, FIND("|", D421) - 1)</f>
        <v>Home&amp;Kitchen</v>
      </c>
      <c r="F421" s="5">
        <v>699</v>
      </c>
      <c r="G421" s="7">
        <v>1595</v>
      </c>
      <c r="H421" s="5" t="str" cm="1">
        <f t="array" ref="H421">_xlfn.IFS(G421&lt;200,"Less than 200", AND(G421&gt;=200, G421&lt;=500), "200 to 500", G421&gt;500, "Greater than 500")</f>
        <v>Greater than 500</v>
      </c>
      <c r="I421" s="8">
        <v>0.56000000000000005</v>
      </c>
      <c r="J421" s="17">
        <f>I421</f>
        <v>0.56000000000000005</v>
      </c>
      <c r="K421" s="22" t="str" cm="1">
        <f t="array" ref="K421">_xlfn.IFS(AND(I421&gt;=0%, I421&lt;=20%),"0% to 20%", AND(I421&gt;=21%, I421&lt;=40%), "21% to 40%", AND(I421&gt;=41%, I421&lt;=60%), "41% to 60%", AND(I421&gt;=61%, I421&lt;=80%), "61% to 80%", AND(I421&gt;=81%, I421&lt;=100%), "81% to 100%")</f>
        <v>41% to 60%</v>
      </c>
      <c r="L421" s="22">
        <v>4.0999999999999996</v>
      </c>
      <c r="M421" s="6">
        <v>8090</v>
      </c>
      <c r="N421" s="6">
        <f>G421*M421</f>
        <v>12903550</v>
      </c>
      <c r="O421" s="6">
        <f>L421+(M421/100000)</f>
        <v>4.1808999999999994</v>
      </c>
      <c r="P421" s="5" t="s">
        <v>8855</v>
      </c>
      <c r="Q421" s="10" t="s">
        <v>8856</v>
      </c>
      <c r="R421" s="10" t="s">
        <v>8857</v>
      </c>
      <c r="S421" s="10" t="s">
        <v>8858</v>
      </c>
      <c r="T421" s="10">
        <f>LEN(S421) - LEN(SUBSTITUTE(S421, ",", "")) + 1</f>
        <v>8</v>
      </c>
      <c r="U421" s="10" t="s">
        <v>8859</v>
      </c>
      <c r="V421" s="20" t="s">
        <v>8860</v>
      </c>
      <c r="W421" s="10" t="s">
        <v>8861</v>
      </c>
      <c r="X421" s="10" t="s">
        <v>8862</v>
      </c>
    </row>
    <row r="422" spans="1:24" customFormat="1" x14ac:dyDescent="0.3">
      <c r="A422" s="5" t="s">
        <v>9724</v>
      </c>
      <c r="B422" s="5" t="s">
        <v>9725</v>
      </c>
      <c r="C422" s="5" t="str">
        <f>LEFT(B422, 65)</f>
        <v>KENT 16044 Hand Blender Stainless Steel 400 W | Variable Speed Co</v>
      </c>
      <c r="D422" s="5" t="s">
        <v>8688</v>
      </c>
      <c r="E422" s="5" t="str">
        <f>LEFT(D422, FIND("|", D422) - 1)</f>
        <v>Home&amp;Kitchen</v>
      </c>
      <c r="F422" s="7">
        <v>1499</v>
      </c>
      <c r="G422" s="7">
        <v>2100</v>
      </c>
      <c r="H422" s="5" t="str" cm="1">
        <f t="array" ref="H422">_xlfn.IFS(G422&lt;200,"Less than 200", AND(G422&gt;=200, G422&lt;=500), "200 to 500", G422&gt;500, "Greater than 500")</f>
        <v>Greater than 500</v>
      </c>
      <c r="I422" s="8">
        <v>0.28999999999999998</v>
      </c>
      <c r="J422" s="17">
        <f>I422</f>
        <v>0.28999999999999998</v>
      </c>
      <c r="K422" s="22" t="str" cm="1">
        <f t="array" ref="K422">_xlfn.IFS(AND(I422&gt;=0%, I422&lt;=20%),"0% to 20%", AND(I422&gt;=21%, I422&lt;=40%), "21% to 40%", AND(I422&gt;=41%, I422&lt;=60%), "41% to 60%", AND(I422&gt;=61%, I422&lt;=80%), "61% to 80%", AND(I422&gt;=81%, I422&lt;=100%), "81% to 100%")</f>
        <v>21% to 40%</v>
      </c>
      <c r="L422" s="22">
        <v>4.0999999999999996</v>
      </c>
      <c r="M422" s="6">
        <v>6355</v>
      </c>
      <c r="N422" s="6">
        <f>G422*M422</f>
        <v>13345500</v>
      </c>
      <c r="O422" s="6">
        <f>L422+(M422/100000)</f>
        <v>4.1635499999999999</v>
      </c>
      <c r="P422" s="5" t="s">
        <v>9726</v>
      </c>
      <c r="Q422" s="10" t="s">
        <v>9727</v>
      </c>
      <c r="R422" s="10" t="s">
        <v>9728</v>
      </c>
      <c r="S422" s="10" t="s">
        <v>9729</v>
      </c>
      <c r="T422" s="10">
        <f>LEN(S422) - LEN(SUBSTITUTE(S422, ",", "")) + 1</f>
        <v>8</v>
      </c>
      <c r="U422" s="10" t="s">
        <v>9730</v>
      </c>
      <c r="V422" s="20" t="s">
        <v>9731</v>
      </c>
      <c r="W422" s="10" t="s">
        <v>9732</v>
      </c>
      <c r="X422" s="10" t="s">
        <v>9733</v>
      </c>
    </row>
    <row r="423" spans="1:24" customFormat="1" x14ac:dyDescent="0.3">
      <c r="A423" s="5" t="s">
        <v>8519</v>
      </c>
      <c r="B423" s="5" t="s">
        <v>8520</v>
      </c>
      <c r="C423" s="5" t="str">
        <f>LEFT(B423, 65)</f>
        <v>SWAPKART Portable Flexible Adjustable Eye Protection USB LED Desk</v>
      </c>
      <c r="D423" s="5" t="s">
        <v>5829</v>
      </c>
      <c r="E423" s="5" t="str">
        <f>LEFT(D423, FIND("|", D423) - 1)</f>
        <v>Computers&amp;Accessories</v>
      </c>
      <c r="F423" s="5">
        <v>298</v>
      </c>
      <c r="G423" s="5">
        <v>999</v>
      </c>
      <c r="H423" s="5" t="str" cm="1">
        <f t="array" ref="H423">_xlfn.IFS(G423&lt;200,"Less than 200", AND(G423&gt;=200, G423&lt;=500), "200 to 500", G423&gt;500, "Greater than 500")</f>
        <v>Greater than 500</v>
      </c>
      <c r="I423" s="8">
        <v>0.7</v>
      </c>
      <c r="J423" s="17">
        <f>I423</f>
        <v>0.7</v>
      </c>
      <c r="K423" s="22" t="str" cm="1">
        <f t="array" ref="K423">_xlfn.IFS(AND(I423&gt;=0%, I423&lt;=20%),"0% to 20%", AND(I423&gt;=21%, I423&lt;=40%), "21% to 40%", AND(I423&gt;=41%, I423&lt;=60%), "41% to 60%", AND(I423&gt;=61%, I423&lt;=80%), "61% to 80%", AND(I423&gt;=81%, I423&lt;=100%), "81% to 100%")</f>
        <v>61% to 80%</v>
      </c>
      <c r="L423" s="22">
        <v>4.3</v>
      </c>
      <c r="M423" s="6">
        <v>1552</v>
      </c>
      <c r="N423" s="6">
        <f>G423*M423</f>
        <v>1550448</v>
      </c>
      <c r="O423" s="6">
        <f>L423+(M423/100000)</f>
        <v>4.3155200000000002</v>
      </c>
      <c r="P423" s="5" t="s">
        <v>8521</v>
      </c>
      <c r="Q423" s="10" t="s">
        <v>8522</v>
      </c>
      <c r="R423" s="10" t="s">
        <v>8523</v>
      </c>
      <c r="S423" s="10" t="s">
        <v>8524</v>
      </c>
      <c r="T423" s="10">
        <f>LEN(S423) - LEN(SUBSTITUTE(S423, ",", "")) + 1</f>
        <v>8</v>
      </c>
      <c r="U423" s="10" t="s">
        <v>8525</v>
      </c>
      <c r="V423" s="20" t="s">
        <v>8526</v>
      </c>
      <c r="W423" s="10" t="s">
        <v>8527</v>
      </c>
      <c r="X423" s="10" t="s">
        <v>8528</v>
      </c>
    </row>
    <row r="424" spans="1:24" customFormat="1" x14ac:dyDescent="0.3">
      <c r="A424" s="5" t="s">
        <v>5090</v>
      </c>
      <c r="B424" s="5" t="s">
        <v>5091</v>
      </c>
      <c r="C424" s="5" t="str">
        <f>LEFT(B424, 65)</f>
        <v>boAt BassHeads 122 Wired Earphones with Heavy Bass, Integrated Co</v>
      </c>
      <c r="D424" s="5" t="s">
        <v>3066</v>
      </c>
      <c r="E424" s="5" t="str">
        <f>LEFT(D424, FIND("|", D424) - 1)</f>
        <v>Electronics</v>
      </c>
      <c r="F424" s="5">
        <v>399</v>
      </c>
      <c r="G424" s="7">
        <v>1290</v>
      </c>
      <c r="H424" s="5" t="str" cm="1">
        <f t="array" ref="H424">_xlfn.IFS(G424&lt;200,"Less than 200", AND(G424&gt;=200, G424&lt;=500), "200 to 500", G424&gt;500, "Greater than 500")</f>
        <v>Greater than 500</v>
      </c>
      <c r="I424" s="8">
        <v>0.69</v>
      </c>
      <c r="J424" s="17">
        <f>I424</f>
        <v>0.69</v>
      </c>
      <c r="K424" s="22" t="str" cm="1">
        <f t="array" ref="K424">_xlfn.IFS(AND(I424&gt;=0%, I424&lt;=20%),"0% to 20%", AND(I424&gt;=21%, I424&lt;=40%), "21% to 40%", AND(I424&gt;=41%, I424&lt;=60%), "41% to 60%", AND(I424&gt;=61%, I424&lt;=80%), "61% to 80%", AND(I424&gt;=81%, I424&lt;=100%), "81% to 100%")</f>
        <v>61% to 80%</v>
      </c>
      <c r="L424" s="22">
        <v>4.2</v>
      </c>
      <c r="M424" s="6">
        <v>206</v>
      </c>
      <c r="N424" s="6">
        <f>G424*M424</f>
        <v>265740</v>
      </c>
      <c r="O424" s="6">
        <f>L424+(M424/100000)</f>
        <v>4.2020600000000004</v>
      </c>
      <c r="P424" s="5" t="s">
        <v>5092</v>
      </c>
      <c r="Q424" s="10" t="s">
        <v>5093</v>
      </c>
      <c r="R424" s="10" t="s">
        <v>5094</v>
      </c>
      <c r="S424" s="10" t="s">
        <v>5095</v>
      </c>
      <c r="T424" s="10">
        <f>LEN(S424) - LEN(SUBSTITUTE(S424, ",", "")) + 1</f>
        <v>8</v>
      </c>
      <c r="U424" s="10" t="s">
        <v>5096</v>
      </c>
      <c r="V424" s="20" t="s">
        <v>5097</v>
      </c>
      <c r="W424" s="10" t="s">
        <v>5098</v>
      </c>
      <c r="X424" s="10" t="s">
        <v>5099</v>
      </c>
    </row>
    <row r="425" spans="1:24" customFormat="1" x14ac:dyDescent="0.3">
      <c r="A425" s="5" t="s">
        <v>11726</v>
      </c>
      <c r="B425" s="5" t="s">
        <v>11727</v>
      </c>
      <c r="C425" s="5" t="str">
        <f>LEFT(B425, 65)</f>
        <v>AGARO Imperial 240-Watt Slow Juicer with Cold Press Technology</v>
      </c>
      <c r="D425" s="5" t="s">
        <v>11728</v>
      </c>
      <c r="E425" s="5" t="str">
        <f>LEFT(D425, FIND("|", D425) - 1)</f>
        <v>Home&amp;Kitchen</v>
      </c>
      <c r="F425" s="7">
        <v>12609</v>
      </c>
      <c r="G425" s="7">
        <v>23999</v>
      </c>
      <c r="H425" s="5" t="str" cm="1">
        <f t="array" ref="H425">_xlfn.IFS(G425&lt;200,"Less than 200", AND(G425&gt;=200, G425&lt;=500), "200 to 500", G425&gt;500, "Greater than 500")</f>
        <v>Greater than 500</v>
      </c>
      <c r="I425" s="8">
        <v>0.47</v>
      </c>
      <c r="J425" s="17">
        <f>I425</f>
        <v>0.47</v>
      </c>
      <c r="K425" s="22" t="str" cm="1">
        <f t="array" ref="K425">_xlfn.IFS(AND(I425&gt;=0%, I425&lt;=20%),"0% to 20%", AND(I425&gt;=21%, I425&lt;=40%), "21% to 40%", AND(I425&gt;=41%, I425&lt;=60%), "41% to 60%", AND(I425&gt;=61%, I425&lt;=80%), "61% to 80%", AND(I425&gt;=81%, I425&lt;=100%), "81% to 100%")</f>
        <v>41% to 60%</v>
      </c>
      <c r="L425" s="22">
        <v>4.4000000000000004</v>
      </c>
      <c r="M425" s="6">
        <v>2288</v>
      </c>
      <c r="N425" s="6">
        <f>G425*M425</f>
        <v>54909712</v>
      </c>
      <c r="O425" s="6">
        <f>L425+(M425/100000)</f>
        <v>4.4228800000000001</v>
      </c>
      <c r="P425" s="5" t="s">
        <v>11729</v>
      </c>
      <c r="Q425" s="10" t="s">
        <v>11730</v>
      </c>
      <c r="R425" s="10" t="s">
        <v>11731</v>
      </c>
      <c r="S425" s="10" t="s">
        <v>11732</v>
      </c>
      <c r="T425" s="10">
        <f>LEN(S425) - LEN(SUBSTITUTE(S425, ",", "")) + 1</f>
        <v>8</v>
      </c>
      <c r="U425" s="10" t="s">
        <v>11733</v>
      </c>
      <c r="V425" s="20" t="s">
        <v>11734</v>
      </c>
      <c r="W425" s="10" t="s">
        <v>11735</v>
      </c>
      <c r="X425" s="10" t="s">
        <v>11736</v>
      </c>
    </row>
    <row r="426" spans="1:24" customFormat="1" x14ac:dyDescent="0.3">
      <c r="A426" s="5" t="s">
        <v>8217</v>
      </c>
      <c r="B426" s="5" t="s">
        <v>8218</v>
      </c>
      <c r="C426" s="5" t="str">
        <f>LEFT(B426, 65)</f>
        <v xml:space="preserve">Gizga Essentials Cable Organiser, Cord Management System for PC, </v>
      </c>
      <c r="D426" s="5" t="s">
        <v>8219</v>
      </c>
      <c r="E426" s="5" t="str">
        <f>LEFT(D426, FIND("|", D426) - 1)</f>
        <v>HomeImprovement</v>
      </c>
      <c r="F426" s="5">
        <v>249</v>
      </c>
      <c r="G426" s="5">
        <v>599</v>
      </c>
      <c r="H426" s="5" t="str" cm="1">
        <f t="array" ref="H426">_xlfn.IFS(G426&lt;200,"Less than 200", AND(G426&gt;=200, G426&lt;=500), "200 to 500", G426&gt;500, "Greater than 500")</f>
        <v>Greater than 500</v>
      </c>
      <c r="I426" s="8">
        <v>0.57999999999999996</v>
      </c>
      <c r="J426" s="17">
        <f>I426</f>
        <v>0.57999999999999996</v>
      </c>
      <c r="K426" s="22" t="str" cm="1">
        <f t="array" ref="K426">_xlfn.IFS(AND(I426&gt;=0%, I426&lt;=20%),"0% to 20%", AND(I426&gt;=21%, I426&lt;=40%), "21% to 40%", AND(I426&gt;=41%, I426&lt;=60%), "41% to 60%", AND(I426&gt;=61%, I426&lt;=80%), "61% to 80%", AND(I426&gt;=81%, I426&lt;=100%), "81% to 100%")</f>
        <v>41% to 60%</v>
      </c>
      <c r="L426" s="22">
        <v>4.5</v>
      </c>
      <c r="M426" s="6">
        <v>5985</v>
      </c>
      <c r="N426" s="6">
        <f>G426*M426</f>
        <v>3585015</v>
      </c>
      <c r="O426" s="6">
        <f>L426+(M426/100000)</f>
        <v>4.55985</v>
      </c>
      <c r="P426" s="5" t="s">
        <v>8220</v>
      </c>
      <c r="Q426" s="10" t="s">
        <v>8221</v>
      </c>
      <c r="R426" s="10" t="s">
        <v>8222</v>
      </c>
      <c r="S426" s="10" t="s">
        <v>8223</v>
      </c>
      <c r="T426" s="10">
        <f>LEN(S426) - LEN(SUBSTITUTE(S426, ",", "")) + 1</f>
        <v>8</v>
      </c>
      <c r="U426" s="10" t="s">
        <v>8224</v>
      </c>
      <c r="V426" s="20" t="s">
        <v>8225</v>
      </c>
      <c r="W426" s="10" t="s">
        <v>8226</v>
      </c>
      <c r="X426" s="10" t="s">
        <v>8227</v>
      </c>
    </row>
    <row r="427" spans="1:24" customFormat="1" x14ac:dyDescent="0.3">
      <c r="A427" s="5" t="s">
        <v>10850</v>
      </c>
      <c r="B427" s="5" t="s">
        <v>10851</v>
      </c>
      <c r="C427" s="5" t="str">
        <f>LEFT(B427, 65)</f>
        <v>AGARO Ace 1600 Watts, 21.5 kPa Suction Power, 21 litres Wet &amp; Dry</v>
      </c>
      <c r="D427" s="5" t="s">
        <v>9944</v>
      </c>
      <c r="E427" s="5" t="str">
        <f>LEFT(D427, FIND("|", D427) - 1)</f>
        <v>Home&amp;Kitchen</v>
      </c>
      <c r="F427" s="7">
        <v>6236</v>
      </c>
      <c r="G427" s="7">
        <v>9999</v>
      </c>
      <c r="H427" s="5" t="str" cm="1">
        <f t="array" ref="H427">_xlfn.IFS(G427&lt;200,"Less than 200", AND(G427&gt;=200, G427&lt;=500), "200 to 500", G427&gt;500, "Greater than 500")</f>
        <v>Greater than 500</v>
      </c>
      <c r="I427" s="8">
        <v>0.38</v>
      </c>
      <c r="J427" s="17">
        <f>I427</f>
        <v>0.38</v>
      </c>
      <c r="K427" s="22" t="str" cm="1">
        <f t="array" ref="K427">_xlfn.IFS(AND(I427&gt;=0%, I427&lt;=20%),"0% to 20%", AND(I427&gt;=21%, I427&lt;=40%), "21% to 40%", AND(I427&gt;=41%, I427&lt;=60%), "41% to 60%", AND(I427&gt;=61%, I427&lt;=80%), "61% to 80%", AND(I427&gt;=81%, I427&lt;=100%), "81% to 100%")</f>
        <v>21% to 40%</v>
      </c>
      <c r="L427" s="22">
        <v>4.0999999999999996</v>
      </c>
      <c r="M427" s="6">
        <v>3552</v>
      </c>
      <c r="N427" s="6">
        <f>G427*M427</f>
        <v>35516448</v>
      </c>
      <c r="O427" s="6">
        <f>L427+(M427/100000)</f>
        <v>4.1355199999999996</v>
      </c>
      <c r="P427" s="5" t="s">
        <v>10852</v>
      </c>
      <c r="Q427" s="10" t="s">
        <v>10853</v>
      </c>
      <c r="R427" s="10" t="s">
        <v>10854</v>
      </c>
      <c r="S427" s="10" t="s">
        <v>10855</v>
      </c>
      <c r="T427" s="10">
        <f>LEN(S427) - LEN(SUBSTITUTE(S427, ",", "")) + 1</f>
        <v>8</v>
      </c>
      <c r="U427" s="10" t="s">
        <v>10856</v>
      </c>
      <c r="V427" s="20" t="s">
        <v>10857</v>
      </c>
      <c r="W427" s="10" t="s">
        <v>10858</v>
      </c>
      <c r="X427" s="10" t="s">
        <v>10859</v>
      </c>
    </row>
    <row r="428" spans="1:24" customFormat="1" x14ac:dyDescent="0.3">
      <c r="A428" s="5" t="s">
        <v>3592</v>
      </c>
      <c r="B428" s="5" t="s">
        <v>3593</v>
      </c>
      <c r="C428" s="5" t="str">
        <f>LEFT(B428, 65)</f>
        <v>Ambrane 20000mAh Power Bank with 20W Fast Charging, Triple Output</v>
      </c>
      <c r="D428" s="5" t="s">
        <v>2979</v>
      </c>
      <c r="E428" s="5" t="str">
        <f>LEFT(D428, FIND("|", D428) - 1)</f>
        <v>Electronics</v>
      </c>
      <c r="F428" s="7">
        <v>1799</v>
      </c>
      <c r="G428" s="7">
        <v>2499</v>
      </c>
      <c r="H428" s="5" t="str" cm="1">
        <f t="array" ref="H428">_xlfn.IFS(G428&lt;200,"Less than 200", AND(G428&gt;=200, G428&lt;=500), "200 to 500", G428&gt;500, "Greater than 500")</f>
        <v>Greater than 500</v>
      </c>
      <c r="I428" s="8">
        <v>0.28000000000000003</v>
      </c>
      <c r="J428" s="17">
        <f>I428</f>
        <v>0.28000000000000003</v>
      </c>
      <c r="K428" s="22" t="str" cm="1">
        <f t="array" ref="K428">_xlfn.IFS(AND(I428&gt;=0%, I428&lt;=20%),"0% to 20%", AND(I428&gt;=21%, I428&lt;=40%), "21% to 40%", AND(I428&gt;=41%, I428&lt;=60%), "41% to 60%", AND(I428&gt;=61%, I428&lt;=80%), "61% to 80%", AND(I428&gt;=81%, I428&lt;=100%), "81% to 100%")</f>
        <v>21% to 40%</v>
      </c>
      <c r="L428" s="22">
        <v>4.0999999999999996</v>
      </c>
      <c r="M428" s="6">
        <v>18678</v>
      </c>
      <c r="N428" s="6">
        <f>G428*M428</f>
        <v>46676322</v>
      </c>
      <c r="O428" s="6">
        <f>L428+(M428/100000)</f>
        <v>4.2867799999999994</v>
      </c>
      <c r="P428" s="5" t="s">
        <v>3594</v>
      </c>
      <c r="Q428" s="10" t="s">
        <v>3595</v>
      </c>
      <c r="R428" s="10" t="s">
        <v>3596</v>
      </c>
      <c r="S428" s="10" t="s">
        <v>3597</v>
      </c>
      <c r="T428" s="10">
        <f>LEN(S428) - LEN(SUBSTITUTE(S428, ",", "")) + 1</f>
        <v>8</v>
      </c>
      <c r="U428" s="10" t="s">
        <v>3598</v>
      </c>
      <c r="V428" s="20" t="s">
        <v>13037</v>
      </c>
      <c r="W428" s="10" t="s">
        <v>3599</v>
      </c>
      <c r="X428" s="10" t="s">
        <v>3600</v>
      </c>
    </row>
    <row r="429" spans="1:24" customFormat="1" x14ac:dyDescent="0.3">
      <c r="A429" s="5" t="s">
        <v>3592</v>
      </c>
      <c r="B429" s="5" t="s">
        <v>3593</v>
      </c>
      <c r="C429" s="5" t="str">
        <f>LEFT(B429, 65)</f>
        <v>Ambrane 20000mAh Power Bank with 20W Fast Charging, Triple Output</v>
      </c>
      <c r="D429" s="5" t="s">
        <v>2979</v>
      </c>
      <c r="E429" s="5" t="str">
        <f>LEFT(D429, FIND("|", D429) - 1)</f>
        <v>Electronics</v>
      </c>
      <c r="F429" s="7">
        <v>1799</v>
      </c>
      <c r="G429" s="7">
        <v>2499</v>
      </c>
      <c r="H429" s="5" t="str" cm="1">
        <f t="array" ref="H429">_xlfn.IFS(G429&lt;200,"Less than 200", AND(G429&gt;=200, G429&lt;=500), "200 to 500", G429&gt;500, "Greater than 500")</f>
        <v>Greater than 500</v>
      </c>
      <c r="I429" s="8">
        <v>0.28000000000000003</v>
      </c>
      <c r="J429" s="17">
        <f>I429</f>
        <v>0.28000000000000003</v>
      </c>
      <c r="K429" s="22" t="str" cm="1">
        <f t="array" ref="K429">_xlfn.IFS(AND(I429&gt;=0%, I429&lt;=20%),"0% to 20%", AND(I429&gt;=21%, I429&lt;=40%), "21% to 40%", AND(I429&gt;=41%, I429&lt;=60%), "41% to 60%", AND(I429&gt;=61%, I429&lt;=80%), "61% to 80%", AND(I429&gt;=81%, I429&lt;=100%), "81% to 100%")</f>
        <v>21% to 40%</v>
      </c>
      <c r="L429" s="22">
        <v>4.0999999999999996</v>
      </c>
      <c r="M429" s="6">
        <v>18678</v>
      </c>
      <c r="N429" s="6">
        <f>G429*M429</f>
        <v>46676322</v>
      </c>
      <c r="O429" s="6">
        <f>L429+(M429/100000)</f>
        <v>4.2867799999999994</v>
      </c>
      <c r="P429" s="5" t="s">
        <v>3594</v>
      </c>
      <c r="Q429" s="10" t="s">
        <v>3595</v>
      </c>
      <c r="R429" s="10" t="s">
        <v>3596</v>
      </c>
      <c r="S429" s="10" t="s">
        <v>3597</v>
      </c>
      <c r="T429" s="10">
        <f>LEN(S429) - LEN(SUBSTITUTE(S429, ",", "")) + 1</f>
        <v>8</v>
      </c>
      <c r="U429" s="10" t="s">
        <v>3598</v>
      </c>
      <c r="V429" s="20" t="s">
        <v>13037</v>
      </c>
      <c r="W429" s="10" t="s">
        <v>5397</v>
      </c>
      <c r="X429" s="10" t="s">
        <v>5398</v>
      </c>
    </row>
    <row r="430" spans="1:24" customFormat="1" x14ac:dyDescent="0.3">
      <c r="A430" s="5" t="s">
        <v>2677</v>
      </c>
      <c r="B430" s="5" t="s">
        <v>2678</v>
      </c>
      <c r="C430" s="5" t="str">
        <f>LEFT(B430, 65)</f>
        <v>Amazon Basics 10.2 Gbps High-Speed 4K HDMI Cable with Braided Cor</v>
      </c>
      <c r="D430" s="5" t="s">
        <v>129</v>
      </c>
      <c r="E430" s="5" t="str">
        <f>LEFT(D430, FIND("|", D430) - 1)</f>
        <v>Electronics</v>
      </c>
      <c r="F430" s="5">
        <v>499</v>
      </c>
      <c r="G430" s="5">
        <v>900</v>
      </c>
      <c r="H430" s="5" t="str" cm="1">
        <f t="array" ref="H430">_xlfn.IFS(G430&lt;200,"Less than 200", AND(G430&gt;=200, G430&lt;=500), "200 to 500", G430&gt;500, "Greater than 500")</f>
        <v>Greater than 500</v>
      </c>
      <c r="I430" s="8">
        <v>0.45</v>
      </c>
      <c r="J430" s="17">
        <f>I430</f>
        <v>0.45</v>
      </c>
      <c r="K430" s="22" t="str" cm="1">
        <f t="array" ref="K430">_xlfn.IFS(AND(I430&gt;=0%, I430&lt;=20%),"0% to 20%", AND(I430&gt;=21%, I430&lt;=40%), "21% to 40%", AND(I430&gt;=41%, I430&lt;=60%), "41% to 60%", AND(I430&gt;=61%, I430&lt;=80%), "61% to 80%", AND(I430&gt;=81%, I430&lt;=100%), "81% to 100%")</f>
        <v>41% to 60%</v>
      </c>
      <c r="L430" s="22">
        <v>4.4000000000000004</v>
      </c>
      <c r="M430" s="6">
        <v>2165</v>
      </c>
      <c r="N430" s="6">
        <f>G430*M430</f>
        <v>1948500</v>
      </c>
      <c r="O430" s="6">
        <f>L430+(M430/100000)</f>
        <v>4.4216500000000005</v>
      </c>
      <c r="P430" s="5" t="s">
        <v>2679</v>
      </c>
      <c r="Q430" s="10" t="s">
        <v>2680</v>
      </c>
      <c r="R430" s="10" t="s">
        <v>2681</v>
      </c>
      <c r="S430" s="10" t="s">
        <v>2682</v>
      </c>
      <c r="T430" s="10">
        <f>LEN(S430) - LEN(SUBSTITUTE(S430, ",", "")) + 1</f>
        <v>8</v>
      </c>
      <c r="U430" s="10" t="s">
        <v>2683</v>
      </c>
      <c r="V430" s="20" t="s">
        <v>2684</v>
      </c>
      <c r="W430" s="10" t="s">
        <v>2558</v>
      </c>
      <c r="X430" s="10" t="s">
        <v>2685</v>
      </c>
    </row>
    <row r="431" spans="1:24" customFormat="1" x14ac:dyDescent="0.3">
      <c r="A431" s="5" t="s">
        <v>10244</v>
      </c>
      <c r="B431" s="5" t="s">
        <v>10245</v>
      </c>
      <c r="C431" s="5" t="str">
        <f>LEFT(B431, 65)</f>
        <v>Tosaa T2STSR Sandwich Gas Toaster Regular (Black)</v>
      </c>
      <c r="D431" s="5" t="s">
        <v>9061</v>
      </c>
      <c r="E431" s="5" t="str">
        <f>LEFT(D431, FIND("|", D431) - 1)</f>
        <v>Home&amp;Kitchen</v>
      </c>
      <c r="F431" s="5">
        <v>260</v>
      </c>
      <c r="G431" s="5">
        <v>350</v>
      </c>
      <c r="H431" s="5" t="str" cm="1">
        <f t="array" ref="H431">_xlfn.IFS(G431&lt;200,"Less than 200", AND(G431&gt;=200, G431&lt;=500), "200 to 500", G431&gt;500, "Greater than 500")</f>
        <v>200 to 500</v>
      </c>
      <c r="I431" s="8">
        <v>0.26</v>
      </c>
      <c r="J431" s="17">
        <f>I431</f>
        <v>0.26</v>
      </c>
      <c r="K431" s="22" t="str" cm="1">
        <f t="array" ref="K431">_xlfn.IFS(AND(I431&gt;=0%, I431&lt;=20%),"0% to 20%", AND(I431&gt;=21%, I431&lt;=40%), "21% to 40%", AND(I431&gt;=41%, I431&lt;=60%), "41% to 60%", AND(I431&gt;=61%, I431&lt;=80%), "61% to 80%", AND(I431&gt;=81%, I431&lt;=100%), "81% to 100%")</f>
        <v>21% to 40%</v>
      </c>
      <c r="L431" s="22">
        <v>3.9</v>
      </c>
      <c r="M431" s="6">
        <v>13127</v>
      </c>
      <c r="N431" s="6">
        <f>G431*M431</f>
        <v>4594450</v>
      </c>
      <c r="O431" s="6">
        <f>L431+(M431/100000)</f>
        <v>4.0312700000000001</v>
      </c>
      <c r="P431" s="5" t="s">
        <v>10246</v>
      </c>
      <c r="Q431" s="10" t="s">
        <v>10247</v>
      </c>
      <c r="R431" s="10" t="s">
        <v>10248</v>
      </c>
      <c r="S431" s="10" t="s">
        <v>10249</v>
      </c>
      <c r="T431" s="10">
        <f>LEN(S431) - LEN(SUBSTITUTE(S431, ",", "")) + 1</f>
        <v>8</v>
      </c>
      <c r="U431" s="10" t="s">
        <v>10250</v>
      </c>
      <c r="V431" s="20" t="s">
        <v>10251</v>
      </c>
      <c r="W431" s="10" t="s">
        <v>10252</v>
      </c>
      <c r="X431" s="10" t="s">
        <v>10253</v>
      </c>
    </row>
    <row r="432" spans="1:24" customFormat="1" x14ac:dyDescent="0.3">
      <c r="A432" s="5" t="s">
        <v>2550</v>
      </c>
      <c r="B432" s="5" t="s">
        <v>2551</v>
      </c>
      <c r="C432" s="5" t="str">
        <f>LEFT(B432, 65)</f>
        <v>AmazonBasics 10.2 Gbps High-Speed 4K HDMI Cable with Braided Cord</v>
      </c>
      <c r="D432" s="5" t="s">
        <v>129</v>
      </c>
      <c r="E432" s="5" t="str">
        <f>LEFT(D432, FIND("|", D432) - 1)</f>
        <v>Electronics</v>
      </c>
      <c r="F432" s="5">
        <v>609</v>
      </c>
      <c r="G432" s="7">
        <v>1500</v>
      </c>
      <c r="H432" s="5" t="str" cm="1">
        <f t="array" ref="H432">_xlfn.IFS(G432&lt;200,"Less than 200", AND(G432&gt;=200, G432&lt;=500), "200 to 500", G432&gt;500, "Greater than 500")</f>
        <v>Greater than 500</v>
      </c>
      <c r="I432" s="8">
        <v>0.59</v>
      </c>
      <c r="J432" s="17">
        <f>I432</f>
        <v>0.59</v>
      </c>
      <c r="K432" s="22" t="str" cm="1">
        <f t="array" ref="K432">_xlfn.IFS(AND(I432&gt;=0%, I432&lt;=20%),"0% to 20%", AND(I432&gt;=21%, I432&lt;=40%), "21% to 40%", AND(I432&gt;=41%, I432&lt;=60%), "41% to 60%", AND(I432&gt;=61%, I432&lt;=80%), "61% to 80%", AND(I432&gt;=81%, I432&lt;=100%), "81% to 100%")</f>
        <v>41% to 60%</v>
      </c>
      <c r="L432" s="22">
        <v>4.5</v>
      </c>
      <c r="M432" s="6">
        <v>1029</v>
      </c>
      <c r="N432" s="6">
        <f>G432*M432</f>
        <v>1543500</v>
      </c>
      <c r="O432" s="6">
        <f>L432+(M432/100000)</f>
        <v>4.5102900000000004</v>
      </c>
      <c r="P432" s="5" t="s">
        <v>2552</v>
      </c>
      <c r="Q432" s="10" t="s">
        <v>2553</v>
      </c>
      <c r="R432" s="10" t="s">
        <v>2554</v>
      </c>
      <c r="S432" s="10" t="s">
        <v>2555</v>
      </c>
      <c r="T432" s="10">
        <f>LEN(S432) - LEN(SUBSTITUTE(S432, ",", "")) + 1</f>
        <v>8</v>
      </c>
      <c r="U432" s="10" t="s">
        <v>2556</v>
      </c>
      <c r="V432" s="20" t="s">
        <v>2557</v>
      </c>
      <c r="W432" s="10" t="s">
        <v>2558</v>
      </c>
      <c r="X432" s="10" t="s">
        <v>2559</v>
      </c>
    </row>
    <row r="433" spans="1:24" customFormat="1" x14ac:dyDescent="0.3">
      <c r="A433" s="5" t="s">
        <v>8038</v>
      </c>
      <c r="B433" s="5" t="s">
        <v>8039</v>
      </c>
      <c r="C433" s="5" t="str">
        <f>LEFT(B433, 65)</f>
        <v xml:space="preserve">SLOVIC¬Æ Tripod Mount Adapter| Tripod Mobile Holder|Tripod Phone </v>
      </c>
      <c r="D433" s="5" t="s">
        <v>5166</v>
      </c>
      <c r="E433" s="5" t="str">
        <f>LEFT(D433, FIND("|", D433) - 1)</f>
        <v>Electronics</v>
      </c>
      <c r="F433" s="5">
        <v>326</v>
      </c>
      <c r="G433" s="5">
        <v>799</v>
      </c>
      <c r="H433" s="5" t="str" cm="1">
        <f t="array" ref="H433">_xlfn.IFS(G433&lt;200,"Less than 200", AND(G433&gt;=200, G433&lt;=500), "200 to 500", G433&gt;500, "Greater than 500")</f>
        <v>Greater than 500</v>
      </c>
      <c r="I433" s="8">
        <v>0.59</v>
      </c>
      <c r="J433" s="17">
        <f>I433</f>
        <v>0.59</v>
      </c>
      <c r="K433" s="22" t="str" cm="1">
        <f t="array" ref="K433">_xlfn.IFS(AND(I433&gt;=0%, I433&lt;=20%),"0% to 20%", AND(I433&gt;=21%, I433&lt;=40%), "21% to 40%", AND(I433&gt;=41%, I433&lt;=60%), "41% to 60%", AND(I433&gt;=61%, I433&lt;=80%), "61% to 80%", AND(I433&gt;=81%, I433&lt;=100%), "81% to 100%")</f>
        <v>41% to 60%</v>
      </c>
      <c r="L433" s="22">
        <v>4.4000000000000004</v>
      </c>
      <c r="M433" s="6">
        <v>10773</v>
      </c>
      <c r="N433" s="6">
        <f>G433*M433</f>
        <v>8607627</v>
      </c>
      <c r="O433" s="6">
        <f>L433+(M433/100000)</f>
        <v>4.5077300000000005</v>
      </c>
      <c r="P433" s="5" t="s">
        <v>8040</v>
      </c>
      <c r="Q433" s="10" t="s">
        <v>8041</v>
      </c>
      <c r="R433" s="10" t="s">
        <v>8042</v>
      </c>
      <c r="S433" s="10" t="s">
        <v>8043</v>
      </c>
      <c r="T433" s="10">
        <f>LEN(S433) - LEN(SUBSTITUTE(S433, ",", "")) + 1</f>
        <v>8</v>
      </c>
      <c r="U433" s="10" t="s">
        <v>8044</v>
      </c>
      <c r="V433" s="20" t="s">
        <v>8045</v>
      </c>
      <c r="W433" s="10" t="s">
        <v>8046</v>
      </c>
      <c r="X433" s="10" t="s">
        <v>8047</v>
      </c>
    </row>
    <row r="434" spans="1:24" customFormat="1" x14ac:dyDescent="0.3">
      <c r="A434" s="5" t="s">
        <v>7172</v>
      </c>
      <c r="B434" s="5" t="s">
        <v>7173</v>
      </c>
      <c r="C434" s="5" t="str">
        <f>LEFT(B434, 65)</f>
        <v>IT2M Designer Mouse Pad for Laptop/Computer (9.2 X 7.6 Inches, 12</v>
      </c>
      <c r="D434" s="5" t="s">
        <v>5358</v>
      </c>
      <c r="E434" s="5" t="str">
        <f>LEFT(D434, FIND("|", D434) - 1)</f>
        <v>Computers&amp;Accessories</v>
      </c>
      <c r="F434" s="5">
        <v>199</v>
      </c>
      <c r="G434" s="5">
        <v>499</v>
      </c>
      <c r="H434" s="5" t="str" cm="1">
        <f t="array" ref="H434">_xlfn.IFS(G434&lt;200,"Less than 200", AND(G434&gt;=200, G434&lt;=500), "200 to 500", G434&gt;500, "Greater than 500")</f>
        <v>200 to 500</v>
      </c>
      <c r="I434" s="8">
        <v>0.6</v>
      </c>
      <c r="J434" s="17">
        <f>I434</f>
        <v>0.6</v>
      </c>
      <c r="K434" s="22" t="str" cm="1">
        <f t="array" ref="K434">_xlfn.IFS(AND(I434&gt;=0%, I434&lt;=20%),"0% to 20%", AND(I434&gt;=21%, I434&lt;=40%), "21% to 40%", AND(I434&gt;=41%, I434&lt;=60%), "41% to 60%", AND(I434&gt;=61%, I434&lt;=80%), "61% to 80%", AND(I434&gt;=81%, I434&lt;=100%), "81% to 100%")</f>
        <v>41% to 60%</v>
      </c>
      <c r="L434" s="22">
        <v>4.3</v>
      </c>
      <c r="M434" s="6">
        <v>9998</v>
      </c>
      <c r="N434" s="6">
        <f>G434*M434</f>
        <v>4989002</v>
      </c>
      <c r="O434" s="6">
        <f>L434+(M434/100000)</f>
        <v>4.3999800000000002</v>
      </c>
      <c r="P434" s="5" t="s">
        <v>7174</v>
      </c>
      <c r="Q434" s="10" t="s">
        <v>7175</v>
      </c>
      <c r="R434" s="10" t="s">
        <v>7176</v>
      </c>
      <c r="S434" s="10" t="s">
        <v>7177</v>
      </c>
      <c r="T434" s="10">
        <f>LEN(S434) - LEN(SUBSTITUTE(S434, ",", "")) + 1</f>
        <v>8</v>
      </c>
      <c r="U434" s="10" t="s">
        <v>7178</v>
      </c>
      <c r="V434" s="20" t="s">
        <v>7179</v>
      </c>
      <c r="W434" s="10" t="s">
        <v>7180</v>
      </c>
      <c r="X434" s="10" t="s">
        <v>7181</v>
      </c>
    </row>
    <row r="435" spans="1:24" customFormat="1" x14ac:dyDescent="0.3">
      <c r="A435" s="5" t="s">
        <v>9059</v>
      </c>
      <c r="B435" s="5" t="s">
        <v>9060</v>
      </c>
      <c r="C435" s="5" t="str">
        <f>LEFT(B435, 65)</f>
        <v>Prestige Sandwich Maker PGMFD 01, Black</v>
      </c>
      <c r="D435" s="5" t="s">
        <v>9061</v>
      </c>
      <c r="E435" s="5" t="str">
        <f>LEFT(D435, FIND("|", D435) - 1)</f>
        <v>Home&amp;Kitchen</v>
      </c>
      <c r="F435" s="7">
        <v>1299</v>
      </c>
      <c r="G435" s="7">
        <v>1299</v>
      </c>
      <c r="H435" s="5" t="str" cm="1">
        <f t="array" ref="H435">_xlfn.IFS(G435&lt;200,"Less than 200", AND(G435&gt;=200, G435&lt;=500), "200 to 500", G435&gt;500, "Greater than 500")</f>
        <v>Greater than 500</v>
      </c>
      <c r="I435" s="8">
        <v>0</v>
      </c>
      <c r="J435" s="17">
        <f>I435</f>
        <v>0</v>
      </c>
      <c r="K435" s="22" t="str" cm="1">
        <f t="array" ref="K435">_xlfn.IFS(AND(I435&gt;=0%, I435&lt;=20%),"0% to 20%", AND(I435&gt;=21%, I435&lt;=40%), "21% to 40%", AND(I435&gt;=41%, I435&lt;=60%), "41% to 60%", AND(I435&gt;=61%, I435&lt;=80%), "61% to 80%", AND(I435&gt;=81%, I435&lt;=100%), "81% to 100%")</f>
        <v>0% to 20%</v>
      </c>
      <c r="L435" s="22">
        <v>4.2</v>
      </c>
      <c r="M435" s="6">
        <v>40106</v>
      </c>
      <c r="N435" s="6">
        <f>G435*M435</f>
        <v>52097694</v>
      </c>
      <c r="O435" s="6">
        <f>L435+(M435/100000)</f>
        <v>4.6010600000000004</v>
      </c>
      <c r="P435" s="5" t="s">
        <v>9062</v>
      </c>
      <c r="Q435" s="10" t="s">
        <v>9063</v>
      </c>
      <c r="R435" s="10" t="s">
        <v>9064</v>
      </c>
      <c r="S435" s="10" t="s">
        <v>9065</v>
      </c>
      <c r="T435" s="10">
        <f>LEN(S435) - LEN(SUBSTITUTE(S435, ",", "")) + 1</f>
        <v>8</v>
      </c>
      <c r="U435" s="10" t="s">
        <v>9066</v>
      </c>
      <c r="V435" s="20" t="s">
        <v>9067</v>
      </c>
      <c r="W435" s="10" t="s">
        <v>9068</v>
      </c>
      <c r="X435" s="10" t="s">
        <v>9069</v>
      </c>
    </row>
    <row r="436" spans="1:24" customFormat="1" x14ac:dyDescent="0.3">
      <c r="A436" s="5" t="s">
        <v>11415</v>
      </c>
      <c r="B436" s="5" t="s">
        <v>11416</v>
      </c>
      <c r="C436" s="5" t="str">
        <f>LEFT(B436, 65)</f>
        <v>Usha Aurora 1000 W Dry Iron with Innovative Tail Light Indicator,</v>
      </c>
      <c r="D436" s="5" t="s">
        <v>8699</v>
      </c>
      <c r="E436" s="5" t="str">
        <f>LEFT(D436, FIND("|", D436) - 1)</f>
        <v>Home&amp;Kitchen</v>
      </c>
      <c r="F436" s="5">
        <v>717</v>
      </c>
      <c r="G436" s="7">
        <v>1390</v>
      </c>
      <c r="H436" s="5" t="str" cm="1">
        <f t="array" ref="H436">_xlfn.IFS(G436&lt;200,"Less than 200", AND(G436&gt;=200, G436&lt;=500), "200 to 500", G436&gt;500, "Greater than 500")</f>
        <v>Greater than 500</v>
      </c>
      <c r="I436" s="8">
        <v>0.48</v>
      </c>
      <c r="J436" s="17">
        <f>I436</f>
        <v>0.48</v>
      </c>
      <c r="K436" s="22" t="str" cm="1">
        <f t="array" ref="K436">_xlfn.IFS(AND(I436&gt;=0%, I436&lt;=20%),"0% to 20%", AND(I436&gt;=21%, I436&lt;=40%), "21% to 40%", AND(I436&gt;=41%, I436&lt;=60%), "41% to 60%", AND(I436&gt;=61%, I436&lt;=80%), "61% to 80%", AND(I436&gt;=81%, I436&lt;=100%), "81% to 100%")</f>
        <v>41% to 60%</v>
      </c>
      <c r="L436" s="22">
        <v>4</v>
      </c>
      <c r="M436" s="6">
        <v>4867</v>
      </c>
      <c r="N436" s="6">
        <f>G436*M436</f>
        <v>6765130</v>
      </c>
      <c r="O436" s="6">
        <f>L436+(M436/100000)</f>
        <v>4.0486700000000004</v>
      </c>
      <c r="P436" s="5" t="s">
        <v>11417</v>
      </c>
      <c r="Q436" s="10" t="s">
        <v>11418</v>
      </c>
      <c r="R436" s="10" t="s">
        <v>11419</v>
      </c>
      <c r="S436" s="10" t="s">
        <v>11420</v>
      </c>
      <c r="T436" s="10">
        <f>LEN(S436) - LEN(SUBSTITUTE(S436, ",", "")) + 1</f>
        <v>8</v>
      </c>
      <c r="U436" s="10" t="s">
        <v>11421</v>
      </c>
      <c r="V436" s="20" t="s">
        <v>11422</v>
      </c>
      <c r="W436" s="10" t="s">
        <v>11423</v>
      </c>
      <c r="X436" s="10" t="s">
        <v>11424</v>
      </c>
    </row>
    <row r="437" spans="1:24" customFormat="1" x14ac:dyDescent="0.3">
      <c r="A437" s="5" t="s">
        <v>3715</v>
      </c>
      <c r="B437" s="5" t="s">
        <v>3716</v>
      </c>
      <c r="C437" s="5" t="str">
        <f>LEFT(B437, 65)</f>
        <v>boAt Bassheads 242 in Ear Wired Earphones with Mic(Active Black)</v>
      </c>
      <c r="D437" s="5" t="s">
        <v>3066</v>
      </c>
      <c r="E437" s="5" t="str">
        <f>LEFT(D437, FIND("|", D437) - 1)</f>
        <v>Electronics</v>
      </c>
      <c r="F437" s="5">
        <v>599</v>
      </c>
      <c r="G437" s="7">
        <v>1490</v>
      </c>
      <c r="H437" s="5" t="str" cm="1">
        <f t="array" ref="H437">_xlfn.IFS(G437&lt;200,"Less than 200", AND(G437&gt;=200, G437&lt;=500), "200 to 500", G437&gt;500, "Greater than 500")</f>
        <v>Greater than 500</v>
      </c>
      <c r="I437" s="8">
        <v>0.6</v>
      </c>
      <c r="J437" s="17">
        <f>I437</f>
        <v>0.6</v>
      </c>
      <c r="K437" s="22" t="str" cm="1">
        <f t="array" ref="K437">_xlfn.IFS(AND(I437&gt;=0%, I437&lt;=20%),"0% to 20%", AND(I437&gt;=21%, I437&lt;=40%), "21% to 40%", AND(I437&gt;=41%, I437&lt;=60%), "41% to 60%", AND(I437&gt;=61%, I437&lt;=80%), "61% to 80%", AND(I437&gt;=81%, I437&lt;=100%), "81% to 100%")</f>
        <v>41% to 60%</v>
      </c>
      <c r="L437" s="22">
        <v>4.0999999999999996</v>
      </c>
      <c r="M437" s="6">
        <v>161679</v>
      </c>
      <c r="N437" s="6">
        <f>G437*M437</f>
        <v>240901710</v>
      </c>
      <c r="O437" s="6">
        <f>L437+(M437/100000)</f>
        <v>5.7167899999999996</v>
      </c>
      <c r="P437" s="5" t="s">
        <v>3717</v>
      </c>
      <c r="Q437" s="10" t="s">
        <v>3718</v>
      </c>
      <c r="R437" s="10" t="s">
        <v>3719</v>
      </c>
      <c r="S437" s="10" t="s">
        <v>3720</v>
      </c>
      <c r="T437" s="10">
        <f>LEN(S437) - LEN(SUBSTITUTE(S437, ",", "")) + 1</f>
        <v>8</v>
      </c>
      <c r="U437" s="10" t="s">
        <v>3721</v>
      </c>
      <c r="V437" s="20" t="s">
        <v>3722</v>
      </c>
      <c r="W437" s="10" t="s">
        <v>3723</v>
      </c>
      <c r="X437" s="10" t="s">
        <v>3724</v>
      </c>
    </row>
    <row r="438" spans="1:24" customFormat="1" x14ac:dyDescent="0.3">
      <c r="A438" s="5" t="s">
        <v>7087</v>
      </c>
      <c r="B438" s="5" t="s">
        <v>7088</v>
      </c>
      <c r="C438" s="5" t="str">
        <f>LEFT(B438, 65)</f>
        <v>Pentonic Multicolor Ball Point Pen, Pack of 10</v>
      </c>
      <c r="D438" s="5" t="s">
        <v>7089</v>
      </c>
      <c r="E438" s="5" t="str">
        <f>LEFT(D438, FIND("|", D438) - 1)</f>
        <v>OfficeProducts</v>
      </c>
      <c r="F438" s="5">
        <v>120</v>
      </c>
      <c r="G438" s="5">
        <v>120</v>
      </c>
      <c r="H438" s="5" t="str" cm="1">
        <f t="array" ref="H438">_xlfn.IFS(G438&lt;200,"Less than 200", AND(G438&gt;=200, G438&lt;=500), "200 to 500", G438&gt;500, "Greater than 500")</f>
        <v>Less than 200</v>
      </c>
      <c r="I438" s="8">
        <v>0</v>
      </c>
      <c r="J438" s="17">
        <f>I438</f>
        <v>0</v>
      </c>
      <c r="K438" s="22" t="str" cm="1">
        <f t="array" ref="K438">_xlfn.IFS(AND(I438&gt;=0%, I438&lt;=20%),"0% to 20%", AND(I438&gt;=21%, I438&lt;=40%), "21% to 40%", AND(I438&gt;=41%, I438&lt;=60%), "41% to 60%", AND(I438&gt;=61%, I438&lt;=80%), "61% to 80%", AND(I438&gt;=81%, I438&lt;=100%), "81% to 100%")</f>
        <v>0% to 20%</v>
      </c>
      <c r="L438" s="22">
        <v>4.0999999999999996</v>
      </c>
      <c r="M438" s="6">
        <v>4308</v>
      </c>
      <c r="N438" s="6">
        <f>G438*M438</f>
        <v>516960</v>
      </c>
      <c r="O438" s="6">
        <f>L438+(M438/100000)</f>
        <v>4.1430799999999994</v>
      </c>
      <c r="P438" s="5" t="s">
        <v>7090</v>
      </c>
      <c r="Q438" s="10" t="s">
        <v>7091</v>
      </c>
      <c r="R438" s="10" t="s">
        <v>7092</v>
      </c>
      <c r="S438" s="10" t="s">
        <v>7093</v>
      </c>
      <c r="T438" s="10">
        <f>LEN(S438) - LEN(SUBSTITUTE(S438, ",", "")) + 1</f>
        <v>8</v>
      </c>
      <c r="U438" s="10" t="s">
        <v>7094</v>
      </c>
      <c r="V438" s="20" t="s">
        <v>7095</v>
      </c>
      <c r="W438" s="10" t="s">
        <v>7096</v>
      </c>
      <c r="X438" s="10" t="s">
        <v>7097</v>
      </c>
    </row>
    <row r="439" spans="1:24" customFormat="1" x14ac:dyDescent="0.3">
      <c r="A439" s="5" t="s">
        <v>5187</v>
      </c>
      <c r="B439" s="5" t="s">
        <v>5188</v>
      </c>
      <c r="C439" s="5" t="str">
        <f>LEFT(B439, 65)</f>
        <v>SanDisk Ultra Flair 64GB USB 3.0 Pen Drive, Multicolor</v>
      </c>
      <c r="D439" s="5" t="s">
        <v>4834</v>
      </c>
      <c r="E439" s="5" t="str">
        <f>LEFT(D439, FIND("|", D439) - 1)</f>
        <v>Computers&amp;Accessories</v>
      </c>
      <c r="F439" s="5">
        <v>519</v>
      </c>
      <c r="G439" s="7">
        <v>1350</v>
      </c>
      <c r="H439" s="5" t="str" cm="1">
        <f t="array" ref="H439">_xlfn.IFS(G439&lt;200,"Less than 200", AND(G439&gt;=200, G439&lt;=500), "200 to 500", G439&gt;500, "Greater than 500")</f>
        <v>Greater than 500</v>
      </c>
      <c r="I439" s="8">
        <v>0.62</v>
      </c>
      <c r="J439" s="17">
        <f>I439</f>
        <v>0.62</v>
      </c>
      <c r="K439" s="22" t="str" cm="1">
        <f t="array" ref="K439">_xlfn.IFS(AND(I439&gt;=0%, I439&lt;=20%),"0% to 20%", AND(I439&gt;=21%, I439&lt;=40%), "21% to 40%", AND(I439&gt;=41%, I439&lt;=60%), "41% to 60%", AND(I439&gt;=61%, I439&lt;=80%), "61% to 80%", AND(I439&gt;=81%, I439&lt;=100%), "81% to 100%")</f>
        <v>61% to 80%</v>
      </c>
      <c r="L439" s="22">
        <v>4.3</v>
      </c>
      <c r="M439" s="6">
        <v>30058</v>
      </c>
      <c r="N439" s="6">
        <f>G439*M439</f>
        <v>40578300</v>
      </c>
      <c r="O439" s="6">
        <f>L439+(M439/100000)</f>
        <v>4.6005799999999999</v>
      </c>
      <c r="P439" s="5" t="s">
        <v>5189</v>
      </c>
      <c r="Q439" s="10" t="s">
        <v>5190</v>
      </c>
      <c r="R439" s="10" t="s">
        <v>5191</v>
      </c>
      <c r="S439" s="10" t="s">
        <v>5192</v>
      </c>
      <c r="T439" s="10">
        <f>LEN(S439) - LEN(SUBSTITUTE(S439, ",", "")) + 1</f>
        <v>8</v>
      </c>
      <c r="U439" s="10" t="s">
        <v>5193</v>
      </c>
      <c r="V439" s="20" t="s">
        <v>5194</v>
      </c>
      <c r="W439" s="10" t="s">
        <v>5195</v>
      </c>
      <c r="X439" s="10" t="s">
        <v>5196</v>
      </c>
    </row>
    <row r="440" spans="1:24" customFormat="1" x14ac:dyDescent="0.3">
      <c r="A440" s="5" t="s">
        <v>11214</v>
      </c>
      <c r="B440" s="5" t="s">
        <v>11215</v>
      </c>
      <c r="C440" s="5" t="str">
        <f>LEFT(B440, 65)</f>
        <v>Inalsa Vacuum Cleaner Wet and Dry Micro WD10 with 3in1 Multifunct</v>
      </c>
      <c r="D440" s="5" t="s">
        <v>9944</v>
      </c>
      <c r="E440" s="5" t="str">
        <f>LEFT(D440, FIND("|", D440) - 1)</f>
        <v>Home&amp;Kitchen</v>
      </c>
      <c r="F440" s="7">
        <v>3859</v>
      </c>
      <c r="G440" s="7">
        <v>10295</v>
      </c>
      <c r="H440" s="5" t="str" cm="1">
        <f t="array" ref="H440">_xlfn.IFS(G440&lt;200,"Less than 200", AND(G440&gt;=200, G440&lt;=500), "200 to 500", G440&gt;500, "Greater than 500")</f>
        <v>Greater than 500</v>
      </c>
      <c r="I440" s="8">
        <v>0.63</v>
      </c>
      <c r="J440" s="17">
        <f>I440</f>
        <v>0.63</v>
      </c>
      <c r="K440" s="22" t="str" cm="1">
        <f t="array" ref="K440">_xlfn.IFS(AND(I440&gt;=0%, I440&lt;=20%),"0% to 20%", AND(I440&gt;=21%, I440&lt;=40%), "21% to 40%", AND(I440&gt;=41%, I440&lt;=60%), "41% to 60%", AND(I440&gt;=61%, I440&lt;=80%), "61% to 80%", AND(I440&gt;=81%, I440&lt;=100%), "81% to 100%")</f>
        <v>61% to 80%</v>
      </c>
      <c r="L440" s="22">
        <v>3.9</v>
      </c>
      <c r="M440" s="6">
        <v>8095</v>
      </c>
      <c r="N440" s="6">
        <f>G440*M440</f>
        <v>83338025</v>
      </c>
      <c r="O440" s="6">
        <f>L440+(M440/100000)</f>
        <v>3.98095</v>
      </c>
      <c r="P440" s="5" t="s">
        <v>11216</v>
      </c>
      <c r="Q440" s="10" t="s">
        <v>11217</v>
      </c>
      <c r="R440" s="10" t="s">
        <v>11218</v>
      </c>
      <c r="S440" s="10" t="s">
        <v>11219</v>
      </c>
      <c r="T440" s="10">
        <f>LEN(S440) - LEN(SUBSTITUTE(S440, ",", "")) + 1</f>
        <v>8</v>
      </c>
      <c r="U440" s="10" t="s">
        <v>11220</v>
      </c>
      <c r="V440" s="20" t="s">
        <v>11221</v>
      </c>
      <c r="W440" s="10" t="s">
        <v>11222</v>
      </c>
      <c r="X440" s="10" t="s">
        <v>11223</v>
      </c>
    </row>
    <row r="441" spans="1:24" customFormat="1" x14ac:dyDescent="0.3">
      <c r="A441" s="5" t="s">
        <v>10144</v>
      </c>
      <c r="B441" s="5" t="s">
        <v>10145</v>
      </c>
      <c r="C441" s="5" t="str">
        <f>LEFT(B441, 65)</f>
        <v>Bajaj Frore 1200 mm Ceiling Fan (Brown)</v>
      </c>
      <c r="D441" s="5" t="s">
        <v>9295</v>
      </c>
      <c r="E441" s="5" t="str">
        <f>LEFT(D441, FIND("|", D441) - 1)</f>
        <v>Home&amp;Kitchen</v>
      </c>
      <c r="F441" s="7">
        <v>1399</v>
      </c>
      <c r="G441" s="7">
        <v>2660</v>
      </c>
      <c r="H441" s="5" t="str" cm="1">
        <f t="array" ref="H441">_xlfn.IFS(G441&lt;200,"Less than 200", AND(G441&gt;=200, G441&lt;=500), "200 to 500", G441&gt;500, "Greater than 500")</f>
        <v>Greater than 500</v>
      </c>
      <c r="I441" s="8">
        <v>0.47</v>
      </c>
      <c r="J441" s="17">
        <f>I441</f>
        <v>0.47</v>
      </c>
      <c r="K441" s="22" t="str" cm="1">
        <f t="array" ref="K441">_xlfn.IFS(AND(I441&gt;=0%, I441&lt;=20%),"0% to 20%", AND(I441&gt;=21%, I441&lt;=40%), "21% to 40%", AND(I441&gt;=41%, I441&lt;=60%), "41% to 60%", AND(I441&gt;=61%, I441&lt;=80%), "61% to 80%", AND(I441&gt;=81%, I441&lt;=100%), "81% to 100%")</f>
        <v>41% to 60%</v>
      </c>
      <c r="L441" s="22">
        <v>4.0999999999999996</v>
      </c>
      <c r="M441" s="6">
        <v>9349</v>
      </c>
      <c r="N441" s="6">
        <f>G441*M441</f>
        <v>24868340</v>
      </c>
      <c r="O441" s="6">
        <f>L441+(M441/100000)</f>
        <v>4.1934899999999997</v>
      </c>
      <c r="P441" s="5" t="s">
        <v>10146</v>
      </c>
      <c r="Q441" s="10" t="s">
        <v>10147</v>
      </c>
      <c r="R441" s="10" t="s">
        <v>10148</v>
      </c>
      <c r="S441" s="10" t="s">
        <v>10149</v>
      </c>
      <c r="T441" s="10">
        <f>LEN(S441) - LEN(SUBSTITUTE(S441, ",", "")) + 1</f>
        <v>8</v>
      </c>
      <c r="U441" s="10" t="s">
        <v>10150</v>
      </c>
      <c r="V441" s="20" t="s">
        <v>10151</v>
      </c>
      <c r="W441" s="10" t="s">
        <v>10152</v>
      </c>
      <c r="X441" s="10" t="s">
        <v>10153</v>
      </c>
    </row>
    <row r="442" spans="1:24" customFormat="1" x14ac:dyDescent="0.3">
      <c r="A442" s="5" t="s">
        <v>8967</v>
      </c>
      <c r="B442" s="5" t="s">
        <v>8968</v>
      </c>
      <c r="C442" s="5" t="str">
        <f>LEFT(B442, 65)</f>
        <v>AGARO Regal 800 Watts Handheld Vacuum Cleaner, Lightweight &amp; Dura</v>
      </c>
      <c r="D442" s="5" t="s">
        <v>8969</v>
      </c>
      <c r="E442" s="5" t="str">
        <f>LEFT(D442, FIND("|", D442) - 1)</f>
        <v>Home&amp;Kitchen</v>
      </c>
      <c r="F442" s="7">
        <v>1665</v>
      </c>
      <c r="G442" s="7">
        <v>2099</v>
      </c>
      <c r="H442" s="5" t="str" cm="1">
        <f t="array" ref="H442">_xlfn.IFS(G442&lt;200,"Less than 200", AND(G442&gt;=200, G442&lt;=500), "200 to 500", G442&gt;500, "Greater than 500")</f>
        <v>Greater than 500</v>
      </c>
      <c r="I442" s="8">
        <v>0.21</v>
      </c>
      <c r="J442" s="17">
        <f>I442</f>
        <v>0.21</v>
      </c>
      <c r="K442" s="22" t="str" cm="1">
        <f t="array" ref="K442">_xlfn.IFS(AND(I442&gt;=0%, I442&lt;=20%),"0% to 20%", AND(I442&gt;=21%, I442&lt;=40%), "21% to 40%", AND(I442&gt;=41%, I442&lt;=60%), "41% to 60%", AND(I442&gt;=61%, I442&lt;=80%), "61% to 80%", AND(I442&gt;=81%, I442&lt;=100%), "81% to 100%")</f>
        <v>21% to 40%</v>
      </c>
      <c r="L442" s="22">
        <v>4</v>
      </c>
      <c r="M442" s="6">
        <v>14368</v>
      </c>
      <c r="N442" s="6">
        <f>G442*M442</f>
        <v>30158432</v>
      </c>
      <c r="O442" s="6">
        <f>L442+(M442/100000)</f>
        <v>4.1436799999999998</v>
      </c>
      <c r="P442" s="5" t="s">
        <v>8970</v>
      </c>
      <c r="Q442" s="10" t="s">
        <v>8971</v>
      </c>
      <c r="R442" s="10" t="s">
        <v>8972</v>
      </c>
      <c r="S442" s="10" t="s">
        <v>8973</v>
      </c>
      <c r="T442" s="10">
        <f>LEN(S442) - LEN(SUBSTITUTE(S442, ",", "")) + 1</f>
        <v>8</v>
      </c>
      <c r="U442" s="10" t="s">
        <v>8974</v>
      </c>
      <c r="V442" s="20" t="s">
        <v>8975</v>
      </c>
      <c r="W442" s="10" t="s">
        <v>8976</v>
      </c>
      <c r="X442" s="10" t="s">
        <v>8977</v>
      </c>
    </row>
    <row r="443" spans="1:24" customFormat="1" x14ac:dyDescent="0.3">
      <c r="A443" s="5" t="s">
        <v>7593</v>
      </c>
      <c r="B443" s="5" t="s">
        <v>7594</v>
      </c>
      <c r="C443" s="5" t="str">
        <f>LEFT(B443, 65)</f>
        <v>HP GT 53 XL Cartridge Ink</v>
      </c>
      <c r="D443" s="5" t="s">
        <v>5262</v>
      </c>
      <c r="E443" s="5" t="str">
        <f>LEFT(D443, FIND("|", D443) - 1)</f>
        <v>Computers&amp;Accessories</v>
      </c>
      <c r="F443" s="5">
        <v>596</v>
      </c>
      <c r="G443" s="5">
        <v>723</v>
      </c>
      <c r="H443" s="5" t="str" cm="1">
        <f t="array" ref="H443">_xlfn.IFS(G443&lt;200,"Less than 200", AND(G443&gt;=200, G443&lt;=500), "200 to 500", G443&gt;500, "Greater than 500")</f>
        <v>Greater than 500</v>
      </c>
      <c r="I443" s="8">
        <v>0.18</v>
      </c>
      <c r="J443" s="17">
        <f>I443</f>
        <v>0.18</v>
      </c>
      <c r="K443" s="22" t="str" cm="1">
        <f t="array" ref="K443">_xlfn.IFS(AND(I443&gt;=0%, I443&lt;=20%),"0% to 20%", AND(I443&gt;=21%, I443&lt;=40%), "21% to 40%", AND(I443&gt;=41%, I443&lt;=60%), "41% to 60%", AND(I443&gt;=61%, I443&lt;=80%), "61% to 80%", AND(I443&gt;=81%, I443&lt;=100%), "81% to 100%")</f>
        <v>0% to 20%</v>
      </c>
      <c r="L443" s="22">
        <v>4.4000000000000004</v>
      </c>
      <c r="M443" s="6">
        <v>3219</v>
      </c>
      <c r="N443" s="6">
        <f>G443*M443</f>
        <v>2327337</v>
      </c>
      <c r="O443" s="6">
        <f>L443+(M443/100000)</f>
        <v>4.4321900000000003</v>
      </c>
      <c r="P443" s="5" t="s">
        <v>7595</v>
      </c>
      <c r="Q443" s="10" t="s">
        <v>7596</v>
      </c>
      <c r="R443" s="10" t="s">
        <v>7597</v>
      </c>
      <c r="S443" s="10" t="s">
        <v>7598</v>
      </c>
      <c r="T443" s="10">
        <f>LEN(S443) - LEN(SUBSTITUTE(S443, ",", "")) + 1</f>
        <v>8</v>
      </c>
      <c r="U443" s="10" t="s">
        <v>7599</v>
      </c>
      <c r="V443" s="20" t="s">
        <v>7600</v>
      </c>
      <c r="W443" s="10" t="s">
        <v>7601</v>
      </c>
      <c r="X443" s="10" t="s">
        <v>7602</v>
      </c>
    </row>
    <row r="444" spans="1:24" customFormat="1" x14ac:dyDescent="0.3">
      <c r="A444" s="5" t="s">
        <v>12632</v>
      </c>
      <c r="B444" s="5" t="s">
        <v>12633</v>
      </c>
      <c r="C444" s="5" t="str">
        <f>LEFT(B444, 65)</f>
        <v>iBELL SEK170BM Premium Electric Kettle, 1.7 Litre, Stainless Stee</v>
      </c>
      <c r="D444" s="5" t="s">
        <v>8541</v>
      </c>
      <c r="E444" s="5" t="str">
        <f>LEFT(D444, FIND("|", D444) - 1)</f>
        <v>Home&amp;Kitchen</v>
      </c>
      <c r="F444" s="5">
        <v>809</v>
      </c>
      <c r="G444" s="7">
        <v>1950</v>
      </c>
      <c r="H444" s="5" t="str" cm="1">
        <f t="array" ref="H444">_xlfn.IFS(G444&lt;200,"Less than 200", AND(G444&gt;=200, G444&lt;=500), "200 to 500", G444&gt;500, "Greater than 500")</f>
        <v>Greater than 500</v>
      </c>
      <c r="I444" s="8">
        <v>0.59</v>
      </c>
      <c r="J444" s="17">
        <f>I444</f>
        <v>0.59</v>
      </c>
      <c r="K444" s="22" t="str" cm="1">
        <f t="array" ref="K444">_xlfn.IFS(AND(I444&gt;=0%, I444&lt;=20%),"0% to 20%", AND(I444&gt;=21%, I444&lt;=40%), "21% to 40%", AND(I444&gt;=41%, I444&lt;=60%), "41% to 60%", AND(I444&gt;=61%, I444&lt;=80%), "61% to 80%", AND(I444&gt;=81%, I444&lt;=100%), "81% to 100%")</f>
        <v>41% to 60%</v>
      </c>
      <c r="L444" s="22">
        <v>3.9</v>
      </c>
      <c r="M444" s="6">
        <v>710</v>
      </c>
      <c r="N444" s="6">
        <f>G444*M444</f>
        <v>1384500</v>
      </c>
      <c r="O444" s="6">
        <f>L444+(M444/100000)</f>
        <v>3.9070999999999998</v>
      </c>
      <c r="P444" s="5" t="s">
        <v>12634</v>
      </c>
      <c r="Q444" s="10" t="s">
        <v>12635</v>
      </c>
      <c r="R444" s="10" t="s">
        <v>12636</v>
      </c>
      <c r="S444" s="10" t="s">
        <v>12637</v>
      </c>
      <c r="T444" s="10">
        <f>LEN(S444) - LEN(SUBSTITUTE(S444, ",", "")) + 1</f>
        <v>8</v>
      </c>
      <c r="U444" s="10" t="s">
        <v>12638</v>
      </c>
      <c r="V444" s="20" t="s">
        <v>12639</v>
      </c>
      <c r="W444" s="10" t="s">
        <v>12640</v>
      </c>
      <c r="X444" s="10" t="s">
        <v>12641</v>
      </c>
    </row>
    <row r="445" spans="1:24" customFormat="1" x14ac:dyDescent="0.3">
      <c r="A445" s="5" t="s">
        <v>10234</v>
      </c>
      <c r="B445" s="5" t="s">
        <v>10235</v>
      </c>
      <c r="C445" s="5" t="str">
        <f>LEFT(B445, 65)</f>
        <v>iBELL SEK15L Premium 1.5 Litre Stainless Steel Electric Kettle,15</v>
      </c>
      <c r="D445" s="5" t="s">
        <v>8541</v>
      </c>
      <c r="E445" s="5" t="str">
        <f>LEFT(D445, FIND("|", D445) - 1)</f>
        <v>Home&amp;Kitchen</v>
      </c>
      <c r="F445" s="5">
        <v>664</v>
      </c>
      <c r="G445" s="7">
        <v>1490</v>
      </c>
      <c r="H445" s="5" t="str" cm="1">
        <f t="array" ref="H445">_xlfn.IFS(G445&lt;200,"Less than 200", AND(G445&gt;=200, G445&lt;=500), "200 to 500", G445&gt;500, "Greater than 500")</f>
        <v>Greater than 500</v>
      </c>
      <c r="I445" s="8">
        <v>0.55000000000000004</v>
      </c>
      <c r="J445" s="17">
        <f>I445</f>
        <v>0.55000000000000004</v>
      </c>
      <c r="K445" s="22" t="str" cm="1">
        <f t="array" ref="K445">_xlfn.IFS(AND(I445&gt;=0%, I445&lt;=20%),"0% to 20%", AND(I445&gt;=21%, I445&lt;=40%), "21% to 40%", AND(I445&gt;=41%, I445&lt;=60%), "41% to 60%", AND(I445&gt;=61%, I445&lt;=80%), "61% to 80%", AND(I445&gt;=81%, I445&lt;=100%), "81% to 100%")</f>
        <v>41% to 60%</v>
      </c>
      <c r="L445" s="22">
        <v>4</v>
      </c>
      <c r="M445" s="6">
        <v>2198</v>
      </c>
      <c r="N445" s="6">
        <f>G445*M445</f>
        <v>3275020</v>
      </c>
      <c r="O445" s="6">
        <f>L445+(M445/100000)</f>
        <v>4.0219800000000001</v>
      </c>
      <c r="P445" s="5" t="s">
        <v>10236</v>
      </c>
      <c r="Q445" s="10" t="s">
        <v>10237</v>
      </c>
      <c r="R445" s="10" t="s">
        <v>10238</v>
      </c>
      <c r="S445" s="10" t="s">
        <v>10239</v>
      </c>
      <c r="T445" s="10">
        <f>LEN(S445) - LEN(SUBSTITUTE(S445, ",", "")) + 1</f>
        <v>8</v>
      </c>
      <c r="U445" s="10" t="s">
        <v>10240</v>
      </c>
      <c r="V445" s="20" t="s">
        <v>10241</v>
      </c>
      <c r="W445" s="10" t="s">
        <v>10242</v>
      </c>
      <c r="X445" s="10" t="s">
        <v>10243</v>
      </c>
    </row>
    <row r="446" spans="1:24" customFormat="1" x14ac:dyDescent="0.3">
      <c r="A446" s="5" t="s">
        <v>4910</v>
      </c>
      <c r="B446" s="5" t="s">
        <v>4911</v>
      </c>
      <c r="C446" s="5" t="str">
        <f>LEFT(B446, 65)</f>
        <v>ZEBRONICS Zeb-Bro in Ear Wired Earphones with Mic, 3.5mm Audio Ja</v>
      </c>
      <c r="D446" s="5" t="s">
        <v>3066</v>
      </c>
      <c r="E446" s="5" t="str">
        <f>LEFT(D446, FIND("|", D446) - 1)</f>
        <v>Electronics</v>
      </c>
      <c r="F446" s="5">
        <v>149</v>
      </c>
      <c r="G446" s="5">
        <v>399</v>
      </c>
      <c r="H446" s="5" t="str" cm="1">
        <f t="array" ref="H446">_xlfn.IFS(G446&lt;200,"Less than 200", AND(G446&gt;=200, G446&lt;=500), "200 to 500", G446&gt;500, "Greater than 500")</f>
        <v>200 to 500</v>
      </c>
      <c r="I446" s="8">
        <v>0.63</v>
      </c>
      <c r="J446" s="17">
        <f>I446</f>
        <v>0.63</v>
      </c>
      <c r="K446" s="22" t="str" cm="1">
        <f t="array" ref="K446">_xlfn.IFS(AND(I446&gt;=0%, I446&lt;=20%),"0% to 20%", AND(I446&gt;=21%, I446&lt;=40%), "21% to 40%", AND(I446&gt;=41%, I446&lt;=60%), "41% to 60%", AND(I446&gt;=61%, I446&lt;=80%), "61% to 80%", AND(I446&gt;=81%, I446&lt;=100%), "81% to 100%")</f>
        <v>61% to 80%</v>
      </c>
      <c r="L446" s="22">
        <v>3.5</v>
      </c>
      <c r="M446" s="6">
        <v>21764</v>
      </c>
      <c r="N446" s="6">
        <f>G446*M446</f>
        <v>8683836</v>
      </c>
      <c r="O446" s="6">
        <f>L446+(M446/100000)</f>
        <v>3.7176399999999998</v>
      </c>
      <c r="P446" s="5" t="s">
        <v>4912</v>
      </c>
      <c r="Q446" s="10" t="s">
        <v>4913</v>
      </c>
      <c r="R446" s="10" t="s">
        <v>4914</v>
      </c>
      <c r="S446" s="10" t="s">
        <v>4915</v>
      </c>
      <c r="T446" s="10">
        <f>LEN(S446) - LEN(SUBSTITUTE(S446, ",", "")) + 1</f>
        <v>8</v>
      </c>
      <c r="U446" s="10" t="s">
        <v>4916</v>
      </c>
      <c r="V446" s="20" t="s">
        <v>4917</v>
      </c>
      <c r="W446" s="10" t="s">
        <v>4918</v>
      </c>
      <c r="X446" s="10" t="s">
        <v>4919</v>
      </c>
    </row>
    <row r="447" spans="1:24" customFormat="1" x14ac:dyDescent="0.3">
      <c r="A447" s="5" t="s">
        <v>7884</v>
      </c>
      <c r="B447" s="5" t="s">
        <v>7885</v>
      </c>
      <c r="C447" s="5" t="str">
        <f>LEFT(B447, 65)</f>
        <v>Redgear Cloak Wired RGB Wired Over Ear Gaming Headphones with Mic</v>
      </c>
      <c r="D447" s="5" t="s">
        <v>7796</v>
      </c>
      <c r="E447" s="5" t="str">
        <f>LEFT(D447, FIND("|", D447) - 1)</f>
        <v>Computers&amp;Accessories</v>
      </c>
      <c r="F447" s="5">
        <v>749</v>
      </c>
      <c r="G447" s="7">
        <v>1799</v>
      </c>
      <c r="H447" s="5" t="str" cm="1">
        <f t="array" ref="H447">_xlfn.IFS(G447&lt;200,"Less than 200", AND(G447&gt;=200, G447&lt;=500), "200 to 500", G447&gt;500, "Greater than 500")</f>
        <v>Greater than 500</v>
      </c>
      <c r="I447" s="8">
        <v>0.57999999999999996</v>
      </c>
      <c r="J447" s="17">
        <f>I447</f>
        <v>0.57999999999999996</v>
      </c>
      <c r="K447" s="22" t="str" cm="1">
        <f t="array" ref="K447">_xlfn.IFS(AND(I447&gt;=0%, I447&lt;=20%),"0% to 20%", AND(I447&gt;=21%, I447&lt;=40%), "21% to 40%", AND(I447&gt;=41%, I447&lt;=60%), "41% to 60%", AND(I447&gt;=61%, I447&lt;=80%), "61% to 80%", AND(I447&gt;=81%, I447&lt;=100%), "81% to 100%")</f>
        <v>41% to 60%</v>
      </c>
      <c r="L447" s="22">
        <v>4</v>
      </c>
      <c r="M447" s="6">
        <v>13199</v>
      </c>
      <c r="N447" s="6">
        <f>G447*M447</f>
        <v>23745001</v>
      </c>
      <c r="O447" s="6">
        <f>L447+(M447/100000)</f>
        <v>4.1319900000000001</v>
      </c>
      <c r="P447" s="5" t="s">
        <v>7886</v>
      </c>
      <c r="Q447" s="10" t="s">
        <v>7887</v>
      </c>
      <c r="R447" s="10" t="s">
        <v>7888</v>
      </c>
      <c r="S447" s="10" t="s">
        <v>7889</v>
      </c>
      <c r="T447" s="10">
        <f>LEN(S447) - LEN(SUBSTITUTE(S447, ",", "")) + 1</f>
        <v>8</v>
      </c>
      <c r="U447" s="10" t="s">
        <v>7890</v>
      </c>
      <c r="V447" s="20" t="s">
        <v>13060</v>
      </c>
      <c r="W447" s="10" t="s">
        <v>7891</v>
      </c>
      <c r="X447" s="10" t="s">
        <v>7892</v>
      </c>
    </row>
    <row r="448" spans="1:24" customFormat="1" x14ac:dyDescent="0.3">
      <c r="A448" s="5" t="s">
        <v>11895</v>
      </c>
      <c r="B448" s="5" t="s">
        <v>11896</v>
      </c>
      <c r="C448" s="5" t="str">
        <f>LEFT(B448, 65)</f>
        <v>Racold Eterno Pro 25L Vertical 5 Star Storage Water Heater (Geyse</v>
      </c>
      <c r="D448" s="5" t="s">
        <v>8773</v>
      </c>
      <c r="E448" s="5" t="str">
        <f>LEFT(D448, FIND("|", D448) - 1)</f>
        <v>Home&amp;Kitchen</v>
      </c>
      <c r="F448" s="7">
        <v>8699</v>
      </c>
      <c r="G448" s="7">
        <v>16899</v>
      </c>
      <c r="H448" s="5" t="str" cm="1">
        <f t="array" ref="H448">_xlfn.IFS(G448&lt;200,"Less than 200", AND(G448&gt;=200, G448&lt;=500), "200 to 500", G448&gt;500, "Greater than 500")</f>
        <v>Greater than 500</v>
      </c>
      <c r="I448" s="8">
        <v>0.49</v>
      </c>
      <c r="J448" s="17">
        <f>I448</f>
        <v>0.49</v>
      </c>
      <c r="K448" s="22" t="str" cm="1">
        <f t="array" ref="K448">_xlfn.IFS(AND(I448&gt;=0%, I448&lt;=20%),"0% to 20%", AND(I448&gt;=21%, I448&lt;=40%), "21% to 40%", AND(I448&gt;=41%, I448&lt;=60%), "41% to 60%", AND(I448&gt;=61%, I448&lt;=80%), "61% to 80%", AND(I448&gt;=81%, I448&lt;=100%), "81% to 100%")</f>
        <v>41% to 60%</v>
      </c>
      <c r="L448" s="22">
        <v>4.2</v>
      </c>
      <c r="M448" s="6">
        <v>3195</v>
      </c>
      <c r="N448" s="6">
        <f>G448*M448</f>
        <v>53992305</v>
      </c>
      <c r="O448" s="6">
        <f>L448+(M448/100000)</f>
        <v>4.2319500000000003</v>
      </c>
      <c r="P448" s="5" t="s">
        <v>11897</v>
      </c>
      <c r="Q448" s="10" t="s">
        <v>11898</v>
      </c>
      <c r="R448" s="10" t="s">
        <v>11899</v>
      </c>
      <c r="S448" s="10" t="s">
        <v>11900</v>
      </c>
      <c r="T448" s="10">
        <f>LEN(S448) - LEN(SUBSTITUTE(S448, ",", "")) + 1</f>
        <v>8</v>
      </c>
      <c r="U448" s="10" t="s">
        <v>11901</v>
      </c>
      <c r="V448" s="20" t="s">
        <v>11902</v>
      </c>
      <c r="W448" s="10" t="s">
        <v>11903</v>
      </c>
      <c r="X448" s="10" t="s">
        <v>11904</v>
      </c>
    </row>
    <row r="449" spans="1:24" customFormat="1" x14ac:dyDescent="0.3">
      <c r="A449" s="5" t="s">
        <v>4994</v>
      </c>
      <c r="B449" s="5" t="s">
        <v>4995</v>
      </c>
      <c r="C449" s="5" t="str">
        <f>LEFT(B449, 65)</f>
        <v>Boult Audio BassBuds X1 in-Ear Wired Earphones with 10mm Extra Ba</v>
      </c>
      <c r="D449" s="5" t="s">
        <v>3066</v>
      </c>
      <c r="E449" s="5" t="str">
        <f>LEFT(D449, FIND("|", D449) - 1)</f>
        <v>Electronics</v>
      </c>
      <c r="F449" s="5">
        <v>329</v>
      </c>
      <c r="G449" s="5">
        <v>999</v>
      </c>
      <c r="H449" s="5" t="str" cm="1">
        <f t="array" ref="H449">_xlfn.IFS(G449&lt;200,"Less than 200", AND(G449&gt;=200, G449&lt;=500), "200 to 500", G449&gt;500, "Greater than 500")</f>
        <v>Greater than 500</v>
      </c>
      <c r="I449" s="8">
        <v>0.67</v>
      </c>
      <c r="J449" s="17">
        <f>I449</f>
        <v>0.67</v>
      </c>
      <c r="K449" s="22" t="str" cm="1">
        <f t="array" ref="K449">_xlfn.IFS(AND(I449&gt;=0%, I449&lt;=20%),"0% to 20%", AND(I449&gt;=21%, I449&lt;=40%), "21% to 40%", AND(I449&gt;=41%, I449&lt;=60%), "41% to 60%", AND(I449&gt;=61%, I449&lt;=80%), "61% to 80%", AND(I449&gt;=81%, I449&lt;=100%), "81% to 100%")</f>
        <v>61% to 80%</v>
      </c>
      <c r="L449" s="22">
        <v>3.9</v>
      </c>
      <c r="M449" s="6">
        <v>77027</v>
      </c>
      <c r="N449" s="6">
        <f>G449*M449</f>
        <v>76949973</v>
      </c>
      <c r="O449" s="6">
        <f>L449+(M449/100000)</f>
        <v>4.6702700000000004</v>
      </c>
      <c r="P449" s="5" t="s">
        <v>4996</v>
      </c>
      <c r="Q449" s="10" t="s">
        <v>4997</v>
      </c>
      <c r="R449" s="10" t="s">
        <v>4998</v>
      </c>
      <c r="S449" s="10" t="s">
        <v>4999</v>
      </c>
      <c r="T449" s="10">
        <f>LEN(S449) - LEN(SUBSTITUTE(S449, ",", "")) + 1</f>
        <v>8</v>
      </c>
      <c r="U449" s="10" t="s">
        <v>5000</v>
      </c>
      <c r="V449" s="20" t="s">
        <v>5001</v>
      </c>
      <c r="W449" s="10" t="s">
        <v>5002</v>
      </c>
      <c r="X449" s="10" t="s">
        <v>5003</v>
      </c>
    </row>
    <row r="450" spans="1:24" customFormat="1" x14ac:dyDescent="0.3">
      <c r="A450" s="5" t="s">
        <v>7668</v>
      </c>
      <c r="B450" s="5" t="s">
        <v>7669</v>
      </c>
      <c r="C450" s="5" t="str">
        <f>LEFT(B450, 65)</f>
        <v>ESR Screen Protector Compatible with iPad Pro 11 Inch (2022/2021/</v>
      </c>
      <c r="D450" s="5" t="s">
        <v>5996</v>
      </c>
      <c r="E450" s="5" t="str">
        <f>LEFT(D450, FIND("|", D450) - 1)</f>
        <v>Computers&amp;Accessories</v>
      </c>
      <c r="F450" s="7">
        <v>1234</v>
      </c>
      <c r="G450" s="7">
        <v>1599</v>
      </c>
      <c r="H450" s="5" t="str" cm="1">
        <f t="array" ref="H450">_xlfn.IFS(G450&lt;200,"Less than 200", AND(G450&gt;=200, G450&lt;=500), "200 to 500", G450&gt;500, "Greater than 500")</f>
        <v>Greater than 500</v>
      </c>
      <c r="I450" s="8">
        <v>0.23</v>
      </c>
      <c r="J450" s="17">
        <f>I450</f>
        <v>0.23</v>
      </c>
      <c r="K450" s="22" t="str" cm="1">
        <f t="array" ref="K450">_xlfn.IFS(AND(I450&gt;=0%, I450&lt;=20%),"0% to 20%", AND(I450&gt;=21%, I450&lt;=40%), "21% to 40%", AND(I450&gt;=41%, I450&lt;=60%), "41% to 60%", AND(I450&gt;=61%, I450&lt;=80%), "61% to 80%", AND(I450&gt;=81%, I450&lt;=100%), "81% to 100%")</f>
        <v>21% to 40%</v>
      </c>
      <c r="L450" s="22">
        <v>4.5</v>
      </c>
      <c r="M450" s="6">
        <v>16680</v>
      </c>
      <c r="N450" s="6">
        <f>G450*M450</f>
        <v>26671320</v>
      </c>
      <c r="O450" s="6">
        <f>L450+(M450/100000)</f>
        <v>4.6668000000000003</v>
      </c>
      <c r="P450" s="5" t="s">
        <v>7670</v>
      </c>
      <c r="Q450" s="10" t="s">
        <v>7671</v>
      </c>
      <c r="R450" s="10" t="s">
        <v>7672</v>
      </c>
      <c r="S450" s="10" t="s">
        <v>7673</v>
      </c>
      <c r="T450" s="10">
        <f>LEN(S450) - LEN(SUBSTITUTE(S450, ",", "")) + 1</f>
        <v>8</v>
      </c>
      <c r="U450" s="10" t="s">
        <v>7674</v>
      </c>
      <c r="V450" s="20" t="s">
        <v>7675</v>
      </c>
      <c r="W450" s="10" t="s">
        <v>7676</v>
      </c>
      <c r="X450" s="10" t="s">
        <v>7677</v>
      </c>
    </row>
    <row r="451" spans="1:24" customFormat="1" x14ac:dyDescent="0.3">
      <c r="A451" s="5" t="s">
        <v>5540</v>
      </c>
      <c r="B451" s="5" t="s">
        <v>5541</v>
      </c>
      <c r="C451" s="5" t="str">
        <f>LEFT(B451, 65)</f>
        <v>MemeHo¬Æ Smart Standard Multi-Purpose Laptop Table with Dock Stan</v>
      </c>
      <c r="D451" s="5" t="s">
        <v>4876</v>
      </c>
      <c r="E451" s="5" t="str">
        <f>LEFT(D451, FIND("|", D451) - 1)</f>
        <v>Computers&amp;Accessories</v>
      </c>
      <c r="F451" s="5">
        <v>656</v>
      </c>
      <c r="G451" s="7">
        <v>1499</v>
      </c>
      <c r="H451" s="5" t="str" cm="1">
        <f t="array" ref="H451">_xlfn.IFS(G451&lt;200,"Less than 200", AND(G451&gt;=200, G451&lt;=500), "200 to 500", G451&gt;500, "Greater than 500")</f>
        <v>Greater than 500</v>
      </c>
      <c r="I451" s="8">
        <v>0.56000000000000005</v>
      </c>
      <c r="J451" s="17">
        <f>I451</f>
        <v>0.56000000000000005</v>
      </c>
      <c r="K451" s="22" t="str" cm="1">
        <f t="array" ref="K451">_xlfn.IFS(AND(I451&gt;=0%, I451&lt;=20%),"0% to 20%", AND(I451&gt;=21%, I451&lt;=40%), "21% to 40%", AND(I451&gt;=41%, I451&lt;=60%), "41% to 60%", AND(I451&gt;=61%, I451&lt;=80%), "61% to 80%", AND(I451&gt;=81%, I451&lt;=100%), "81% to 100%")</f>
        <v>41% to 60%</v>
      </c>
      <c r="L451" s="22">
        <v>4.3</v>
      </c>
      <c r="M451" s="6">
        <v>25903</v>
      </c>
      <c r="N451" s="6">
        <f>G451*M451</f>
        <v>38828597</v>
      </c>
      <c r="O451" s="6">
        <f>L451+(M451/100000)</f>
        <v>4.5590299999999999</v>
      </c>
      <c r="P451" s="5" t="s">
        <v>5542</v>
      </c>
      <c r="Q451" s="10" t="s">
        <v>5543</v>
      </c>
      <c r="R451" s="10" t="s">
        <v>5544</v>
      </c>
      <c r="S451" s="10" t="s">
        <v>5545</v>
      </c>
      <c r="T451" s="10">
        <f>LEN(S451) - LEN(SUBSTITUTE(S451, ",", "")) + 1</f>
        <v>8</v>
      </c>
      <c r="U451" s="10" t="s">
        <v>5546</v>
      </c>
      <c r="V451" s="20" t="s">
        <v>5547</v>
      </c>
      <c r="W451" s="10" t="s">
        <v>5548</v>
      </c>
      <c r="X451" s="10" t="s">
        <v>5549</v>
      </c>
    </row>
    <row r="452" spans="1:24" customFormat="1" x14ac:dyDescent="0.3">
      <c r="A452" s="5" t="s">
        <v>12190</v>
      </c>
      <c r="B452" s="5" t="s">
        <v>12191</v>
      </c>
      <c r="C452" s="5" t="str">
        <f>LEFT(B452, 65)</f>
        <v>Lifelong LLMG74 750 Watt Mixer Grinder with 3 Jars (White and Gre</v>
      </c>
      <c r="D452" s="5" t="s">
        <v>8710</v>
      </c>
      <c r="E452" s="5" t="str">
        <f>LEFT(D452, FIND("|", D452) - 1)</f>
        <v>Home&amp;Kitchen</v>
      </c>
      <c r="F452" s="7">
        <v>1799</v>
      </c>
      <c r="G452" s="7">
        <v>3299</v>
      </c>
      <c r="H452" s="5" t="str" cm="1">
        <f t="array" ref="H452">_xlfn.IFS(G452&lt;200,"Less than 200", AND(G452&gt;=200, G452&lt;=500), "200 to 500", G452&gt;500, "Greater than 500")</f>
        <v>Greater than 500</v>
      </c>
      <c r="I452" s="8">
        <v>0.45</v>
      </c>
      <c r="J452" s="17">
        <f>I452</f>
        <v>0.45</v>
      </c>
      <c r="K452" s="22" t="str" cm="1">
        <f t="array" ref="K452">_xlfn.IFS(AND(I452&gt;=0%, I452&lt;=20%),"0% to 20%", AND(I452&gt;=21%, I452&lt;=40%), "21% to 40%", AND(I452&gt;=41%, I452&lt;=60%), "41% to 60%", AND(I452&gt;=61%, I452&lt;=80%), "61% to 80%", AND(I452&gt;=81%, I452&lt;=100%), "81% to 100%")</f>
        <v>41% to 60%</v>
      </c>
      <c r="L452" s="22">
        <v>3.8</v>
      </c>
      <c r="M452" s="6">
        <v>1846</v>
      </c>
      <c r="N452" s="6">
        <f>G452*M452</f>
        <v>6089954</v>
      </c>
      <c r="O452" s="6">
        <f>L452+(M452/100000)</f>
        <v>3.81846</v>
      </c>
      <c r="P452" s="5" t="s">
        <v>12192</v>
      </c>
      <c r="Q452" s="10" t="s">
        <v>12193</v>
      </c>
      <c r="R452" s="10" t="s">
        <v>12194</v>
      </c>
      <c r="S452" s="10" t="s">
        <v>12195</v>
      </c>
      <c r="T452" s="10">
        <f>LEN(S452) - LEN(SUBSTITUTE(S452, ",", "")) + 1</f>
        <v>8</v>
      </c>
      <c r="U452" s="10" t="s">
        <v>12196</v>
      </c>
      <c r="V452" s="20" t="s">
        <v>12197</v>
      </c>
      <c r="W452" s="10" t="s">
        <v>12198</v>
      </c>
      <c r="X452" s="10" t="s">
        <v>12199</v>
      </c>
    </row>
    <row r="453" spans="1:24" customFormat="1" x14ac:dyDescent="0.3">
      <c r="A453" s="5" t="s">
        <v>11885</v>
      </c>
      <c r="B453" s="5" t="s">
        <v>11886</v>
      </c>
      <c r="C453" s="5" t="str">
        <f>LEFT(B453, 65)</f>
        <v>Butterfly Hero Mixer Grinder, 500W, 3 Jars (Grey)</v>
      </c>
      <c r="D453" s="5" t="s">
        <v>8710</v>
      </c>
      <c r="E453" s="5" t="str">
        <f>LEFT(D453, FIND("|", D453) - 1)</f>
        <v>Home&amp;Kitchen</v>
      </c>
      <c r="F453" s="9">
        <v>2237.81</v>
      </c>
      <c r="G453" s="7">
        <v>3899</v>
      </c>
      <c r="H453" s="5" t="str" cm="1">
        <f t="array" ref="H453">_xlfn.IFS(G453&lt;200,"Less than 200", AND(G453&gt;=200, G453&lt;=500), "200 to 500", G453&gt;500, "Greater than 500")</f>
        <v>Greater than 500</v>
      </c>
      <c r="I453" s="8">
        <v>0.43</v>
      </c>
      <c r="J453" s="17">
        <f>I453</f>
        <v>0.43</v>
      </c>
      <c r="K453" s="22" t="str" cm="1">
        <f t="array" ref="K453">_xlfn.IFS(AND(I453&gt;=0%, I453&lt;=20%),"0% to 20%", AND(I453&gt;=21%, I453&lt;=40%), "21% to 40%", AND(I453&gt;=41%, I453&lt;=60%), "41% to 60%", AND(I453&gt;=61%, I453&lt;=80%), "61% to 80%", AND(I453&gt;=81%, I453&lt;=100%), "81% to 100%")</f>
        <v>41% to 60%</v>
      </c>
      <c r="L453" s="22">
        <v>3.9</v>
      </c>
      <c r="M453" s="6">
        <v>11004</v>
      </c>
      <c r="N453" s="6">
        <f>G453*M453</f>
        <v>42904596</v>
      </c>
      <c r="O453" s="6">
        <f>L453+(M453/100000)</f>
        <v>4.01004</v>
      </c>
      <c r="P453" s="5" t="s">
        <v>11887</v>
      </c>
      <c r="Q453" s="10" t="s">
        <v>11888</v>
      </c>
      <c r="R453" s="10" t="s">
        <v>11889</v>
      </c>
      <c r="S453" s="10" t="s">
        <v>11890</v>
      </c>
      <c r="T453" s="10">
        <f>LEN(S453) - LEN(SUBSTITUTE(S453, ",", "")) + 1</f>
        <v>8</v>
      </c>
      <c r="U453" s="10" t="s">
        <v>11891</v>
      </c>
      <c r="V453" s="20" t="s">
        <v>11892</v>
      </c>
      <c r="W453" s="10" t="s">
        <v>11893</v>
      </c>
      <c r="X453" s="10" t="s">
        <v>11894</v>
      </c>
    </row>
    <row r="454" spans="1:24" customFormat="1" x14ac:dyDescent="0.3">
      <c r="A454" s="5" t="s">
        <v>2075</v>
      </c>
      <c r="B454" s="5" t="s">
        <v>2076</v>
      </c>
      <c r="C454" s="5" t="str">
        <f>LEFT(B454, 65)</f>
        <v>LOHAYA LCD/LED Remote Compatible for Sony Bravia Smart LCD LED UH</v>
      </c>
      <c r="D454" s="5" t="s">
        <v>462</v>
      </c>
      <c r="E454" s="5" t="str">
        <f>LEFT(D454, FIND("|", D454) - 1)</f>
        <v>Electronics</v>
      </c>
      <c r="F454" s="5">
        <v>299</v>
      </c>
      <c r="G454" s="7">
        <v>1199</v>
      </c>
      <c r="H454" s="5" t="str" cm="1">
        <f t="array" ref="H454">_xlfn.IFS(G454&lt;200,"Less than 200", AND(G454&gt;=200, G454&lt;=500), "200 to 500", G454&gt;500, "Greater than 500")</f>
        <v>Greater than 500</v>
      </c>
      <c r="I454" s="8">
        <v>0.75</v>
      </c>
      <c r="J454" s="17">
        <f>I454</f>
        <v>0.75</v>
      </c>
      <c r="K454" s="22" t="str" cm="1">
        <f t="array" ref="K454">_xlfn.IFS(AND(I454&gt;=0%, I454&lt;=20%),"0% to 20%", AND(I454&gt;=21%, I454&lt;=40%), "21% to 40%", AND(I454&gt;=41%, I454&lt;=60%), "41% to 60%", AND(I454&gt;=61%, I454&lt;=80%), "61% to 80%", AND(I454&gt;=81%, I454&lt;=100%), "81% to 100%")</f>
        <v>61% to 80%</v>
      </c>
      <c r="L454" s="22">
        <v>3.5</v>
      </c>
      <c r="M454" s="6">
        <v>466</v>
      </c>
      <c r="N454" s="6">
        <f>G454*M454</f>
        <v>558734</v>
      </c>
      <c r="O454" s="6">
        <f>L454+(M454/100000)</f>
        <v>3.5046599999999999</v>
      </c>
      <c r="P454" s="5" t="s">
        <v>2077</v>
      </c>
      <c r="Q454" s="10" t="s">
        <v>2078</v>
      </c>
      <c r="R454" s="10" t="s">
        <v>2079</v>
      </c>
      <c r="S454" s="10" t="s">
        <v>2080</v>
      </c>
      <c r="T454" s="10">
        <f>LEN(S454) - LEN(SUBSTITUTE(S454, ",", "")) + 1</f>
        <v>8</v>
      </c>
      <c r="U454" s="10" t="s">
        <v>2081</v>
      </c>
      <c r="V454" s="20" t="s">
        <v>2082</v>
      </c>
      <c r="W454" s="10" t="s">
        <v>2083</v>
      </c>
      <c r="X454" s="10" t="s">
        <v>2084</v>
      </c>
    </row>
    <row r="455" spans="1:24" customFormat="1" x14ac:dyDescent="0.3">
      <c r="A455" s="5" t="s">
        <v>6349</v>
      </c>
      <c r="B455" s="5" t="s">
        <v>6350</v>
      </c>
      <c r="C455" s="5" t="str">
        <f>LEFT(B455, 65)</f>
        <v xml:space="preserve">HP USB Wireless Spill Resistance Keyboard and Mouse Set with 10m </v>
      </c>
      <c r="D455" s="5" t="s">
        <v>5102</v>
      </c>
      <c r="E455" s="5" t="str">
        <f>LEFT(D455, FIND("|", D455) - 1)</f>
        <v>Computers&amp;Accessories</v>
      </c>
      <c r="F455" s="7">
        <v>1349</v>
      </c>
      <c r="G455" s="7">
        <v>2198</v>
      </c>
      <c r="H455" s="5" t="str" cm="1">
        <f t="array" ref="H455">_xlfn.IFS(G455&lt;200,"Less than 200", AND(G455&gt;=200, G455&lt;=500), "200 to 500", G455&gt;500, "Greater than 500")</f>
        <v>Greater than 500</v>
      </c>
      <c r="I455" s="8">
        <v>0.39</v>
      </c>
      <c r="J455" s="17">
        <f>I455</f>
        <v>0.39</v>
      </c>
      <c r="K455" s="22" t="str" cm="1">
        <f t="array" ref="K455">_xlfn.IFS(AND(I455&gt;=0%, I455&lt;=20%),"0% to 20%", AND(I455&gt;=21%, I455&lt;=40%), "21% to 40%", AND(I455&gt;=41%, I455&lt;=60%), "41% to 60%", AND(I455&gt;=61%, I455&lt;=80%), "61% to 80%", AND(I455&gt;=81%, I455&lt;=100%), "81% to 100%")</f>
        <v>21% to 40%</v>
      </c>
      <c r="L455" s="22">
        <v>4</v>
      </c>
      <c r="M455" s="6">
        <v>7113</v>
      </c>
      <c r="N455" s="6">
        <f>G455*M455</f>
        <v>15634374</v>
      </c>
      <c r="O455" s="6">
        <f>L455+(M455/100000)</f>
        <v>4.0711300000000001</v>
      </c>
      <c r="P455" s="5" t="s">
        <v>6351</v>
      </c>
      <c r="Q455" s="10" t="s">
        <v>6352</v>
      </c>
      <c r="R455" s="10" t="s">
        <v>6353</v>
      </c>
      <c r="S455" s="10" t="s">
        <v>6354</v>
      </c>
      <c r="T455" s="10">
        <f>LEN(S455) - LEN(SUBSTITUTE(S455, ",", "")) + 1</f>
        <v>8</v>
      </c>
      <c r="U455" s="10" t="s">
        <v>6355</v>
      </c>
      <c r="V455" s="20" t="s">
        <v>6356</v>
      </c>
      <c r="W455" s="10" t="s">
        <v>6357</v>
      </c>
      <c r="X455" s="10" t="s">
        <v>6358</v>
      </c>
    </row>
    <row r="456" spans="1:24" customFormat="1" x14ac:dyDescent="0.3">
      <c r="A456" s="5" t="s">
        <v>2821</v>
      </c>
      <c r="B456" s="5" t="s">
        <v>2822</v>
      </c>
      <c r="C456" s="5" t="str">
        <f>LEFT(B456, 65)</f>
        <v>Aine HDMI Male to VGA Female Video Converter Adapter Cable (Black</v>
      </c>
      <c r="D456" s="5" t="s">
        <v>129</v>
      </c>
      <c r="E456" s="5" t="str">
        <f>LEFT(D456, FIND("|", D456) - 1)</f>
        <v>Electronics</v>
      </c>
      <c r="F456" s="5">
        <v>299</v>
      </c>
      <c r="G456" s="5">
        <v>599</v>
      </c>
      <c r="H456" s="5" t="str" cm="1">
        <f t="array" ref="H456">_xlfn.IFS(G456&lt;200,"Less than 200", AND(G456&gt;=200, G456&lt;=500), "200 to 500", G456&gt;500, "Greater than 500")</f>
        <v>Greater than 500</v>
      </c>
      <c r="I456" s="8">
        <v>0.5</v>
      </c>
      <c r="J456" s="17">
        <f>I456</f>
        <v>0.5</v>
      </c>
      <c r="K456" s="22" t="str" cm="1">
        <f t="array" ref="K456">_xlfn.IFS(AND(I456&gt;=0%, I456&lt;=20%),"0% to 20%", AND(I456&gt;=21%, I456&lt;=40%), "21% to 40%", AND(I456&gt;=41%, I456&lt;=60%), "41% to 60%", AND(I456&gt;=61%, I456&lt;=80%), "61% to 80%", AND(I456&gt;=81%, I456&lt;=100%), "81% to 100%")</f>
        <v>41% to 60%</v>
      </c>
      <c r="L456" s="22">
        <v>4</v>
      </c>
      <c r="M456" s="6">
        <v>171</v>
      </c>
      <c r="N456" s="6">
        <f>G456*M456</f>
        <v>102429</v>
      </c>
      <c r="O456" s="6">
        <f>L456+(M456/100000)</f>
        <v>4.0017100000000001</v>
      </c>
      <c r="P456" s="5" t="s">
        <v>2823</v>
      </c>
      <c r="Q456" s="10" t="s">
        <v>2824</v>
      </c>
      <c r="R456" s="10" t="s">
        <v>2825</v>
      </c>
      <c r="S456" s="10" t="s">
        <v>2826</v>
      </c>
      <c r="T456" s="10">
        <f>LEN(S456) - LEN(SUBSTITUTE(S456, ",", "")) + 1</f>
        <v>8</v>
      </c>
      <c r="U456" s="10" t="s">
        <v>2827</v>
      </c>
      <c r="V456" s="20" t="s">
        <v>2828</v>
      </c>
      <c r="W456" s="10" t="s">
        <v>2829</v>
      </c>
      <c r="X456" s="10" t="s">
        <v>2830</v>
      </c>
    </row>
    <row r="457" spans="1:24" customFormat="1" x14ac:dyDescent="0.3">
      <c r="A457" s="5" t="s">
        <v>8615</v>
      </c>
      <c r="B457" s="5" t="s">
        <v>8616</v>
      </c>
      <c r="C457" s="5" t="str">
        <f>LEFT(B457, 65)</f>
        <v>Prestige 1.5 Litre Kettle 1500-watts, Red</v>
      </c>
      <c r="D457" s="5" t="s">
        <v>8541</v>
      </c>
      <c r="E457" s="5" t="str">
        <f>LEFT(D457, FIND("|", D457) - 1)</f>
        <v>Home&amp;Kitchen</v>
      </c>
      <c r="F457" s="5">
        <v>749</v>
      </c>
      <c r="G457" s="7">
        <v>1245</v>
      </c>
      <c r="H457" s="5" t="str" cm="1">
        <f t="array" ref="H457">_xlfn.IFS(G457&lt;200,"Less than 200", AND(G457&gt;=200, G457&lt;=500), "200 to 500", G457&gt;500, "Greater than 500")</f>
        <v>Greater than 500</v>
      </c>
      <c r="I457" s="8">
        <v>0.4</v>
      </c>
      <c r="J457" s="17">
        <f>I457</f>
        <v>0.4</v>
      </c>
      <c r="K457" s="22" t="str" cm="1">
        <f t="array" ref="K457">_xlfn.IFS(AND(I457&gt;=0%, I457&lt;=20%),"0% to 20%", AND(I457&gt;=21%, I457&lt;=40%), "21% to 40%", AND(I457&gt;=41%, I457&lt;=60%), "41% to 60%", AND(I457&gt;=61%, I457&lt;=80%), "61% to 80%", AND(I457&gt;=81%, I457&lt;=100%), "81% to 100%")</f>
        <v>21% to 40%</v>
      </c>
      <c r="L457" s="22">
        <v>3.9</v>
      </c>
      <c r="M457" s="6">
        <v>31783</v>
      </c>
      <c r="N457" s="6">
        <f>G457*M457</f>
        <v>39569835</v>
      </c>
      <c r="O457" s="6">
        <f>L457+(M457/100000)</f>
        <v>4.2178300000000002</v>
      </c>
      <c r="P457" s="5" t="s">
        <v>8617</v>
      </c>
      <c r="Q457" s="10" t="s">
        <v>8618</v>
      </c>
      <c r="R457" s="10" t="s">
        <v>8619</v>
      </c>
      <c r="S457" s="10" t="s">
        <v>8620</v>
      </c>
      <c r="T457" s="10">
        <f>LEN(S457) - LEN(SUBSTITUTE(S457, ",", "")) + 1</f>
        <v>8</v>
      </c>
      <c r="U457" s="10" t="s">
        <v>8621</v>
      </c>
      <c r="V457" s="20" t="s">
        <v>8622</v>
      </c>
      <c r="W457" s="10" t="s">
        <v>8623</v>
      </c>
      <c r="X457" s="10" t="s">
        <v>8624</v>
      </c>
    </row>
    <row r="458" spans="1:24" customFormat="1" x14ac:dyDescent="0.3">
      <c r="A458" s="5" t="s">
        <v>8594</v>
      </c>
      <c r="B458" s="5" t="s">
        <v>8595</v>
      </c>
      <c r="C458" s="5" t="str">
        <f>LEFT(B458, 65)</f>
        <v>Glun Multipurpose Portable Electronic Digital Weighing Scale Weig</v>
      </c>
      <c r="D458" s="5" t="s">
        <v>8585</v>
      </c>
      <c r="E458" s="5" t="str">
        <f>LEFT(D458, FIND("|", D458) - 1)</f>
        <v>Home&amp;Kitchen</v>
      </c>
      <c r="F458" s="5">
        <v>293</v>
      </c>
      <c r="G458" s="5">
        <v>499</v>
      </c>
      <c r="H458" s="5" t="str" cm="1">
        <f t="array" ref="H458">_xlfn.IFS(G458&lt;200,"Less than 200", AND(G458&gt;=200, G458&lt;=500), "200 to 500", G458&gt;500, "Greater than 500")</f>
        <v>200 to 500</v>
      </c>
      <c r="I458" s="8">
        <v>0.41</v>
      </c>
      <c r="J458" s="17">
        <f>I458</f>
        <v>0.41</v>
      </c>
      <c r="K458" s="22" t="str" cm="1">
        <f t="array" ref="K458">_xlfn.IFS(AND(I458&gt;=0%, I458&lt;=20%),"0% to 20%", AND(I458&gt;=21%, I458&lt;=40%), "21% to 40%", AND(I458&gt;=41%, I458&lt;=60%), "41% to 60%", AND(I458&gt;=61%, I458&lt;=80%), "61% to 80%", AND(I458&gt;=81%, I458&lt;=100%), "81% to 100%")</f>
        <v>41% to 60%</v>
      </c>
      <c r="L458" s="22">
        <v>3.9</v>
      </c>
      <c r="M458" s="6">
        <v>44994</v>
      </c>
      <c r="N458" s="6">
        <f>G458*M458</f>
        <v>22452006</v>
      </c>
      <c r="O458" s="6">
        <f>L458+(M458/100000)</f>
        <v>4.3499400000000001</v>
      </c>
      <c r="P458" s="5" t="s">
        <v>8596</v>
      </c>
      <c r="Q458" s="10" t="s">
        <v>8597</v>
      </c>
      <c r="R458" s="10" t="s">
        <v>8598</v>
      </c>
      <c r="S458" s="10" t="s">
        <v>8599</v>
      </c>
      <c r="T458" s="10">
        <f>LEN(S458) - LEN(SUBSTITUTE(S458, ",", "")) + 1</f>
        <v>8</v>
      </c>
      <c r="U458" s="10" t="s">
        <v>8600</v>
      </c>
      <c r="V458" s="20" t="s">
        <v>8601</v>
      </c>
      <c r="W458" s="10" t="s">
        <v>8602</v>
      </c>
      <c r="X458" s="10" t="s">
        <v>8603</v>
      </c>
    </row>
    <row r="459" spans="1:24" customFormat="1" x14ac:dyDescent="0.3">
      <c r="A459" s="5" t="s">
        <v>1413</v>
      </c>
      <c r="B459" s="5" t="s">
        <v>1414</v>
      </c>
      <c r="C459" s="5" t="str">
        <f>LEFT(B459, 65)</f>
        <v>ZEBRONICS HAA2021 HDMI version 2.1 cable with 8K @ 60Hz, 4K @ 120</v>
      </c>
      <c r="D459" s="5" t="s">
        <v>129</v>
      </c>
      <c r="E459" s="5" t="str">
        <f>LEFT(D459, FIND("|", D459) - 1)</f>
        <v>Electronics</v>
      </c>
      <c r="F459" s="5">
        <v>637</v>
      </c>
      <c r="G459" s="7">
        <v>1499</v>
      </c>
      <c r="H459" s="5" t="str" cm="1">
        <f t="array" ref="H459">_xlfn.IFS(G459&lt;200,"Less than 200", AND(G459&gt;=200, G459&lt;=500), "200 to 500", G459&gt;500, "Greater than 500")</f>
        <v>Greater than 500</v>
      </c>
      <c r="I459" s="8">
        <v>0.57999999999999996</v>
      </c>
      <c r="J459" s="17">
        <f>I459</f>
        <v>0.57999999999999996</v>
      </c>
      <c r="K459" s="22" t="str" cm="1">
        <f t="array" ref="K459">_xlfn.IFS(AND(I459&gt;=0%, I459&lt;=20%),"0% to 20%", AND(I459&gt;=21%, I459&lt;=40%), "21% to 40%", AND(I459&gt;=41%, I459&lt;=60%), "41% to 60%", AND(I459&gt;=61%, I459&lt;=80%), "61% to 80%", AND(I459&gt;=81%, I459&lt;=100%), "81% to 100%")</f>
        <v>41% to 60%</v>
      </c>
      <c r="L459" s="22">
        <v>4.0999999999999996</v>
      </c>
      <c r="M459" s="6">
        <v>24</v>
      </c>
      <c r="N459" s="6">
        <f>G459*M459</f>
        <v>35976</v>
      </c>
      <c r="O459" s="6">
        <f>L459+(M459/100000)</f>
        <v>4.1002399999999994</v>
      </c>
      <c r="P459" s="5" t="s">
        <v>1415</v>
      </c>
      <c r="Q459" s="10" t="s">
        <v>1416</v>
      </c>
      <c r="R459" s="10" t="s">
        <v>1417</v>
      </c>
      <c r="S459" s="10" t="s">
        <v>1418</v>
      </c>
      <c r="T459" s="10">
        <f>LEN(S459) - LEN(SUBSTITUTE(S459, ",", "")) + 1</f>
        <v>7</v>
      </c>
      <c r="U459" s="10" t="s">
        <v>1419</v>
      </c>
      <c r="V459" s="20" t="s">
        <v>1420</v>
      </c>
      <c r="W459" s="10" t="s">
        <v>1421</v>
      </c>
      <c r="X459" s="10" t="s">
        <v>1422</v>
      </c>
    </row>
    <row r="460" spans="1:24" customFormat="1" x14ac:dyDescent="0.3">
      <c r="A460" s="5" t="s">
        <v>6565</v>
      </c>
      <c r="B460" s="5" t="s">
        <v>6566</v>
      </c>
      <c r="C460" s="5" t="str">
        <f>LEFT(B460, 65)</f>
        <v xml:space="preserve">Western Digital WD 2TB My Passport Portable Hard Disk Drive, USB </v>
      </c>
      <c r="D460" s="5" t="s">
        <v>5122</v>
      </c>
      <c r="E460" s="5" t="str">
        <f>LEFT(D460, FIND("|", D460) - 1)</f>
        <v>Computers&amp;Accessories</v>
      </c>
      <c r="F460" s="7">
        <v>5599</v>
      </c>
      <c r="G460" s="7">
        <v>7350</v>
      </c>
      <c r="H460" s="5" t="str" cm="1">
        <f t="array" ref="H460">_xlfn.IFS(G460&lt;200,"Less than 200", AND(G460&gt;=200, G460&lt;=500), "200 to 500", G460&gt;500, "Greater than 500")</f>
        <v>Greater than 500</v>
      </c>
      <c r="I460" s="8">
        <v>0.24</v>
      </c>
      <c r="J460" s="17">
        <f>I460</f>
        <v>0.24</v>
      </c>
      <c r="K460" s="22" t="str" cm="1">
        <f t="array" ref="K460">_xlfn.IFS(AND(I460&gt;=0%, I460&lt;=20%),"0% to 20%", AND(I460&gt;=21%, I460&lt;=40%), "21% to 40%", AND(I460&gt;=41%, I460&lt;=60%), "41% to 60%", AND(I460&gt;=61%, I460&lt;=80%), "61% to 80%", AND(I460&gt;=81%, I460&lt;=100%), "81% to 100%")</f>
        <v>21% to 40%</v>
      </c>
      <c r="L460" s="22">
        <v>4.4000000000000004</v>
      </c>
      <c r="M460" s="6">
        <v>73005</v>
      </c>
      <c r="N460" s="6">
        <f>G460*M460</f>
        <v>536586750</v>
      </c>
      <c r="O460" s="6">
        <f>L460+(M460/100000)</f>
        <v>5.1300500000000007</v>
      </c>
      <c r="P460" s="5" t="s">
        <v>6567</v>
      </c>
      <c r="Q460" s="10" t="s">
        <v>6568</v>
      </c>
      <c r="R460" s="10" t="s">
        <v>6569</v>
      </c>
      <c r="S460" s="10" t="s">
        <v>6570</v>
      </c>
      <c r="T460" s="10">
        <f>LEN(S460) - LEN(SUBSTITUTE(S460, ",", "")) + 1</f>
        <v>8</v>
      </c>
      <c r="U460" s="10" t="s">
        <v>6571</v>
      </c>
      <c r="V460" s="20" t="s">
        <v>6572</v>
      </c>
      <c r="W460" s="10" t="s">
        <v>6573</v>
      </c>
      <c r="X460" s="10" t="s">
        <v>6574</v>
      </c>
    </row>
    <row r="461" spans="1:24" customFormat="1" x14ac:dyDescent="0.3">
      <c r="A461" s="5" t="s">
        <v>7459</v>
      </c>
      <c r="B461" s="5" t="s">
        <v>7460</v>
      </c>
      <c r="C461" s="5" t="str">
        <f>LEFT(B461, 65)</f>
        <v>Classmate Octane Neon- 25 Blue Gel Pens | Smooth Writing Pens| Wa</v>
      </c>
      <c r="D461" s="5" t="s">
        <v>5058</v>
      </c>
      <c r="E461" s="5" t="str">
        <f>LEFT(D461, FIND("|", D461) - 1)</f>
        <v>OfficeProducts</v>
      </c>
      <c r="F461" s="5">
        <v>250</v>
      </c>
      <c r="G461" s="5">
        <v>250</v>
      </c>
      <c r="H461" s="5" t="str" cm="1">
        <f t="array" ref="H461">_xlfn.IFS(G461&lt;200,"Less than 200", AND(G461&gt;=200, G461&lt;=500), "200 to 500", G461&gt;500, "Greater than 500")</f>
        <v>200 to 500</v>
      </c>
      <c r="I461" s="8">
        <v>0</v>
      </c>
      <c r="J461" s="17">
        <f>I461</f>
        <v>0</v>
      </c>
      <c r="K461" s="22" t="str" cm="1">
        <f t="array" ref="K461">_xlfn.IFS(AND(I461&gt;=0%, I461&lt;=20%),"0% to 20%", AND(I461&gt;=21%, I461&lt;=40%), "21% to 40%", AND(I461&gt;=41%, I461&lt;=60%), "41% to 60%", AND(I461&gt;=61%, I461&lt;=80%), "61% to 80%", AND(I461&gt;=81%, I461&lt;=100%), "81% to 100%")</f>
        <v>0% to 20%</v>
      </c>
      <c r="L461" s="22">
        <v>4.2</v>
      </c>
      <c r="M461" s="6">
        <v>2628</v>
      </c>
      <c r="N461" s="6">
        <f>G461*M461</f>
        <v>657000</v>
      </c>
      <c r="O461" s="6">
        <f>L461+(M461/100000)</f>
        <v>4.22628</v>
      </c>
      <c r="P461" s="5" t="s">
        <v>7461</v>
      </c>
      <c r="Q461" s="10" t="s">
        <v>7462</v>
      </c>
      <c r="R461" s="10" t="s">
        <v>7463</v>
      </c>
      <c r="S461" s="10" t="s">
        <v>7464</v>
      </c>
      <c r="T461" s="10">
        <f>LEN(S461) - LEN(SUBSTITUTE(S461, ",", "")) + 1</f>
        <v>8</v>
      </c>
      <c r="U461" s="10" t="s">
        <v>7465</v>
      </c>
      <c r="V461" s="20" t="s">
        <v>7466</v>
      </c>
      <c r="W461" s="10" t="s">
        <v>7467</v>
      </c>
      <c r="X461" s="10" t="s">
        <v>7468</v>
      </c>
    </row>
    <row r="462" spans="1:24" customFormat="1" x14ac:dyDescent="0.3">
      <c r="A462" s="5" t="s">
        <v>2246</v>
      </c>
      <c r="B462" s="5" t="s">
        <v>2247</v>
      </c>
      <c r="C462" s="5" t="str">
        <f>LEFT(B462, 65)</f>
        <v>SVM Products Unbreakable Set Top Box Stand with Dual Remote Holde</v>
      </c>
      <c r="D462" s="5" t="s">
        <v>643</v>
      </c>
      <c r="E462" s="5" t="str">
        <f>LEFT(D462, FIND("|", D462) - 1)</f>
        <v>Electronics</v>
      </c>
      <c r="F462" s="5">
        <v>96</v>
      </c>
      <c r="G462" s="5">
        <v>399</v>
      </c>
      <c r="H462" s="5" t="str" cm="1">
        <f t="array" ref="H462">_xlfn.IFS(G462&lt;200,"Less than 200", AND(G462&gt;=200, G462&lt;=500), "200 to 500", G462&gt;500, "Greater than 500")</f>
        <v>200 to 500</v>
      </c>
      <c r="I462" s="8">
        <v>0.76</v>
      </c>
      <c r="J462" s="17">
        <f>I462</f>
        <v>0.76</v>
      </c>
      <c r="K462" s="22" t="str" cm="1">
        <f t="array" ref="K462">_xlfn.IFS(AND(I462&gt;=0%, I462&lt;=20%),"0% to 20%", AND(I462&gt;=21%, I462&lt;=40%), "21% to 40%", AND(I462&gt;=41%, I462&lt;=60%), "41% to 60%", AND(I462&gt;=61%, I462&lt;=80%), "61% to 80%", AND(I462&gt;=81%, I462&lt;=100%), "81% to 100%")</f>
        <v>61% to 80%</v>
      </c>
      <c r="L462" s="22">
        <v>3.6</v>
      </c>
      <c r="M462" s="6">
        <v>1796</v>
      </c>
      <c r="N462" s="6">
        <f>G462*M462</f>
        <v>716604</v>
      </c>
      <c r="O462" s="6">
        <f>L462+(M462/100000)</f>
        <v>3.6179600000000001</v>
      </c>
      <c r="P462" s="5" t="s">
        <v>2248</v>
      </c>
      <c r="Q462" s="10" t="s">
        <v>2249</v>
      </c>
      <c r="R462" s="10" t="s">
        <v>2250</v>
      </c>
      <c r="S462" s="10" t="s">
        <v>2251</v>
      </c>
      <c r="T462" s="10">
        <f>LEN(S462) - LEN(SUBSTITUTE(S462, ",", "")) + 1</f>
        <v>8</v>
      </c>
      <c r="U462" s="10" t="s">
        <v>2252</v>
      </c>
      <c r="V462" s="20" t="s">
        <v>2253</v>
      </c>
      <c r="W462" s="10" t="s">
        <v>2254</v>
      </c>
      <c r="X462" s="10" t="s">
        <v>2255</v>
      </c>
    </row>
    <row r="463" spans="1:24" customFormat="1" x14ac:dyDescent="0.3">
      <c r="A463" s="5" t="s">
        <v>8561</v>
      </c>
      <c r="B463" s="5" t="s">
        <v>8562</v>
      </c>
      <c r="C463" s="5" t="str">
        <f>LEFT(B463, 65)</f>
        <v>Amazon Brand - Solimo 2000/1000 Watts Room Heater with Adjustable</v>
      </c>
      <c r="D463" s="5" t="s">
        <v>8563</v>
      </c>
      <c r="E463" s="5" t="str">
        <f>LEFT(D463, FIND("|", D463) - 1)</f>
        <v>Home&amp;Kitchen</v>
      </c>
      <c r="F463" s="7">
        <v>1199</v>
      </c>
      <c r="G463" s="7">
        <v>2000</v>
      </c>
      <c r="H463" s="5" t="str" cm="1">
        <f t="array" ref="H463">_xlfn.IFS(G463&lt;200,"Less than 200", AND(G463&gt;=200, G463&lt;=500), "200 to 500", G463&gt;500, "Greater than 500")</f>
        <v>Greater than 500</v>
      </c>
      <c r="I463" s="8">
        <v>0.4</v>
      </c>
      <c r="J463" s="17">
        <f>I463</f>
        <v>0.4</v>
      </c>
      <c r="K463" s="22" t="str" cm="1">
        <f t="array" ref="K463">_xlfn.IFS(AND(I463&gt;=0%, I463&lt;=20%),"0% to 20%", AND(I463&gt;=21%, I463&lt;=40%), "21% to 40%", AND(I463&gt;=41%, I463&lt;=60%), "41% to 60%", AND(I463&gt;=61%, I463&lt;=80%), "61% to 80%", AND(I463&gt;=81%, I463&lt;=100%), "81% to 100%")</f>
        <v>21% to 40%</v>
      </c>
      <c r="L463" s="22">
        <v>4</v>
      </c>
      <c r="M463" s="6">
        <v>18543</v>
      </c>
      <c r="N463" s="6">
        <f>G463*M463</f>
        <v>37086000</v>
      </c>
      <c r="O463" s="6">
        <f>L463+(M463/100000)</f>
        <v>4.1854300000000002</v>
      </c>
      <c r="P463" s="5" t="s">
        <v>8564</v>
      </c>
      <c r="Q463" s="10" t="s">
        <v>8565</v>
      </c>
      <c r="R463" s="10" t="s">
        <v>8566</v>
      </c>
      <c r="S463" s="10" t="s">
        <v>8567</v>
      </c>
      <c r="T463" s="10">
        <f>LEN(S463) - LEN(SUBSTITUTE(S463, ",", "")) + 1</f>
        <v>8</v>
      </c>
      <c r="U463" s="10" t="s">
        <v>8568</v>
      </c>
      <c r="V463" s="20" t="s">
        <v>8569</v>
      </c>
      <c r="W463" s="10" t="s">
        <v>8570</v>
      </c>
      <c r="X463" s="10" t="s">
        <v>8571</v>
      </c>
    </row>
    <row r="464" spans="1:24" customFormat="1" x14ac:dyDescent="0.3">
      <c r="A464" s="5" t="s">
        <v>11845</v>
      </c>
      <c r="B464" s="5" t="s">
        <v>11846</v>
      </c>
      <c r="C464" s="5" t="str">
        <f>LEFT(B464, 65)</f>
        <v>Crompton Solarium Qube 15-L 5 Star Rated Storage Water Heater (Ge</v>
      </c>
      <c r="D464" s="5" t="s">
        <v>8773</v>
      </c>
      <c r="E464" s="5" t="str">
        <f>LEFT(D464, FIND("|", D464) - 1)</f>
        <v>Home&amp;Kitchen</v>
      </c>
      <c r="F464" s="7">
        <v>7799</v>
      </c>
      <c r="G464" s="7">
        <v>12500</v>
      </c>
      <c r="H464" s="5" t="str" cm="1">
        <f t="array" ref="H464">_xlfn.IFS(G464&lt;200,"Less than 200", AND(G464&gt;=200, G464&lt;=500), "200 to 500", G464&gt;500, "Greater than 500")</f>
        <v>Greater than 500</v>
      </c>
      <c r="I464" s="8">
        <v>0.38</v>
      </c>
      <c r="J464" s="17">
        <f>I464</f>
        <v>0.38</v>
      </c>
      <c r="K464" s="22" t="str" cm="1">
        <f t="array" ref="K464">_xlfn.IFS(AND(I464&gt;=0%, I464&lt;=20%),"0% to 20%", AND(I464&gt;=21%, I464&lt;=40%), "21% to 40%", AND(I464&gt;=41%, I464&lt;=60%), "41% to 60%", AND(I464&gt;=61%, I464&lt;=80%), "61% to 80%", AND(I464&gt;=81%, I464&lt;=100%), "81% to 100%")</f>
        <v>21% to 40%</v>
      </c>
      <c r="L464" s="22">
        <v>4</v>
      </c>
      <c r="M464" s="6">
        <v>5160</v>
      </c>
      <c r="N464" s="6">
        <f>G464*M464</f>
        <v>64500000</v>
      </c>
      <c r="O464" s="6">
        <f>L464+(M464/100000)</f>
        <v>4.0515999999999996</v>
      </c>
      <c r="P464" s="5" t="s">
        <v>11847</v>
      </c>
      <c r="Q464" s="10" t="s">
        <v>11848</v>
      </c>
      <c r="R464" s="10" t="s">
        <v>11849</v>
      </c>
      <c r="S464" s="10" t="s">
        <v>11850</v>
      </c>
      <c r="T464" s="10">
        <f>LEN(S464) - LEN(SUBSTITUTE(S464, ",", "")) + 1</f>
        <v>8</v>
      </c>
      <c r="U464" s="10" t="s">
        <v>11851</v>
      </c>
      <c r="V464" s="20" t="s">
        <v>11852</v>
      </c>
      <c r="W464" s="10" t="s">
        <v>11853</v>
      </c>
      <c r="X464" s="10" t="s">
        <v>11854</v>
      </c>
    </row>
    <row r="465" spans="1:24" customFormat="1" x14ac:dyDescent="0.3">
      <c r="A465" s="5" t="s">
        <v>12782</v>
      </c>
      <c r="B465" s="5" t="s">
        <v>12783</v>
      </c>
      <c r="C465" s="5" t="str">
        <f>LEFT(B465, 65)</f>
        <v>Borosil Rio 1.5 L Electric Kettle, Stainless Steel Inner Body, Bo</v>
      </c>
      <c r="D465" s="5" t="s">
        <v>8541</v>
      </c>
      <c r="E465" s="5" t="str">
        <f>LEFT(D465, FIND("|", D465) - 1)</f>
        <v>Home&amp;Kitchen</v>
      </c>
      <c r="F465" s="7">
        <v>1180</v>
      </c>
      <c r="G465" s="7">
        <v>1440</v>
      </c>
      <c r="H465" s="5" t="str" cm="1">
        <f t="array" ref="H465">_xlfn.IFS(G465&lt;200,"Less than 200", AND(G465&gt;=200, G465&lt;=500), "200 to 500", G465&gt;500, "Greater than 500")</f>
        <v>Greater than 500</v>
      </c>
      <c r="I465" s="8">
        <v>0.18</v>
      </c>
      <c r="J465" s="17">
        <f>I465</f>
        <v>0.18</v>
      </c>
      <c r="K465" s="22" t="str" cm="1">
        <f t="array" ref="K465">_xlfn.IFS(AND(I465&gt;=0%, I465&lt;=20%),"0% to 20%", AND(I465&gt;=21%, I465&lt;=40%), "21% to 40%", AND(I465&gt;=41%, I465&lt;=60%), "41% to 60%", AND(I465&gt;=61%, I465&lt;=80%), "61% to 80%", AND(I465&gt;=81%, I465&lt;=100%), "81% to 100%")</f>
        <v>0% to 20%</v>
      </c>
      <c r="L465" s="22">
        <v>4.2</v>
      </c>
      <c r="M465" s="6">
        <v>1527</v>
      </c>
      <c r="N465" s="6">
        <f>G465*M465</f>
        <v>2198880</v>
      </c>
      <c r="O465" s="6">
        <f>L465+(M465/100000)</f>
        <v>4.2152700000000003</v>
      </c>
      <c r="P465" s="5" t="s">
        <v>12784</v>
      </c>
      <c r="Q465" s="10" t="s">
        <v>12785</v>
      </c>
      <c r="R465" s="10" t="s">
        <v>12786</v>
      </c>
      <c r="S465" s="10" t="s">
        <v>12787</v>
      </c>
      <c r="T465" s="10">
        <f>LEN(S465) - LEN(SUBSTITUTE(S465, ",", "")) + 1</f>
        <v>8</v>
      </c>
      <c r="U465" s="10" t="s">
        <v>12788</v>
      </c>
      <c r="V465" s="20" t="s">
        <v>12789</v>
      </c>
      <c r="W465" s="10" t="s">
        <v>12790</v>
      </c>
      <c r="X465" s="10" t="s">
        <v>12791</v>
      </c>
    </row>
    <row r="466" spans="1:24" customFormat="1" x14ac:dyDescent="0.3">
      <c r="A466" s="5" t="s">
        <v>8418</v>
      </c>
      <c r="B466" s="5" t="s">
        <v>8419</v>
      </c>
      <c r="C466" s="5" t="str">
        <f>LEFT(B466, 65)</f>
        <v xml:space="preserve">CARECASE¬Æ Optical Bay 2nd Hard Drive Caddy, 9.5 mm CD/DVD Drive </v>
      </c>
      <c r="D466" s="5" t="s">
        <v>8420</v>
      </c>
      <c r="E466" s="5" t="str">
        <f>LEFT(D466, FIND("|", D466) - 1)</f>
        <v>Computers&amp;Accessories</v>
      </c>
      <c r="F466" s="5">
        <v>199</v>
      </c>
      <c r="G466" s="5">
        <v>799</v>
      </c>
      <c r="H466" s="5" t="str" cm="1">
        <f t="array" ref="H466">_xlfn.IFS(G466&lt;200,"Less than 200", AND(G466&gt;=200, G466&lt;=500), "200 to 500", G466&gt;500, "Greater than 500")</f>
        <v>Greater than 500</v>
      </c>
      <c r="I466" s="8">
        <v>0.75</v>
      </c>
      <c r="J466" s="17">
        <f>I466</f>
        <v>0.75</v>
      </c>
      <c r="K466" s="22" t="str" cm="1">
        <f t="array" ref="K466">_xlfn.IFS(AND(I466&gt;=0%, I466&lt;=20%),"0% to 20%", AND(I466&gt;=21%, I466&lt;=40%), "21% to 40%", AND(I466&gt;=41%, I466&lt;=60%), "41% to 60%", AND(I466&gt;=61%, I466&lt;=80%), "61% to 80%", AND(I466&gt;=81%, I466&lt;=100%), "81% to 100%")</f>
        <v>61% to 80%</v>
      </c>
      <c r="L466" s="22">
        <v>4.0999999999999996</v>
      </c>
      <c r="M466" s="6">
        <v>7333</v>
      </c>
      <c r="N466" s="6">
        <f>G466*M466</f>
        <v>5859067</v>
      </c>
      <c r="O466" s="6">
        <f>L466+(M466/100000)</f>
        <v>4.17333</v>
      </c>
      <c r="P466" s="5" t="s">
        <v>8421</v>
      </c>
      <c r="Q466" s="10" t="s">
        <v>8422</v>
      </c>
      <c r="R466" s="10" t="s">
        <v>8423</v>
      </c>
      <c r="S466" s="10" t="s">
        <v>8424</v>
      </c>
      <c r="T466" s="10">
        <f>LEN(S466) - LEN(SUBSTITUTE(S466, ",", "")) + 1</f>
        <v>8</v>
      </c>
      <c r="U466" s="10" t="s">
        <v>8425</v>
      </c>
      <c r="V466" s="20" t="s">
        <v>8426</v>
      </c>
      <c r="W466" s="10" t="s">
        <v>8427</v>
      </c>
      <c r="X466" s="10" t="s">
        <v>8428</v>
      </c>
    </row>
    <row r="467" spans="1:24" customFormat="1" x14ac:dyDescent="0.3">
      <c r="A467" s="5" t="s">
        <v>10641</v>
      </c>
      <c r="B467" s="5" t="s">
        <v>10642</v>
      </c>
      <c r="C467" s="5" t="str">
        <f>LEFT(B467, 65)</f>
        <v>ACTIVA Instant 3 LTR 3 KVA SPECIAL Anti Rust Coated Tank Geyser w</v>
      </c>
      <c r="D467" s="5" t="s">
        <v>8721</v>
      </c>
      <c r="E467" s="5" t="str">
        <f>LEFT(D467, FIND("|", D467) - 1)</f>
        <v>Home&amp;Kitchen</v>
      </c>
      <c r="F467" s="7">
        <v>1899</v>
      </c>
      <c r="G467" s="7">
        <v>3790</v>
      </c>
      <c r="H467" s="5" t="str" cm="1">
        <f t="array" ref="H467">_xlfn.IFS(G467&lt;200,"Less than 200", AND(G467&gt;=200, G467&lt;=500), "200 to 500", G467&gt;500, "Greater than 500")</f>
        <v>Greater than 500</v>
      </c>
      <c r="I467" s="8">
        <v>0.5</v>
      </c>
      <c r="J467" s="17">
        <f>I467</f>
        <v>0.5</v>
      </c>
      <c r="K467" s="22" t="str" cm="1">
        <f t="array" ref="K467">_xlfn.IFS(AND(I467&gt;=0%, I467&lt;=20%),"0% to 20%", AND(I467&gt;=21%, I467&lt;=40%), "21% to 40%", AND(I467&gt;=41%, I467&lt;=60%), "41% to 60%", AND(I467&gt;=61%, I467&lt;=80%), "61% to 80%", AND(I467&gt;=81%, I467&lt;=100%), "81% to 100%")</f>
        <v>41% to 60%</v>
      </c>
      <c r="L467" s="22">
        <v>3.8</v>
      </c>
      <c r="M467" s="6">
        <v>3842</v>
      </c>
      <c r="N467" s="6">
        <f>G467*M467</f>
        <v>14561180</v>
      </c>
      <c r="O467" s="6">
        <f>L467+(M467/100000)</f>
        <v>3.8384199999999997</v>
      </c>
      <c r="P467" s="5" t="s">
        <v>10643</v>
      </c>
      <c r="Q467" s="10" t="s">
        <v>10644</v>
      </c>
      <c r="R467" s="10" t="s">
        <v>10645</v>
      </c>
      <c r="S467" s="10" t="s">
        <v>10646</v>
      </c>
      <c r="T467" s="10">
        <f>LEN(S467) - LEN(SUBSTITUTE(S467, ",", "")) + 1</f>
        <v>8</v>
      </c>
      <c r="U467" s="10" t="s">
        <v>10647</v>
      </c>
      <c r="V467" s="20" t="s">
        <v>10648</v>
      </c>
      <c r="W467" s="10" t="s">
        <v>10649</v>
      </c>
      <c r="X467" s="10" t="s">
        <v>10650</v>
      </c>
    </row>
    <row r="468" spans="1:24" customFormat="1" x14ac:dyDescent="0.3">
      <c r="A468" s="5" t="s">
        <v>6187</v>
      </c>
      <c r="B468" s="5" t="s">
        <v>6188</v>
      </c>
      <c r="C468" s="5" t="str">
        <f>LEFT(B468, 65)</f>
        <v>Infinity (JBL Fuze Pint, Wireless Ultra Portable Mini Speaker wit</v>
      </c>
      <c r="D468" s="5" t="s">
        <v>6189</v>
      </c>
      <c r="E468" s="5" t="str">
        <f>LEFT(D468, FIND("|", D468) - 1)</f>
        <v>Electronics</v>
      </c>
      <c r="F468" s="5">
        <v>899</v>
      </c>
      <c r="G468" s="7">
        <v>1999</v>
      </c>
      <c r="H468" s="5" t="str" cm="1">
        <f t="array" ref="H468">_xlfn.IFS(G468&lt;200,"Less than 200", AND(G468&gt;=200, G468&lt;=500), "200 to 500", G468&gt;500, "Greater than 500")</f>
        <v>Greater than 500</v>
      </c>
      <c r="I468" s="8">
        <v>0.55000000000000004</v>
      </c>
      <c r="J468" s="17">
        <f>I468</f>
        <v>0.55000000000000004</v>
      </c>
      <c r="K468" s="22" t="str" cm="1">
        <f t="array" ref="K468">_xlfn.IFS(AND(I468&gt;=0%, I468&lt;=20%),"0% to 20%", AND(I468&gt;=21%, I468&lt;=40%), "21% to 40%", AND(I468&gt;=41%, I468&lt;=60%), "41% to 60%", AND(I468&gt;=61%, I468&lt;=80%), "61% to 80%", AND(I468&gt;=81%, I468&lt;=100%), "81% to 100%")</f>
        <v>41% to 60%</v>
      </c>
      <c r="L468" s="22">
        <v>4.0999999999999996</v>
      </c>
      <c r="M468" s="6">
        <v>30469</v>
      </c>
      <c r="N468" s="6">
        <f>G468*M468</f>
        <v>60907531</v>
      </c>
      <c r="O468" s="6">
        <f>L468+(M468/100000)</f>
        <v>4.4046899999999996</v>
      </c>
      <c r="P468" s="5" t="s">
        <v>6190</v>
      </c>
      <c r="Q468" s="10" t="s">
        <v>6191</v>
      </c>
      <c r="R468" s="10" t="s">
        <v>6192</v>
      </c>
      <c r="S468" s="10" t="s">
        <v>6193</v>
      </c>
      <c r="T468" s="10">
        <f>LEN(S468) - LEN(SUBSTITUTE(S468, ",", "")) + 1</f>
        <v>8</v>
      </c>
      <c r="U468" s="10" t="s">
        <v>6194</v>
      </c>
      <c r="V468" s="20" t="s">
        <v>6195</v>
      </c>
      <c r="W468" s="10" t="s">
        <v>6196</v>
      </c>
      <c r="X468" s="10" t="s">
        <v>6197</v>
      </c>
    </row>
    <row r="469" spans="1:24" customFormat="1" x14ac:dyDescent="0.3">
      <c r="A469" s="5" t="s">
        <v>8529</v>
      </c>
      <c r="B469" s="5" t="s">
        <v>8530</v>
      </c>
      <c r="C469" s="5" t="str">
        <f>LEFT(B469, 65)</f>
        <v xml:space="preserve">Infinity (JBL Fuze 100, Wireless Portable Bluetooth Speaker with </v>
      </c>
      <c r="D469" s="5" t="s">
        <v>6189</v>
      </c>
      <c r="E469" s="5" t="str">
        <f>LEFT(D469, FIND("|", D469) - 1)</f>
        <v>Electronics</v>
      </c>
      <c r="F469" s="7">
        <v>1499</v>
      </c>
      <c r="G469" s="7">
        <v>2999</v>
      </c>
      <c r="H469" s="5" t="str" cm="1">
        <f t="array" ref="H469">_xlfn.IFS(G469&lt;200,"Less than 200", AND(G469&gt;=200, G469&lt;=500), "200 to 500", G469&gt;500, "Greater than 500")</f>
        <v>Greater than 500</v>
      </c>
      <c r="I469" s="8">
        <v>0.5</v>
      </c>
      <c r="J469" s="17">
        <f>I469</f>
        <v>0.5</v>
      </c>
      <c r="K469" s="22" t="str" cm="1">
        <f t="array" ref="K469">_xlfn.IFS(AND(I469&gt;=0%, I469&lt;=20%),"0% to 20%", AND(I469&gt;=21%, I469&lt;=40%), "21% to 40%", AND(I469&gt;=41%, I469&lt;=60%), "41% to 60%", AND(I469&gt;=61%, I469&lt;=80%), "61% to 80%", AND(I469&gt;=81%, I469&lt;=100%), "81% to 100%")</f>
        <v>41% to 60%</v>
      </c>
      <c r="L469" s="22">
        <v>4.0999999999999996</v>
      </c>
      <c r="M469" s="6">
        <v>25262</v>
      </c>
      <c r="N469" s="6">
        <f>G469*M469</f>
        <v>75760738</v>
      </c>
      <c r="O469" s="6">
        <f>L469+(M469/100000)</f>
        <v>4.3526199999999999</v>
      </c>
      <c r="P469" s="5" t="s">
        <v>8531</v>
      </c>
      <c r="Q469" s="10" t="s">
        <v>8532</v>
      </c>
      <c r="R469" s="10" t="s">
        <v>8533</v>
      </c>
      <c r="S469" s="10" t="s">
        <v>8534</v>
      </c>
      <c r="T469" s="10">
        <f>LEN(S469) - LEN(SUBSTITUTE(S469, ",", "")) + 1</f>
        <v>8</v>
      </c>
      <c r="U469" s="10" t="s">
        <v>8535</v>
      </c>
      <c r="V469" s="20" t="s">
        <v>8536</v>
      </c>
      <c r="W469" s="10" t="s">
        <v>8537</v>
      </c>
      <c r="X469" s="10" t="s">
        <v>8538</v>
      </c>
    </row>
    <row r="470" spans="1:24" customFormat="1" x14ac:dyDescent="0.3">
      <c r="A470" s="5" t="s">
        <v>8005</v>
      </c>
      <c r="B470" s="5" t="s">
        <v>8006</v>
      </c>
      <c r="C470" s="5" t="str">
        <f>LEFT(B470, 65)</f>
        <v>TP-Link AC1200 Archer A6 Smart WiFi, 5GHz Gigabit Dual Band MU-MI</v>
      </c>
      <c r="D470" s="5" t="s">
        <v>5443</v>
      </c>
      <c r="E470" s="5" t="str">
        <f>LEFT(D470, FIND("|", D470) - 1)</f>
        <v>Computers&amp;Accessories</v>
      </c>
      <c r="F470" s="7">
        <v>2499</v>
      </c>
      <c r="G470" s="7">
        <v>3999</v>
      </c>
      <c r="H470" s="5" t="str" cm="1">
        <f t="array" ref="H470">_xlfn.IFS(G470&lt;200,"Less than 200", AND(G470&gt;=200, G470&lt;=500), "200 to 500", G470&gt;500, "Greater than 500")</f>
        <v>Greater than 500</v>
      </c>
      <c r="I470" s="8">
        <v>0.38</v>
      </c>
      <c r="J470" s="17">
        <f>I470</f>
        <v>0.38</v>
      </c>
      <c r="K470" s="22" t="str" cm="1">
        <f t="array" ref="K470">_xlfn.IFS(AND(I470&gt;=0%, I470&lt;=20%),"0% to 20%", AND(I470&gt;=21%, I470&lt;=40%), "21% to 40%", AND(I470&gt;=41%, I470&lt;=60%), "41% to 60%", AND(I470&gt;=61%, I470&lt;=80%), "61% to 80%", AND(I470&gt;=81%, I470&lt;=100%), "81% to 100%")</f>
        <v>21% to 40%</v>
      </c>
      <c r="L470" s="22">
        <v>4.4000000000000004</v>
      </c>
      <c r="M470" s="6">
        <v>12679</v>
      </c>
      <c r="N470" s="6">
        <f>G470*M470</f>
        <v>50703321</v>
      </c>
      <c r="O470" s="6">
        <f>L470+(M470/100000)</f>
        <v>4.5267900000000001</v>
      </c>
      <c r="P470" s="5" t="s">
        <v>8007</v>
      </c>
      <c r="Q470" s="10" t="s">
        <v>8008</v>
      </c>
      <c r="R470" s="10" t="s">
        <v>8009</v>
      </c>
      <c r="S470" s="10" t="s">
        <v>8010</v>
      </c>
      <c r="T470" s="10">
        <f>LEN(S470) - LEN(SUBSTITUTE(S470, ",", "")) + 1</f>
        <v>8</v>
      </c>
      <c r="U470" s="10" t="s">
        <v>8011</v>
      </c>
      <c r="V470" s="20" t="s">
        <v>8012</v>
      </c>
      <c r="W470" s="10" t="s">
        <v>5450</v>
      </c>
      <c r="X470" s="10" t="s">
        <v>8013</v>
      </c>
    </row>
    <row r="471" spans="1:24" customFormat="1" x14ac:dyDescent="0.3">
      <c r="A471" s="5" t="s">
        <v>3799</v>
      </c>
      <c r="B471" s="5" t="s">
        <v>3800</v>
      </c>
      <c r="C471" s="5" t="str">
        <f>LEFT(B471, 65)</f>
        <v>iQOO Z6 Pro 5G by vivo (Legion Sky, 8GB RAM, 128GB Storage) | Sna</v>
      </c>
      <c r="D471" s="5" t="s">
        <v>2990</v>
      </c>
      <c r="E471" s="5" t="str">
        <f>LEFT(D471, FIND("|", D471) - 1)</f>
        <v>Electronics</v>
      </c>
      <c r="F471" s="7">
        <v>20999</v>
      </c>
      <c r="G471" s="7">
        <v>29990</v>
      </c>
      <c r="H471" s="5" t="str" cm="1">
        <f t="array" ref="H471">_xlfn.IFS(G471&lt;200,"Less than 200", AND(G471&gt;=200, G471&lt;=500), "200 to 500", G471&gt;500, "Greater than 500")</f>
        <v>Greater than 500</v>
      </c>
      <c r="I471" s="8">
        <v>0.3</v>
      </c>
      <c r="J471" s="17">
        <f>I471</f>
        <v>0.3</v>
      </c>
      <c r="K471" s="22" t="str" cm="1">
        <f t="array" ref="K471">_xlfn.IFS(AND(I471&gt;=0%, I471&lt;=20%),"0% to 20%", AND(I471&gt;=21%, I471&lt;=40%), "21% to 40%", AND(I471&gt;=41%, I471&lt;=60%), "41% to 60%", AND(I471&gt;=61%, I471&lt;=80%), "61% to 80%", AND(I471&gt;=81%, I471&lt;=100%), "81% to 100%")</f>
        <v>21% to 40%</v>
      </c>
      <c r="L471" s="22">
        <v>4.3</v>
      </c>
      <c r="M471" s="6">
        <v>9499</v>
      </c>
      <c r="N471" s="6">
        <f>G471*M471</f>
        <v>284875010</v>
      </c>
      <c r="O471" s="6">
        <f>L471+(M471/100000)</f>
        <v>4.39499</v>
      </c>
      <c r="P471" s="5" t="s">
        <v>3801</v>
      </c>
      <c r="Q471" s="10" t="s">
        <v>3802</v>
      </c>
      <c r="R471" s="10" t="s">
        <v>3803</v>
      </c>
      <c r="S471" s="10" t="s">
        <v>3804</v>
      </c>
      <c r="T471" s="10">
        <f>LEN(S471) - LEN(SUBSTITUTE(S471, ",", "")) + 1</f>
        <v>8</v>
      </c>
      <c r="U471" s="10" t="s">
        <v>3805</v>
      </c>
      <c r="V471" s="20" t="s">
        <v>3806</v>
      </c>
      <c r="W471" s="10" t="s">
        <v>3807</v>
      </c>
      <c r="X471" s="10" t="s">
        <v>3808</v>
      </c>
    </row>
    <row r="472" spans="1:24" customFormat="1" x14ac:dyDescent="0.3">
      <c r="A472" s="5" t="s">
        <v>3707</v>
      </c>
      <c r="B472" s="5" t="s">
        <v>3708</v>
      </c>
      <c r="C472" s="5" t="str">
        <f>LEFT(B472, 65)</f>
        <v xml:space="preserve">iQOO Z6 Lite 5G by vivo (Mystic Night, 6GB RAM, 128GB Storage) | </v>
      </c>
      <c r="D472" s="5" t="s">
        <v>2990</v>
      </c>
      <c r="E472" s="5" t="str">
        <f>LEFT(D472, FIND("|", D472) - 1)</f>
        <v>Electronics</v>
      </c>
      <c r="F472" s="7">
        <v>15499</v>
      </c>
      <c r="G472" s="7">
        <v>18999</v>
      </c>
      <c r="H472" s="5" t="str" cm="1">
        <f t="array" ref="H472">_xlfn.IFS(G472&lt;200,"Less than 200", AND(G472&gt;=200, G472&lt;=500), "200 to 500", G472&gt;500, "Greater than 500")</f>
        <v>Greater than 500</v>
      </c>
      <c r="I472" s="8">
        <v>0.18</v>
      </c>
      <c r="J472" s="17">
        <f>I472</f>
        <v>0.18</v>
      </c>
      <c r="K472" s="22" t="str" cm="1">
        <f t="array" ref="K472">_xlfn.IFS(AND(I472&gt;=0%, I472&lt;=20%),"0% to 20%", AND(I472&gt;=21%, I472&lt;=40%), "21% to 40%", AND(I472&gt;=41%, I472&lt;=60%), "41% to 60%", AND(I472&gt;=61%, I472&lt;=80%), "61% to 80%", AND(I472&gt;=81%, I472&lt;=100%), "81% to 100%")</f>
        <v>0% to 20%</v>
      </c>
      <c r="L472" s="22">
        <v>4.0999999999999996</v>
      </c>
      <c r="M472" s="6">
        <v>19252</v>
      </c>
      <c r="N472" s="6">
        <f>G472*M472</f>
        <v>365768748</v>
      </c>
      <c r="O472" s="6">
        <f>L472+(M472/100000)</f>
        <v>4.2925199999999997</v>
      </c>
      <c r="P472" s="5" t="s">
        <v>3304</v>
      </c>
      <c r="Q472" s="10" t="s">
        <v>3305</v>
      </c>
      <c r="R472" s="10" t="s">
        <v>3306</v>
      </c>
      <c r="S472" s="10" t="s">
        <v>3307</v>
      </c>
      <c r="T472" s="10">
        <f>LEN(S472) - LEN(SUBSTITUTE(S472, ",", "")) + 1</f>
        <v>8</v>
      </c>
      <c r="U472" s="10" t="s">
        <v>3308</v>
      </c>
      <c r="V472" s="20" t="s">
        <v>3309</v>
      </c>
      <c r="W472" s="10" t="s">
        <v>3709</v>
      </c>
      <c r="X472" s="10" t="s">
        <v>3710</v>
      </c>
    </row>
    <row r="473" spans="1:24" customFormat="1" x14ac:dyDescent="0.3">
      <c r="A473" s="5" t="s">
        <v>3411</v>
      </c>
      <c r="B473" s="5" t="s">
        <v>3412</v>
      </c>
      <c r="C473" s="5" t="str">
        <f>LEFT(B473, 65)</f>
        <v xml:space="preserve">iQOO Neo 6 5G (Dark Nova, 8GB RAM, 128GB Storage) | Snapdragon¬Æ </v>
      </c>
      <c r="D473" s="5" t="s">
        <v>2990</v>
      </c>
      <c r="E473" s="5" t="str">
        <f>LEFT(D473, FIND("|", D473) - 1)</f>
        <v>Electronics</v>
      </c>
      <c r="F473" s="7">
        <v>28999</v>
      </c>
      <c r="G473" s="7">
        <v>34999</v>
      </c>
      <c r="H473" s="5" t="str" cm="1">
        <f t="array" ref="H473">_xlfn.IFS(G473&lt;200,"Less than 200", AND(G473&gt;=200, G473&lt;=500), "200 to 500", G473&gt;500, "Greater than 500")</f>
        <v>Greater than 500</v>
      </c>
      <c r="I473" s="8">
        <v>0.17</v>
      </c>
      <c r="J473" s="17">
        <f>I473</f>
        <v>0.17</v>
      </c>
      <c r="K473" s="22" t="str" cm="1">
        <f t="array" ref="K473">_xlfn.IFS(AND(I473&gt;=0%, I473&lt;=20%),"0% to 20%", AND(I473&gt;=21%, I473&lt;=40%), "21% to 40%", AND(I473&gt;=41%, I473&lt;=60%), "41% to 60%", AND(I473&gt;=61%, I473&lt;=80%), "61% to 80%", AND(I473&gt;=81%, I473&lt;=100%), "81% to 100%")</f>
        <v>0% to 20%</v>
      </c>
      <c r="L473" s="22">
        <v>4.4000000000000004</v>
      </c>
      <c r="M473" s="6">
        <v>20311</v>
      </c>
      <c r="N473" s="6">
        <f>G473*M473</f>
        <v>710864689</v>
      </c>
      <c r="O473" s="6">
        <f>L473+(M473/100000)</f>
        <v>4.60311</v>
      </c>
      <c r="P473" s="5" t="s">
        <v>3413</v>
      </c>
      <c r="Q473" s="10" t="s">
        <v>3414</v>
      </c>
      <c r="R473" s="10" t="s">
        <v>3415</v>
      </c>
      <c r="S473" s="10" t="s">
        <v>3416</v>
      </c>
      <c r="T473" s="10">
        <f>LEN(S473) - LEN(SUBSTITUTE(S473, ",", "")) + 1</f>
        <v>2</v>
      </c>
      <c r="U473" s="10" t="s">
        <v>3417</v>
      </c>
      <c r="V473" s="20" t="s">
        <v>3418</v>
      </c>
      <c r="W473" s="10" t="s">
        <v>3419</v>
      </c>
      <c r="X473" s="10" t="s">
        <v>3420</v>
      </c>
    </row>
    <row r="474" spans="1:24" customFormat="1" x14ac:dyDescent="0.3">
      <c r="A474" s="5" t="s">
        <v>3471</v>
      </c>
      <c r="B474" s="5" t="s">
        <v>3472</v>
      </c>
      <c r="C474" s="5" t="str">
        <f>LEFT(B474, 65)</f>
        <v>iQOO Z6 44W by vivo (Lumina Blue, 4GB RAM, 128GB Storage) | 6.44"</v>
      </c>
      <c r="D474" s="5" t="s">
        <v>2990</v>
      </c>
      <c r="E474" s="5" t="str">
        <f>LEFT(D474, FIND("|", D474) - 1)</f>
        <v>Electronics</v>
      </c>
      <c r="F474" s="7">
        <v>13999</v>
      </c>
      <c r="G474" s="7">
        <v>19999</v>
      </c>
      <c r="H474" s="5" t="str" cm="1">
        <f t="array" ref="H474">_xlfn.IFS(G474&lt;200,"Less than 200", AND(G474&gt;=200, G474&lt;=500), "200 to 500", G474&gt;500, "Greater than 500")</f>
        <v>Greater than 500</v>
      </c>
      <c r="I474" s="8">
        <v>0.3</v>
      </c>
      <c r="J474" s="17">
        <f>I474</f>
        <v>0.3</v>
      </c>
      <c r="K474" s="22" t="str" cm="1">
        <f t="array" ref="K474">_xlfn.IFS(AND(I474&gt;=0%, I474&lt;=20%),"0% to 20%", AND(I474&gt;=21%, I474&lt;=40%), "21% to 40%", AND(I474&gt;=41%, I474&lt;=60%), "41% to 60%", AND(I474&gt;=61%, I474&lt;=80%), "61% to 80%", AND(I474&gt;=81%, I474&lt;=100%), "81% to 100%")</f>
        <v>21% to 40%</v>
      </c>
      <c r="L474" s="22">
        <v>4.0999999999999996</v>
      </c>
      <c r="M474" s="6">
        <v>19252</v>
      </c>
      <c r="N474" s="6">
        <f>G474*M474</f>
        <v>385020748</v>
      </c>
      <c r="O474" s="6">
        <f>L474+(M474/100000)</f>
        <v>4.2925199999999997</v>
      </c>
      <c r="P474" s="5" t="s">
        <v>3473</v>
      </c>
      <c r="Q474" s="10" t="s">
        <v>3305</v>
      </c>
      <c r="R474" s="10" t="s">
        <v>3306</v>
      </c>
      <c r="S474" s="10" t="s">
        <v>3307</v>
      </c>
      <c r="T474" s="10">
        <f>LEN(S474) - LEN(SUBSTITUTE(S474, ",", "")) + 1</f>
        <v>8</v>
      </c>
      <c r="U474" s="10" t="s">
        <v>3308</v>
      </c>
      <c r="V474" s="20" t="s">
        <v>3309</v>
      </c>
      <c r="W474" s="10" t="s">
        <v>3474</v>
      </c>
      <c r="X474" s="10" t="s">
        <v>3475</v>
      </c>
    </row>
    <row r="475" spans="1:24" customFormat="1" x14ac:dyDescent="0.3">
      <c r="A475" s="5" t="s">
        <v>4160</v>
      </c>
      <c r="B475" s="5" t="s">
        <v>4161</v>
      </c>
      <c r="C475" s="5" t="str">
        <f>LEFT(B475, 65)</f>
        <v>iQOO Z6 Pro 5G by vivo (Legion Sky, 6GB RAM, 128GB Storage) | Sna</v>
      </c>
      <c r="D475" s="5" t="s">
        <v>2990</v>
      </c>
      <c r="E475" s="5" t="str">
        <f>LEFT(D475, FIND("|", D475) - 1)</f>
        <v>Electronics</v>
      </c>
      <c r="F475" s="7">
        <v>19999</v>
      </c>
      <c r="G475" s="7">
        <v>27990</v>
      </c>
      <c r="H475" s="5" t="str" cm="1">
        <f t="array" ref="H475">_xlfn.IFS(G475&lt;200,"Less than 200", AND(G475&gt;=200, G475&lt;=500), "200 to 500", G475&gt;500, "Greater than 500")</f>
        <v>Greater than 500</v>
      </c>
      <c r="I475" s="8">
        <v>0.28999999999999998</v>
      </c>
      <c r="J475" s="17">
        <f>I475</f>
        <v>0.28999999999999998</v>
      </c>
      <c r="K475" s="22" t="str" cm="1">
        <f t="array" ref="K475">_xlfn.IFS(AND(I475&gt;=0%, I475&lt;=20%),"0% to 20%", AND(I475&gt;=21%, I475&lt;=40%), "21% to 40%", AND(I475&gt;=41%, I475&lt;=60%), "41% to 60%", AND(I475&gt;=61%, I475&lt;=80%), "61% to 80%", AND(I475&gt;=81%, I475&lt;=100%), "81% to 100%")</f>
        <v>21% to 40%</v>
      </c>
      <c r="L475" s="22">
        <v>4.3</v>
      </c>
      <c r="M475" s="6">
        <v>9499</v>
      </c>
      <c r="N475" s="6">
        <f>G475*M475</f>
        <v>265877010</v>
      </c>
      <c r="O475" s="6">
        <f>L475+(M475/100000)</f>
        <v>4.39499</v>
      </c>
      <c r="P475" s="5" t="s">
        <v>4162</v>
      </c>
      <c r="Q475" s="10" t="s">
        <v>3802</v>
      </c>
      <c r="R475" s="10" t="s">
        <v>3803</v>
      </c>
      <c r="S475" s="10" t="s">
        <v>3804</v>
      </c>
      <c r="T475" s="10">
        <f>LEN(S475) - LEN(SUBSTITUTE(S475, ",", "")) + 1</f>
        <v>8</v>
      </c>
      <c r="U475" s="10" t="s">
        <v>3805</v>
      </c>
      <c r="V475" s="20" t="s">
        <v>3806</v>
      </c>
      <c r="W475" s="10" t="s">
        <v>3807</v>
      </c>
      <c r="X475" s="10" t="s">
        <v>4163</v>
      </c>
    </row>
    <row r="476" spans="1:24" customFormat="1" x14ac:dyDescent="0.3">
      <c r="A476" s="5" t="s">
        <v>3105</v>
      </c>
      <c r="B476" s="5" t="s">
        <v>3106</v>
      </c>
      <c r="C476" s="5" t="str">
        <f>LEFT(B476, 65)</f>
        <v>pTron Bullet Pro 36W PD Quick Charger, 3 Port Fast Car Charger Ad</v>
      </c>
      <c r="D476" s="5" t="s">
        <v>3107</v>
      </c>
      <c r="E476" s="5" t="str">
        <f>LEFT(D476, FIND("|", D476) - 1)</f>
        <v>Electronics</v>
      </c>
      <c r="F476" s="5">
        <v>349</v>
      </c>
      <c r="G476" s="7">
        <v>1299</v>
      </c>
      <c r="H476" s="5" t="str" cm="1">
        <f t="array" ref="H476">_xlfn.IFS(G476&lt;200,"Less than 200", AND(G476&gt;=200, G476&lt;=500), "200 to 500", G476&gt;500, "Greater than 500")</f>
        <v>Greater than 500</v>
      </c>
      <c r="I476" s="8">
        <v>0.73</v>
      </c>
      <c r="J476" s="17">
        <f>I476</f>
        <v>0.73</v>
      </c>
      <c r="K476" s="22" t="str" cm="1">
        <f t="array" ref="K476">_xlfn.IFS(AND(I476&gt;=0%, I476&lt;=20%),"0% to 20%", AND(I476&gt;=21%, I476&lt;=40%), "21% to 40%", AND(I476&gt;=41%, I476&lt;=60%), "41% to 60%", AND(I476&gt;=61%, I476&lt;=80%), "61% to 80%", AND(I476&gt;=81%, I476&lt;=100%), "81% to 100%")</f>
        <v>61% to 80%</v>
      </c>
      <c r="L476" s="22">
        <v>4</v>
      </c>
      <c r="M476" s="6">
        <v>14283</v>
      </c>
      <c r="N476" s="6">
        <f>G476*M476</f>
        <v>18553617</v>
      </c>
      <c r="O476" s="6">
        <f>L476+(M476/100000)</f>
        <v>4.14283</v>
      </c>
      <c r="P476" s="5" t="s">
        <v>3108</v>
      </c>
      <c r="Q476" s="10" t="s">
        <v>3109</v>
      </c>
      <c r="R476" s="10" t="s">
        <v>3110</v>
      </c>
      <c r="S476" s="10" t="s">
        <v>3111</v>
      </c>
      <c r="T476" s="10">
        <f>LEN(S476) - LEN(SUBSTITUTE(S476, ",", "")) + 1</f>
        <v>8</v>
      </c>
      <c r="U476" s="10" t="s">
        <v>3112</v>
      </c>
      <c r="V476" s="20" t="s">
        <v>3113</v>
      </c>
      <c r="W476" s="10" t="s">
        <v>4958</v>
      </c>
      <c r="X476" s="10" t="s">
        <v>4959</v>
      </c>
    </row>
    <row r="477" spans="1:24" customFormat="1" x14ac:dyDescent="0.3">
      <c r="A477" s="5" t="s">
        <v>3105</v>
      </c>
      <c r="B477" s="5" t="s">
        <v>3106</v>
      </c>
      <c r="C477" s="5" t="str">
        <f>LEFT(B477, 65)</f>
        <v>pTron Bullet Pro 36W PD Quick Charger, 3 Port Fast Car Charger Ad</v>
      </c>
      <c r="D477" s="5" t="s">
        <v>3107</v>
      </c>
      <c r="E477" s="5" t="str">
        <f>LEFT(D477, FIND("|", D477) - 1)</f>
        <v>Electronics</v>
      </c>
      <c r="F477" s="5">
        <v>349</v>
      </c>
      <c r="G477" s="7">
        <v>1299</v>
      </c>
      <c r="H477" s="5" t="str" cm="1">
        <f t="array" ref="H477">_xlfn.IFS(G477&lt;200,"Less than 200", AND(G477&gt;=200, G477&lt;=500), "200 to 500", G477&gt;500, "Greater than 500")</f>
        <v>Greater than 500</v>
      </c>
      <c r="I477" s="8">
        <v>0.73</v>
      </c>
      <c r="J477" s="17">
        <f>I477</f>
        <v>0.73</v>
      </c>
      <c r="K477" s="22" t="str" cm="1">
        <f t="array" ref="K477">_xlfn.IFS(AND(I477&gt;=0%, I477&lt;=20%),"0% to 20%", AND(I477&gt;=21%, I477&lt;=40%), "21% to 40%", AND(I477&gt;=41%, I477&lt;=60%), "41% to 60%", AND(I477&gt;=61%, I477&lt;=80%), "61% to 80%", AND(I477&gt;=81%, I477&lt;=100%), "81% to 100%")</f>
        <v>61% to 80%</v>
      </c>
      <c r="L477" s="22">
        <v>4</v>
      </c>
      <c r="M477" s="6">
        <v>14282</v>
      </c>
      <c r="N477" s="6">
        <f>G477*M477</f>
        <v>18552318</v>
      </c>
      <c r="O477" s="6">
        <f>L477+(M477/100000)</f>
        <v>4.1428200000000004</v>
      </c>
      <c r="P477" s="5" t="s">
        <v>3108</v>
      </c>
      <c r="Q477" s="10" t="s">
        <v>3109</v>
      </c>
      <c r="R477" s="10" t="s">
        <v>3110</v>
      </c>
      <c r="S477" s="10" t="s">
        <v>3111</v>
      </c>
      <c r="T477" s="10">
        <f>LEN(S477) - LEN(SUBSTITUTE(S477, ",", "")) + 1</f>
        <v>8</v>
      </c>
      <c r="U477" s="10" t="s">
        <v>3112</v>
      </c>
      <c r="V477" s="20" t="s">
        <v>3113</v>
      </c>
      <c r="W477" s="10" t="s">
        <v>3114</v>
      </c>
      <c r="X477" s="10" t="s">
        <v>3115</v>
      </c>
    </row>
    <row r="478" spans="1:24" customFormat="1" x14ac:dyDescent="0.3">
      <c r="A478" s="5" t="s">
        <v>3235</v>
      </c>
      <c r="B478" s="5" t="s">
        <v>3236</v>
      </c>
      <c r="C478" s="5" t="str">
        <f>LEFT(B478, 65)</f>
        <v>iQOO vivo Z6 5G (Chromatic Blue, 6GB RAM, 128GB Storage) | Snapdr</v>
      </c>
      <c r="D478" s="5" t="s">
        <v>2990</v>
      </c>
      <c r="E478" s="5" t="str">
        <f>LEFT(D478, FIND("|", D478) - 1)</f>
        <v>Electronics</v>
      </c>
      <c r="F478" s="7">
        <v>16499</v>
      </c>
      <c r="G478" s="7">
        <v>20999</v>
      </c>
      <c r="H478" s="5" t="str" cm="1">
        <f t="array" ref="H478">_xlfn.IFS(G478&lt;200,"Less than 200", AND(G478&gt;=200, G478&lt;=500), "200 to 500", G478&gt;500, "Greater than 500")</f>
        <v>Greater than 500</v>
      </c>
      <c r="I478" s="8">
        <v>0.21</v>
      </c>
      <c r="J478" s="17">
        <f>I478</f>
        <v>0.21</v>
      </c>
      <c r="K478" s="22" t="str" cm="1">
        <f t="array" ref="K478">_xlfn.IFS(AND(I478&gt;=0%, I478&lt;=20%),"0% to 20%", AND(I478&gt;=21%, I478&lt;=40%), "21% to 40%", AND(I478&gt;=41%, I478&lt;=60%), "41% to 60%", AND(I478&gt;=61%, I478&lt;=80%), "61% to 80%", AND(I478&gt;=81%, I478&lt;=100%), "81% to 100%")</f>
        <v>21% to 40%</v>
      </c>
      <c r="L478" s="22">
        <v>4</v>
      </c>
      <c r="M478" s="6">
        <v>21350</v>
      </c>
      <c r="N478" s="6">
        <f>G478*M478</f>
        <v>448328650</v>
      </c>
      <c r="O478" s="6">
        <f>L478+(M478/100000)</f>
        <v>4.2134999999999998</v>
      </c>
      <c r="P478" s="5" t="s">
        <v>3237</v>
      </c>
      <c r="Q478" s="10" t="s">
        <v>3238</v>
      </c>
      <c r="R478" s="10" t="s">
        <v>3239</v>
      </c>
      <c r="S478" s="10" t="s">
        <v>3240</v>
      </c>
      <c r="T478" s="10">
        <f>LEN(S478) - LEN(SUBSTITUTE(S478, ",", "")) + 1</f>
        <v>8</v>
      </c>
      <c r="U478" s="10" t="s">
        <v>3241</v>
      </c>
      <c r="V478" s="20" t="s">
        <v>3242</v>
      </c>
      <c r="W478" s="10" t="s">
        <v>3243</v>
      </c>
      <c r="X478" s="10" t="s">
        <v>3244</v>
      </c>
    </row>
    <row r="479" spans="1:24" customFormat="1" x14ac:dyDescent="0.3">
      <c r="A479" s="5" t="s">
        <v>9335</v>
      </c>
      <c r="B479" s="5" t="s">
        <v>9336</v>
      </c>
      <c r="C479" s="5" t="str">
        <f>LEFT(B479, 65)</f>
        <v>Pigeon by Stovekraft Quartz Electric Kettle (14299) 1.7 Litre wit</v>
      </c>
      <c r="D479" s="5" t="s">
        <v>8541</v>
      </c>
      <c r="E479" s="5" t="str">
        <f>LEFT(D479, FIND("|", D479) - 1)</f>
        <v>Home&amp;Kitchen</v>
      </c>
      <c r="F479" s="5">
        <v>899</v>
      </c>
      <c r="G479" s="7">
        <v>1249</v>
      </c>
      <c r="H479" s="5" t="str" cm="1">
        <f t="array" ref="H479">_xlfn.IFS(G479&lt;200,"Less than 200", AND(G479&gt;=200, G479&lt;=500), "200 to 500", G479&gt;500, "Greater than 500")</f>
        <v>Greater than 500</v>
      </c>
      <c r="I479" s="8">
        <v>0.28000000000000003</v>
      </c>
      <c r="J479" s="17">
        <f>I479</f>
        <v>0.28000000000000003</v>
      </c>
      <c r="K479" s="22" t="str" cm="1">
        <f t="array" ref="K479">_xlfn.IFS(AND(I479&gt;=0%, I479&lt;=20%),"0% to 20%", AND(I479&gt;=21%, I479&lt;=40%), "21% to 40%", AND(I479&gt;=41%, I479&lt;=60%), "41% to 60%", AND(I479&gt;=61%, I479&lt;=80%), "61% to 80%", AND(I479&gt;=81%, I479&lt;=100%), "81% to 100%")</f>
        <v>21% to 40%</v>
      </c>
      <c r="L479" s="22">
        <v>3.9</v>
      </c>
      <c r="M479" s="6">
        <v>17424</v>
      </c>
      <c r="N479" s="6">
        <f>G479*M479</f>
        <v>21762576</v>
      </c>
      <c r="O479" s="6">
        <f>L479+(M479/100000)</f>
        <v>4.0742399999999996</v>
      </c>
      <c r="P479" s="5" t="s">
        <v>9337</v>
      </c>
      <c r="Q479" s="10" t="s">
        <v>9338</v>
      </c>
      <c r="R479" s="10" t="s">
        <v>9339</v>
      </c>
      <c r="S479" s="10" t="s">
        <v>9340</v>
      </c>
      <c r="T479" s="10">
        <f>LEN(S479) - LEN(SUBSTITUTE(S479, ",", "")) + 1</f>
        <v>8</v>
      </c>
      <c r="U479" s="10" t="s">
        <v>9341</v>
      </c>
      <c r="V479" s="20" t="s">
        <v>9342</v>
      </c>
      <c r="W479" s="10" t="s">
        <v>9343</v>
      </c>
      <c r="X479" s="10" t="s">
        <v>9344</v>
      </c>
    </row>
    <row r="480" spans="1:24" customFormat="1" x14ac:dyDescent="0.3">
      <c r="A480" s="5" t="s">
        <v>4074</v>
      </c>
      <c r="B480" s="5" t="s">
        <v>4075</v>
      </c>
      <c r="C480" s="5" t="str">
        <f>LEFT(B480, 65)</f>
        <v>iQOO Z6 44W by vivo (Raven Black, 6GB RAM, 128GB Storage) | 6.44"</v>
      </c>
      <c r="D480" s="5" t="s">
        <v>2990</v>
      </c>
      <c r="E480" s="5" t="str">
        <f>LEFT(D480, FIND("|", D480) - 1)</f>
        <v>Electronics</v>
      </c>
      <c r="F480" s="7">
        <v>15499</v>
      </c>
      <c r="G480" s="7">
        <v>20999</v>
      </c>
      <c r="H480" s="5" t="str" cm="1">
        <f t="array" ref="H480">_xlfn.IFS(G480&lt;200,"Less than 200", AND(G480&gt;=200, G480&lt;=500), "200 to 500", G480&gt;500, "Greater than 500")</f>
        <v>Greater than 500</v>
      </c>
      <c r="I480" s="8">
        <v>0.26</v>
      </c>
      <c r="J480" s="17">
        <f>I480</f>
        <v>0.26</v>
      </c>
      <c r="K480" s="22" t="str" cm="1">
        <f t="array" ref="K480">_xlfn.IFS(AND(I480&gt;=0%, I480&lt;=20%),"0% to 20%", AND(I480&gt;=21%, I480&lt;=40%), "21% to 40%", AND(I480&gt;=41%, I480&lt;=60%), "41% to 60%", AND(I480&gt;=61%, I480&lt;=80%), "61% to 80%", AND(I480&gt;=81%, I480&lt;=100%), "81% to 100%")</f>
        <v>21% to 40%</v>
      </c>
      <c r="L480" s="22">
        <v>4.0999999999999996</v>
      </c>
      <c r="M480" s="6">
        <v>19253</v>
      </c>
      <c r="N480" s="6">
        <f>G480*M480</f>
        <v>404293747</v>
      </c>
      <c r="O480" s="6">
        <f>L480+(M480/100000)</f>
        <v>4.2925299999999993</v>
      </c>
      <c r="P480" s="5" t="s">
        <v>3705</v>
      </c>
      <c r="Q480" s="10" t="s">
        <v>3305</v>
      </c>
      <c r="R480" s="10" t="s">
        <v>3306</v>
      </c>
      <c r="S480" s="10" t="s">
        <v>3307</v>
      </c>
      <c r="T480" s="10">
        <f>LEN(S480) - LEN(SUBSTITUTE(S480, ",", "")) + 1</f>
        <v>8</v>
      </c>
      <c r="U480" s="10" t="s">
        <v>3308</v>
      </c>
      <c r="V480" s="20" t="s">
        <v>3309</v>
      </c>
      <c r="W480" s="10" t="s">
        <v>3757</v>
      </c>
      <c r="X480" s="10" t="s">
        <v>4076</v>
      </c>
    </row>
    <row r="481" spans="1:24" customFormat="1" x14ac:dyDescent="0.3">
      <c r="A481" s="5" t="s">
        <v>3755</v>
      </c>
      <c r="B481" s="5" t="s">
        <v>3756</v>
      </c>
      <c r="C481" s="5" t="str">
        <f>LEFT(B481, 65)</f>
        <v>iQOO Z6 44W by vivo (Raven Black, 4GB RAM, 128GB Storage) | 6.44"</v>
      </c>
      <c r="D481" s="5" t="s">
        <v>2990</v>
      </c>
      <c r="E481" s="5" t="str">
        <f>LEFT(D481, FIND("|", D481) - 1)</f>
        <v>Electronics</v>
      </c>
      <c r="F481" s="7">
        <v>13999</v>
      </c>
      <c r="G481" s="7">
        <v>19999</v>
      </c>
      <c r="H481" s="5" t="str" cm="1">
        <f t="array" ref="H481">_xlfn.IFS(G481&lt;200,"Less than 200", AND(G481&gt;=200, G481&lt;=500), "200 to 500", G481&gt;500, "Greater than 500")</f>
        <v>Greater than 500</v>
      </c>
      <c r="I481" s="8">
        <v>0.3</v>
      </c>
      <c r="J481" s="17">
        <f>I481</f>
        <v>0.3</v>
      </c>
      <c r="K481" s="22" t="str" cm="1">
        <f t="array" ref="K481">_xlfn.IFS(AND(I481&gt;=0%, I481&lt;=20%),"0% to 20%", AND(I481&gt;=21%, I481&lt;=40%), "21% to 40%", AND(I481&gt;=41%, I481&lt;=60%), "41% to 60%", AND(I481&gt;=61%, I481&lt;=80%), "61% to 80%", AND(I481&gt;=81%, I481&lt;=100%), "81% to 100%")</f>
        <v>21% to 40%</v>
      </c>
      <c r="L481" s="22">
        <v>4.0999999999999996</v>
      </c>
      <c r="M481" s="6">
        <v>19252</v>
      </c>
      <c r="N481" s="6">
        <f>G481*M481</f>
        <v>385020748</v>
      </c>
      <c r="O481" s="6">
        <f>L481+(M481/100000)</f>
        <v>4.2925199999999997</v>
      </c>
      <c r="P481" s="5" t="s">
        <v>3705</v>
      </c>
      <c r="Q481" s="10" t="s">
        <v>3305</v>
      </c>
      <c r="R481" s="10" t="s">
        <v>3306</v>
      </c>
      <c r="S481" s="10" t="s">
        <v>3307</v>
      </c>
      <c r="T481" s="10">
        <f>LEN(S481) - LEN(SUBSTITUTE(S481, ",", "")) + 1</f>
        <v>8</v>
      </c>
      <c r="U481" s="10" t="s">
        <v>3308</v>
      </c>
      <c r="V481" s="20" t="s">
        <v>3309</v>
      </c>
      <c r="W481" s="10" t="s">
        <v>3757</v>
      </c>
      <c r="X481" s="10" t="s">
        <v>3758</v>
      </c>
    </row>
    <row r="482" spans="1:24" customFormat="1" x14ac:dyDescent="0.3">
      <c r="A482" s="5" t="s">
        <v>3829</v>
      </c>
      <c r="B482" s="5" t="s">
        <v>3830</v>
      </c>
      <c r="C482" s="5" t="str">
        <f>LEFT(B482, 65)</f>
        <v>iQOO vivo Z6 5G (Chromatic Blue, 8GB RAM, 128GB Storage) | Snapdr</v>
      </c>
      <c r="D482" s="5" t="s">
        <v>2990</v>
      </c>
      <c r="E482" s="5" t="str">
        <f>LEFT(D482, FIND("|", D482) - 1)</f>
        <v>Electronics</v>
      </c>
      <c r="F482" s="7">
        <v>17999</v>
      </c>
      <c r="G482" s="7">
        <v>21990</v>
      </c>
      <c r="H482" s="5" t="str" cm="1">
        <f t="array" ref="H482">_xlfn.IFS(G482&lt;200,"Less than 200", AND(G482&gt;=200, G482&lt;=500), "200 to 500", G482&gt;500, "Greater than 500")</f>
        <v>Greater than 500</v>
      </c>
      <c r="I482" s="8">
        <v>0.18</v>
      </c>
      <c r="J482" s="17">
        <f>I482</f>
        <v>0.18</v>
      </c>
      <c r="K482" s="22" t="str" cm="1">
        <f t="array" ref="K482">_xlfn.IFS(AND(I482&gt;=0%, I482&lt;=20%),"0% to 20%", AND(I482&gt;=21%, I482&lt;=40%), "21% to 40%", AND(I482&gt;=41%, I482&lt;=60%), "41% to 60%", AND(I482&gt;=61%, I482&lt;=80%), "61% to 80%", AND(I482&gt;=81%, I482&lt;=100%), "81% to 100%")</f>
        <v>0% to 20%</v>
      </c>
      <c r="L482" s="22">
        <v>4</v>
      </c>
      <c r="M482" s="6">
        <v>21350</v>
      </c>
      <c r="N482" s="6">
        <f>G482*M482</f>
        <v>469486500</v>
      </c>
      <c r="O482" s="6">
        <f>L482+(M482/100000)</f>
        <v>4.2134999999999998</v>
      </c>
      <c r="P482" s="5" t="s">
        <v>3831</v>
      </c>
      <c r="Q482" s="10" t="s">
        <v>3238</v>
      </c>
      <c r="R482" s="10" t="s">
        <v>3239</v>
      </c>
      <c r="S482" s="10" t="s">
        <v>3240</v>
      </c>
      <c r="T482" s="10">
        <f>LEN(S482) - LEN(SUBSTITUTE(S482, ",", "")) + 1</f>
        <v>8</v>
      </c>
      <c r="U482" s="10" t="s">
        <v>3241</v>
      </c>
      <c r="V482" s="20" t="s">
        <v>3242</v>
      </c>
      <c r="W482" s="10" t="s">
        <v>3243</v>
      </c>
      <c r="X482" s="10" t="s">
        <v>3832</v>
      </c>
    </row>
    <row r="483" spans="1:24" customFormat="1" x14ac:dyDescent="0.3">
      <c r="A483" s="5" t="s">
        <v>3703</v>
      </c>
      <c r="B483" s="5" t="s">
        <v>3704</v>
      </c>
      <c r="C483" s="5" t="str">
        <f>LEFT(B483, 65)</f>
        <v>iQOO Z6 44W by vivo (Lumina Blue, 6GB RAM, 128GB Storage) | 6.44"</v>
      </c>
      <c r="D483" s="5" t="s">
        <v>2990</v>
      </c>
      <c r="E483" s="5" t="str">
        <f>LEFT(D483, FIND("|", D483) - 1)</f>
        <v>Electronics</v>
      </c>
      <c r="F483" s="7">
        <v>15499</v>
      </c>
      <c r="G483" s="7">
        <v>20999</v>
      </c>
      <c r="H483" s="5" t="str" cm="1">
        <f t="array" ref="H483">_xlfn.IFS(G483&lt;200,"Less than 200", AND(G483&gt;=200, G483&lt;=500), "200 to 500", G483&gt;500, "Greater than 500")</f>
        <v>Greater than 500</v>
      </c>
      <c r="I483" s="8">
        <v>0.26</v>
      </c>
      <c r="J483" s="17">
        <f>I483</f>
        <v>0.26</v>
      </c>
      <c r="K483" s="22" t="str" cm="1">
        <f t="array" ref="K483">_xlfn.IFS(AND(I483&gt;=0%, I483&lt;=20%),"0% to 20%", AND(I483&gt;=21%, I483&lt;=40%), "21% to 40%", AND(I483&gt;=41%, I483&lt;=60%), "41% to 60%", AND(I483&gt;=61%, I483&lt;=80%), "61% to 80%", AND(I483&gt;=81%, I483&lt;=100%), "81% to 100%")</f>
        <v>21% to 40%</v>
      </c>
      <c r="L483" s="22">
        <v>4.0999999999999996</v>
      </c>
      <c r="M483" s="6">
        <v>19252</v>
      </c>
      <c r="N483" s="6">
        <f>G483*M483</f>
        <v>404272748</v>
      </c>
      <c r="O483" s="6">
        <f>L483+(M483/100000)</f>
        <v>4.2925199999999997</v>
      </c>
      <c r="P483" s="5" t="s">
        <v>3705</v>
      </c>
      <c r="Q483" s="10" t="s">
        <v>3305</v>
      </c>
      <c r="R483" s="10" t="s">
        <v>3306</v>
      </c>
      <c r="S483" s="10" t="s">
        <v>3307</v>
      </c>
      <c r="T483" s="10">
        <f>LEN(S483) - LEN(SUBSTITUTE(S483, ",", "")) + 1</f>
        <v>8</v>
      </c>
      <c r="U483" s="10" t="s">
        <v>3308</v>
      </c>
      <c r="V483" s="20" t="s">
        <v>3309</v>
      </c>
      <c r="W483" s="10" t="s">
        <v>3474</v>
      </c>
      <c r="X483" s="10" t="s">
        <v>3706</v>
      </c>
    </row>
    <row r="484" spans="1:24" customFormat="1" x14ac:dyDescent="0.3">
      <c r="A484" s="5" t="s">
        <v>4491</v>
      </c>
      <c r="B484" s="5" t="s">
        <v>4492</v>
      </c>
      <c r="C484" s="5" t="str">
        <f>LEFT(B484, 65)</f>
        <v>iQOO 9 SE 5G (Sunset Sierra, 8GB RAM, 128GB Storage) | Qualcomm S</v>
      </c>
      <c r="D484" s="5" t="s">
        <v>2990</v>
      </c>
      <c r="E484" s="5" t="str">
        <f>LEFT(D484, FIND("|", D484) - 1)</f>
        <v>Electronics</v>
      </c>
      <c r="F484" s="7">
        <v>29990</v>
      </c>
      <c r="G484" s="7">
        <v>39990</v>
      </c>
      <c r="H484" s="5" t="str" cm="1">
        <f t="array" ref="H484">_xlfn.IFS(G484&lt;200,"Less than 200", AND(G484&gt;=200, G484&lt;=500), "200 to 500", G484&gt;500, "Greater than 500")</f>
        <v>Greater than 500</v>
      </c>
      <c r="I484" s="8">
        <v>0.25</v>
      </c>
      <c r="J484" s="17">
        <f>I484</f>
        <v>0.25</v>
      </c>
      <c r="K484" s="22" t="str" cm="1">
        <f t="array" ref="K484">_xlfn.IFS(AND(I484&gt;=0%, I484&lt;=20%),"0% to 20%", AND(I484&gt;=21%, I484&lt;=40%), "21% to 40%", AND(I484&gt;=41%, I484&lt;=60%), "41% to 60%", AND(I484&gt;=61%, I484&lt;=80%), "61% to 80%", AND(I484&gt;=81%, I484&lt;=100%), "81% to 100%")</f>
        <v>21% to 40%</v>
      </c>
      <c r="L484" s="22">
        <v>4.3</v>
      </c>
      <c r="M484" s="6">
        <v>8399</v>
      </c>
      <c r="N484" s="6">
        <f>G484*M484</f>
        <v>335876010</v>
      </c>
      <c r="O484" s="6">
        <f>L484+(M484/100000)</f>
        <v>4.3839899999999998</v>
      </c>
      <c r="P484" s="5" t="s">
        <v>4493</v>
      </c>
      <c r="Q484" s="10" t="s">
        <v>4494</v>
      </c>
      <c r="R484" s="10" t="s">
        <v>4495</v>
      </c>
      <c r="S484" s="10" t="s">
        <v>4496</v>
      </c>
      <c r="T484" s="10">
        <f>LEN(S484) - LEN(SUBSTITUTE(S484, ",", "")) + 1</f>
        <v>8</v>
      </c>
      <c r="U484" s="10" t="s">
        <v>4497</v>
      </c>
      <c r="V484" s="20" t="s">
        <v>4498</v>
      </c>
      <c r="W484" s="10" t="s">
        <v>4499</v>
      </c>
      <c r="X484" s="10" t="s">
        <v>4500</v>
      </c>
    </row>
    <row r="485" spans="1:24" customFormat="1" x14ac:dyDescent="0.3">
      <c r="A485" s="5" t="s">
        <v>4136</v>
      </c>
      <c r="B485" s="5" t="s">
        <v>4137</v>
      </c>
      <c r="C485" s="5" t="str">
        <f>LEFT(B485, 65)</f>
        <v>iQOO Z6 Pro 5G by vivo (Phantom Dusk, 8GB RAM, 128GB Storage) | S</v>
      </c>
      <c r="D485" s="5" t="s">
        <v>2990</v>
      </c>
      <c r="E485" s="5" t="str">
        <f>LEFT(D485, FIND("|", D485) - 1)</f>
        <v>Electronics</v>
      </c>
      <c r="F485" s="7">
        <v>20999</v>
      </c>
      <c r="G485" s="7">
        <v>29990</v>
      </c>
      <c r="H485" s="5" t="str" cm="1">
        <f t="array" ref="H485">_xlfn.IFS(G485&lt;200,"Less than 200", AND(G485&gt;=200, G485&lt;=500), "200 to 500", G485&gt;500, "Greater than 500")</f>
        <v>Greater than 500</v>
      </c>
      <c r="I485" s="8">
        <v>0.3</v>
      </c>
      <c r="J485" s="17">
        <f>I485</f>
        <v>0.3</v>
      </c>
      <c r="K485" s="22" t="str" cm="1">
        <f t="array" ref="K485">_xlfn.IFS(AND(I485&gt;=0%, I485&lt;=20%),"0% to 20%", AND(I485&gt;=21%, I485&lt;=40%), "21% to 40%", AND(I485&gt;=41%, I485&lt;=60%), "41% to 60%", AND(I485&gt;=61%, I485&lt;=80%), "61% to 80%", AND(I485&gt;=81%, I485&lt;=100%), "81% to 100%")</f>
        <v>21% to 40%</v>
      </c>
      <c r="L485" s="22">
        <v>4.3</v>
      </c>
      <c r="M485" s="6">
        <v>9499</v>
      </c>
      <c r="N485" s="6">
        <f>G485*M485</f>
        <v>284875010</v>
      </c>
      <c r="O485" s="6">
        <f>L485+(M485/100000)</f>
        <v>4.39499</v>
      </c>
      <c r="P485" s="5" t="s">
        <v>3801</v>
      </c>
      <c r="Q485" s="10" t="s">
        <v>3802</v>
      </c>
      <c r="R485" s="10" t="s">
        <v>3803</v>
      </c>
      <c r="S485" s="10" t="s">
        <v>3804</v>
      </c>
      <c r="T485" s="10">
        <f>LEN(S485) - LEN(SUBSTITUTE(S485, ",", "")) + 1</f>
        <v>8</v>
      </c>
      <c r="U485" s="10" t="s">
        <v>3805</v>
      </c>
      <c r="V485" s="20" t="s">
        <v>3806</v>
      </c>
      <c r="W485" s="10" t="s">
        <v>4138</v>
      </c>
      <c r="X485" s="10" t="s">
        <v>4139</v>
      </c>
    </row>
    <row r="486" spans="1:24" customFormat="1" x14ac:dyDescent="0.3">
      <c r="A486" s="5" t="s">
        <v>3302</v>
      </c>
      <c r="B486" s="5" t="s">
        <v>3303</v>
      </c>
      <c r="C486" s="5" t="str">
        <f>LEFT(B486, 65)</f>
        <v>iQOO Z6 Lite 5G by vivo (Stellar Green, 6GB RAM, 128GB Storage) |</v>
      </c>
      <c r="D486" s="5" t="s">
        <v>2990</v>
      </c>
      <c r="E486" s="5" t="str">
        <f>LEFT(D486, FIND("|", D486) - 1)</f>
        <v>Electronics</v>
      </c>
      <c r="F486" s="7">
        <v>15499</v>
      </c>
      <c r="G486" s="7">
        <v>18999</v>
      </c>
      <c r="H486" s="5" t="str" cm="1">
        <f t="array" ref="H486">_xlfn.IFS(G486&lt;200,"Less than 200", AND(G486&gt;=200, G486&lt;=500), "200 to 500", G486&gt;500, "Greater than 500")</f>
        <v>Greater than 500</v>
      </c>
      <c r="I486" s="8">
        <v>0.18</v>
      </c>
      <c r="J486" s="17">
        <f>I486</f>
        <v>0.18</v>
      </c>
      <c r="K486" s="22" t="str" cm="1">
        <f t="array" ref="K486">_xlfn.IFS(AND(I486&gt;=0%, I486&lt;=20%),"0% to 20%", AND(I486&gt;=21%, I486&lt;=40%), "21% to 40%", AND(I486&gt;=41%, I486&lt;=60%), "41% to 60%", AND(I486&gt;=61%, I486&lt;=80%), "61% to 80%", AND(I486&gt;=81%, I486&lt;=100%), "81% to 100%")</f>
        <v>0% to 20%</v>
      </c>
      <c r="L486" s="22">
        <v>4.0999999999999996</v>
      </c>
      <c r="M486" s="6">
        <v>19252</v>
      </c>
      <c r="N486" s="6">
        <f>G486*M486</f>
        <v>365768748</v>
      </c>
      <c r="O486" s="6">
        <f>L486+(M486/100000)</f>
        <v>4.2925199999999997</v>
      </c>
      <c r="P486" s="5" t="s">
        <v>3304</v>
      </c>
      <c r="Q486" s="10" t="s">
        <v>3305</v>
      </c>
      <c r="R486" s="10" t="s">
        <v>3306</v>
      </c>
      <c r="S486" s="10" t="s">
        <v>3307</v>
      </c>
      <c r="T486" s="10">
        <f>LEN(S486) - LEN(SUBSTITUTE(S486, ",", "")) + 1</f>
        <v>8</v>
      </c>
      <c r="U486" s="10" t="s">
        <v>3308</v>
      </c>
      <c r="V486" s="20" t="s">
        <v>3309</v>
      </c>
      <c r="W486" s="10" t="s">
        <v>3310</v>
      </c>
      <c r="X486" s="10" t="s">
        <v>3311</v>
      </c>
    </row>
    <row r="487" spans="1:24" customFormat="1" x14ac:dyDescent="0.3">
      <c r="A487" s="5" t="s">
        <v>3908</v>
      </c>
      <c r="B487" s="5" t="s">
        <v>3909</v>
      </c>
      <c r="C487" s="5" t="str">
        <f>LEFT(B487, 65)</f>
        <v>iQOO vivo Z6 5G (Dynamo Black, 6GB RAM, 128GB Storage) | Snapdrag</v>
      </c>
      <c r="D487" s="5" t="s">
        <v>2990</v>
      </c>
      <c r="E487" s="5" t="str">
        <f>LEFT(D487, FIND("|", D487) - 1)</f>
        <v>Electronics</v>
      </c>
      <c r="F487" s="7">
        <v>16499</v>
      </c>
      <c r="G487" s="7">
        <v>20990</v>
      </c>
      <c r="H487" s="5" t="str" cm="1">
        <f t="array" ref="H487">_xlfn.IFS(G487&lt;200,"Less than 200", AND(G487&gt;=200, G487&lt;=500), "200 to 500", G487&gt;500, "Greater than 500")</f>
        <v>Greater than 500</v>
      </c>
      <c r="I487" s="8">
        <v>0.21</v>
      </c>
      <c r="J487" s="17">
        <f>I487</f>
        <v>0.21</v>
      </c>
      <c r="K487" s="22" t="str" cm="1">
        <f t="array" ref="K487">_xlfn.IFS(AND(I487&gt;=0%, I487&lt;=20%),"0% to 20%", AND(I487&gt;=21%, I487&lt;=40%), "21% to 40%", AND(I487&gt;=41%, I487&lt;=60%), "41% to 60%", AND(I487&gt;=61%, I487&lt;=80%), "61% to 80%", AND(I487&gt;=81%, I487&lt;=100%), "81% to 100%")</f>
        <v>21% to 40%</v>
      </c>
      <c r="L487" s="22">
        <v>4</v>
      </c>
      <c r="M487" s="6">
        <v>21350</v>
      </c>
      <c r="N487" s="6">
        <f>G487*M487</f>
        <v>448136500</v>
      </c>
      <c r="O487" s="6">
        <f>L487+(M487/100000)</f>
        <v>4.2134999999999998</v>
      </c>
      <c r="P487" s="5" t="s">
        <v>3831</v>
      </c>
      <c r="Q487" s="10" t="s">
        <v>3238</v>
      </c>
      <c r="R487" s="10" t="s">
        <v>3239</v>
      </c>
      <c r="S487" s="10" t="s">
        <v>3240</v>
      </c>
      <c r="T487" s="10">
        <f>LEN(S487) - LEN(SUBSTITUTE(S487, ",", "")) + 1</f>
        <v>8</v>
      </c>
      <c r="U487" s="10" t="s">
        <v>3241</v>
      </c>
      <c r="V487" s="20" t="s">
        <v>3242</v>
      </c>
      <c r="W487" s="10" t="s">
        <v>3910</v>
      </c>
      <c r="X487" s="10" t="s">
        <v>3911</v>
      </c>
    </row>
    <row r="488" spans="1:24" customFormat="1" x14ac:dyDescent="0.3">
      <c r="A488" s="5" t="s">
        <v>9901</v>
      </c>
      <c r="B488" s="5" t="s">
        <v>9902</v>
      </c>
      <c r="C488" s="5" t="str">
        <f>LEFT(B488, 65)</f>
        <v>Pigeon by Stovekraft Amaze Plus Electric Kettle (14313) with Stai</v>
      </c>
      <c r="D488" s="5" t="s">
        <v>8541</v>
      </c>
      <c r="E488" s="5" t="str">
        <f>LEFT(D488, FIND("|", D488) - 1)</f>
        <v>Home&amp;Kitchen</v>
      </c>
      <c r="F488" s="5">
        <v>699</v>
      </c>
      <c r="G488" s="7">
        <v>1345</v>
      </c>
      <c r="H488" s="5" t="str" cm="1">
        <f t="array" ref="H488">_xlfn.IFS(G488&lt;200,"Less than 200", AND(G488&gt;=200, G488&lt;=500), "200 to 500", G488&gt;500, "Greater than 500")</f>
        <v>Greater than 500</v>
      </c>
      <c r="I488" s="8">
        <v>0.48</v>
      </c>
      <c r="J488" s="17">
        <f>I488</f>
        <v>0.48</v>
      </c>
      <c r="K488" s="22" t="str" cm="1">
        <f t="array" ref="K488">_xlfn.IFS(AND(I488&gt;=0%, I488&lt;=20%),"0% to 20%", AND(I488&gt;=21%, I488&lt;=40%), "21% to 40%", AND(I488&gt;=41%, I488&lt;=60%), "41% to 60%", AND(I488&gt;=61%, I488&lt;=80%), "61% to 80%", AND(I488&gt;=81%, I488&lt;=100%), "81% to 100%")</f>
        <v>41% to 60%</v>
      </c>
      <c r="L488" s="22">
        <v>3.9</v>
      </c>
      <c r="M488" s="6">
        <v>8446</v>
      </c>
      <c r="N488" s="6">
        <f>G488*M488</f>
        <v>11359870</v>
      </c>
      <c r="O488" s="6">
        <f>L488+(M488/100000)</f>
        <v>3.9844599999999999</v>
      </c>
      <c r="P488" s="5" t="s">
        <v>9903</v>
      </c>
      <c r="Q488" s="10" t="s">
        <v>9904</v>
      </c>
      <c r="R488" s="10" t="s">
        <v>9905</v>
      </c>
      <c r="S488" s="10" t="s">
        <v>9906</v>
      </c>
      <c r="T488" s="10">
        <f>LEN(S488) - LEN(SUBSTITUTE(S488, ",", "")) + 1</f>
        <v>8</v>
      </c>
      <c r="U488" s="10" t="s">
        <v>9907</v>
      </c>
      <c r="V488" s="20" t="s">
        <v>9908</v>
      </c>
      <c r="W488" s="10" t="s">
        <v>9909</v>
      </c>
      <c r="X488" s="10" t="s">
        <v>9910</v>
      </c>
    </row>
    <row r="489" spans="1:24" customFormat="1" x14ac:dyDescent="0.3">
      <c r="A489" s="5" t="s">
        <v>9824</v>
      </c>
      <c r="B489" s="5" t="s">
        <v>9825</v>
      </c>
      <c r="C489" s="5" t="str">
        <f>LEFT(B489, 65)</f>
        <v>Lifelong LLWH106 Flash 3 Litres Instant Water Heater for Home Use</v>
      </c>
      <c r="D489" s="5" t="s">
        <v>8721</v>
      </c>
      <c r="E489" s="5" t="str">
        <f>LEFT(D489, FIND("|", D489) - 1)</f>
        <v>Home&amp;Kitchen</v>
      </c>
      <c r="F489" s="7">
        <v>2088</v>
      </c>
      <c r="G489" s="7">
        <v>5550</v>
      </c>
      <c r="H489" s="5" t="str" cm="1">
        <f t="array" ref="H489">_xlfn.IFS(G489&lt;200,"Less than 200", AND(G489&gt;=200, G489&lt;=500), "200 to 500", G489&gt;500, "Greater than 500")</f>
        <v>Greater than 500</v>
      </c>
      <c r="I489" s="8">
        <v>0.62</v>
      </c>
      <c r="J489" s="17">
        <f>I489</f>
        <v>0.62</v>
      </c>
      <c r="K489" s="22" t="str" cm="1">
        <f t="array" ref="K489">_xlfn.IFS(AND(I489&gt;=0%, I489&lt;=20%),"0% to 20%", AND(I489&gt;=21%, I489&lt;=40%), "21% to 40%", AND(I489&gt;=41%, I489&lt;=60%), "41% to 60%", AND(I489&gt;=61%, I489&lt;=80%), "61% to 80%", AND(I489&gt;=81%, I489&lt;=100%), "81% to 100%")</f>
        <v>61% to 80%</v>
      </c>
      <c r="L489" s="22">
        <v>4</v>
      </c>
      <c r="M489" s="6">
        <v>5292</v>
      </c>
      <c r="N489" s="6">
        <f>G489*M489</f>
        <v>29370600</v>
      </c>
      <c r="O489" s="6">
        <f>L489+(M489/100000)</f>
        <v>4.0529200000000003</v>
      </c>
      <c r="P489" s="5" t="s">
        <v>9826</v>
      </c>
      <c r="Q489" s="10" t="s">
        <v>9827</v>
      </c>
      <c r="R489" s="10" t="s">
        <v>9828</v>
      </c>
      <c r="S489" s="10" t="s">
        <v>9829</v>
      </c>
      <c r="T489" s="10">
        <f>LEN(S489) - LEN(SUBSTITUTE(S489, ",", "")) + 1</f>
        <v>8</v>
      </c>
      <c r="U489" s="10" t="s">
        <v>9830</v>
      </c>
      <c r="V489" s="20" t="s">
        <v>13064</v>
      </c>
      <c r="W489" s="10" t="s">
        <v>9831</v>
      </c>
      <c r="X489" s="10" t="s">
        <v>9832</v>
      </c>
    </row>
    <row r="490" spans="1:24" customFormat="1" x14ac:dyDescent="0.3">
      <c r="A490" s="5" t="s">
        <v>6679</v>
      </c>
      <c r="B490" s="5" t="s">
        <v>6680</v>
      </c>
      <c r="C490" s="5" t="str">
        <f>LEFT(B490, 65)</f>
        <v>ESnipe Mart Worldwide Travel Adapter with Build in Dual USB Charg</v>
      </c>
      <c r="D490" s="5" t="s">
        <v>6681</v>
      </c>
      <c r="E490" s="5" t="str">
        <f>LEFT(D490, FIND("|", D490) - 1)</f>
        <v>HomeImprovement</v>
      </c>
      <c r="F490" s="5">
        <v>425</v>
      </c>
      <c r="G490" s="5">
        <v>999</v>
      </c>
      <c r="H490" s="5" t="str" cm="1">
        <f t="array" ref="H490">_xlfn.IFS(G490&lt;200,"Less than 200", AND(G490&gt;=200, G490&lt;=500), "200 to 500", G490&gt;500, "Greater than 500")</f>
        <v>Greater than 500</v>
      </c>
      <c r="I490" s="8">
        <v>0.56999999999999995</v>
      </c>
      <c r="J490" s="17">
        <f>I490</f>
        <v>0.56999999999999995</v>
      </c>
      <c r="K490" s="22" t="str" cm="1">
        <f t="array" ref="K490">_xlfn.IFS(AND(I490&gt;=0%, I490&lt;=20%),"0% to 20%", AND(I490&gt;=21%, I490&lt;=40%), "21% to 40%", AND(I490&gt;=41%, I490&lt;=60%), "41% to 60%", AND(I490&gt;=61%, I490&lt;=80%), "61% to 80%", AND(I490&gt;=81%, I490&lt;=100%), "81% to 100%")</f>
        <v>41% to 60%</v>
      </c>
      <c r="L490" s="22">
        <v>4</v>
      </c>
      <c r="M490" s="6">
        <v>2581</v>
      </c>
      <c r="N490" s="6">
        <f>G490*M490</f>
        <v>2578419</v>
      </c>
      <c r="O490" s="6">
        <f>L490+(M490/100000)</f>
        <v>4.0258099999999999</v>
      </c>
      <c r="P490" s="5" t="s">
        <v>6682</v>
      </c>
      <c r="Q490" s="10" t="s">
        <v>6683</v>
      </c>
      <c r="R490" s="10" t="s">
        <v>6684</v>
      </c>
      <c r="S490" s="10" t="s">
        <v>6685</v>
      </c>
      <c r="T490" s="10">
        <f>LEN(S490) - LEN(SUBSTITUTE(S490, ",", "")) + 1</f>
        <v>8</v>
      </c>
      <c r="U490" s="10" t="s">
        <v>6686</v>
      </c>
      <c r="V490" s="20" t="s">
        <v>6687</v>
      </c>
      <c r="W490" s="10" t="s">
        <v>6688</v>
      </c>
      <c r="X490" s="10" t="s">
        <v>6689</v>
      </c>
    </row>
    <row r="491" spans="1:24" customFormat="1" x14ac:dyDescent="0.3">
      <c r="A491" s="5" t="s">
        <v>8539</v>
      </c>
      <c r="B491" s="5" t="s">
        <v>8540</v>
      </c>
      <c r="C491" s="5" t="str">
        <f>LEFT(B491, 65)</f>
        <v>Pigeon by Stovekraft Amaze Plus Electric Kettle (14289) with Stai</v>
      </c>
      <c r="D491" s="5" t="s">
        <v>8541</v>
      </c>
      <c r="E491" s="5" t="str">
        <f>LEFT(D491, FIND("|", D491) - 1)</f>
        <v>Home&amp;Kitchen</v>
      </c>
      <c r="F491" s="5">
        <v>649</v>
      </c>
      <c r="G491" s="7">
        <v>1245</v>
      </c>
      <c r="H491" s="5" t="str" cm="1">
        <f t="array" ref="H491">_xlfn.IFS(G491&lt;200,"Less than 200", AND(G491&gt;=200, G491&lt;=500), "200 to 500", G491&gt;500, "Greater than 500")</f>
        <v>Greater than 500</v>
      </c>
      <c r="I491" s="8">
        <v>0.48</v>
      </c>
      <c r="J491" s="17">
        <f>I491</f>
        <v>0.48</v>
      </c>
      <c r="K491" s="22" t="str" cm="1">
        <f t="array" ref="K491">_xlfn.IFS(AND(I491&gt;=0%, I491&lt;=20%),"0% to 20%", AND(I491&gt;=21%, I491&lt;=40%), "21% to 40%", AND(I491&gt;=41%, I491&lt;=60%), "41% to 60%", AND(I491&gt;=61%, I491&lt;=80%), "61% to 80%", AND(I491&gt;=81%, I491&lt;=100%), "81% to 100%")</f>
        <v>41% to 60%</v>
      </c>
      <c r="L491" s="22">
        <v>3.9</v>
      </c>
      <c r="M491" s="6">
        <v>123365</v>
      </c>
      <c r="N491" s="6">
        <f>G491*M491</f>
        <v>153589425</v>
      </c>
      <c r="O491" s="6">
        <f>L491+(M491/100000)</f>
        <v>5.1336499999999994</v>
      </c>
      <c r="P491" s="5" t="s">
        <v>8542</v>
      </c>
      <c r="Q491" s="10" t="s">
        <v>8543</v>
      </c>
      <c r="R491" s="10" t="s">
        <v>8544</v>
      </c>
      <c r="S491" s="10" t="s">
        <v>8545</v>
      </c>
      <c r="T491" s="10">
        <f>LEN(S491) - LEN(SUBSTITUTE(S491, ",", "")) + 1</f>
        <v>8</v>
      </c>
      <c r="U491" s="10" t="s">
        <v>8546</v>
      </c>
      <c r="V491" s="20" t="s">
        <v>8547</v>
      </c>
      <c r="W491" s="10" t="s">
        <v>8548</v>
      </c>
      <c r="X491" s="10" t="s">
        <v>8549</v>
      </c>
    </row>
    <row r="492" spans="1:24" customFormat="1" x14ac:dyDescent="0.3">
      <c r="A492" s="5" t="s">
        <v>8998</v>
      </c>
      <c r="B492" s="5" t="s">
        <v>8999</v>
      </c>
      <c r="C492" s="5" t="str">
        <f>LEFT(B492, 65)</f>
        <v xml:space="preserve">AGARO Esteem Multi Kettle 1.2 Litre, 600W with 3 Heating Modes &amp; </v>
      </c>
      <c r="D492" s="5" t="s">
        <v>8541</v>
      </c>
      <c r="E492" s="5" t="str">
        <f>LEFT(D492, FIND("|", D492) - 1)</f>
        <v>Home&amp;Kitchen</v>
      </c>
      <c r="F492" s="7">
        <v>1260</v>
      </c>
      <c r="G492" s="7">
        <v>1699</v>
      </c>
      <c r="H492" s="5" t="str" cm="1">
        <f t="array" ref="H492">_xlfn.IFS(G492&lt;200,"Less than 200", AND(G492&gt;=200, G492&lt;=500), "200 to 500", G492&gt;500, "Greater than 500")</f>
        <v>Greater than 500</v>
      </c>
      <c r="I492" s="8">
        <v>0.26</v>
      </c>
      <c r="J492" s="17">
        <f>I492</f>
        <v>0.26</v>
      </c>
      <c r="K492" s="22" t="str" cm="1">
        <f t="array" ref="K492">_xlfn.IFS(AND(I492&gt;=0%, I492&lt;=20%),"0% to 20%", AND(I492&gt;=21%, I492&lt;=40%), "21% to 40%", AND(I492&gt;=41%, I492&lt;=60%), "41% to 60%", AND(I492&gt;=61%, I492&lt;=80%), "61% to 80%", AND(I492&gt;=81%, I492&lt;=100%), "81% to 100%")</f>
        <v>21% to 40%</v>
      </c>
      <c r="L492" s="22">
        <v>4.2</v>
      </c>
      <c r="M492" s="6">
        <v>2891</v>
      </c>
      <c r="N492" s="6">
        <f>G492*M492</f>
        <v>4911809</v>
      </c>
      <c r="O492" s="6">
        <f>L492+(M492/100000)</f>
        <v>4.2289099999999999</v>
      </c>
      <c r="P492" s="5" t="s">
        <v>9000</v>
      </c>
      <c r="Q492" s="10" t="s">
        <v>9001</v>
      </c>
      <c r="R492" s="10" t="s">
        <v>9002</v>
      </c>
      <c r="S492" s="10" t="s">
        <v>9003</v>
      </c>
      <c r="T492" s="10">
        <f>LEN(S492) - LEN(SUBSTITUTE(S492, ",", "")) + 1</f>
        <v>8</v>
      </c>
      <c r="U492" s="10" t="s">
        <v>9004</v>
      </c>
      <c r="V492" s="20" t="s">
        <v>9005</v>
      </c>
      <c r="W492" s="10" t="s">
        <v>9006</v>
      </c>
      <c r="X492" s="10" t="s">
        <v>9007</v>
      </c>
    </row>
    <row r="493" spans="1:24" customFormat="1" x14ac:dyDescent="0.3">
      <c r="A493" s="5" t="s">
        <v>10779</v>
      </c>
      <c r="B493" s="5" t="s">
        <v>10780</v>
      </c>
      <c r="C493" s="5" t="str">
        <f>LEFT(B493, 65)</f>
        <v>Black+Decker Handheld Portable Garment Steamer 1500 Watts with An</v>
      </c>
      <c r="D493" s="5" t="s">
        <v>8897</v>
      </c>
      <c r="E493" s="5" t="str">
        <f>LEFT(D493, FIND("|", D493) - 1)</f>
        <v>Home&amp;Kitchen</v>
      </c>
      <c r="F493" s="7">
        <v>3299</v>
      </c>
      <c r="G493" s="7">
        <v>4995</v>
      </c>
      <c r="H493" s="5" t="str" cm="1">
        <f t="array" ref="H493">_xlfn.IFS(G493&lt;200,"Less than 200", AND(G493&gt;=200, G493&lt;=500), "200 to 500", G493&gt;500, "Greater than 500")</f>
        <v>Greater than 500</v>
      </c>
      <c r="I493" s="8">
        <v>0.34</v>
      </c>
      <c r="J493" s="17">
        <f>I493</f>
        <v>0.34</v>
      </c>
      <c r="K493" s="22" t="str" cm="1">
        <f t="array" ref="K493">_xlfn.IFS(AND(I493&gt;=0%, I493&lt;=20%),"0% to 20%", AND(I493&gt;=21%, I493&lt;=40%), "21% to 40%", AND(I493&gt;=41%, I493&lt;=60%), "41% to 60%", AND(I493&gt;=61%, I493&lt;=80%), "61% to 80%", AND(I493&gt;=81%, I493&lt;=100%), "81% to 100%")</f>
        <v>21% to 40%</v>
      </c>
      <c r="L493" s="22">
        <v>3.8</v>
      </c>
      <c r="M493" s="6">
        <v>1393</v>
      </c>
      <c r="N493" s="6">
        <f>G493*M493</f>
        <v>6958035</v>
      </c>
      <c r="O493" s="6">
        <f>L493+(M493/100000)</f>
        <v>3.81393</v>
      </c>
      <c r="P493" s="5" t="s">
        <v>10781</v>
      </c>
      <c r="Q493" s="10" t="s">
        <v>10782</v>
      </c>
      <c r="R493" s="10" t="s">
        <v>10783</v>
      </c>
      <c r="S493" s="10" t="s">
        <v>10784</v>
      </c>
      <c r="T493" s="10">
        <f>LEN(S493) - LEN(SUBSTITUTE(S493, ",", "")) + 1</f>
        <v>8</v>
      </c>
      <c r="U493" s="10" t="s">
        <v>10785</v>
      </c>
      <c r="V493" s="20" t="s">
        <v>10786</v>
      </c>
      <c r="W493" s="10" t="s">
        <v>10787</v>
      </c>
      <c r="X493" s="10" t="s">
        <v>10788</v>
      </c>
    </row>
    <row r="494" spans="1:24" customFormat="1" x14ac:dyDescent="0.3">
      <c r="A494" s="5" t="s">
        <v>7101</v>
      </c>
      <c r="B494" s="5" t="s">
        <v>7102</v>
      </c>
      <c r="C494" s="5" t="str">
        <f>LEFT(B494, 65)</f>
        <v>Logitech Pebble M350 Wireless Mouse with Bluetooth or USB - Silen</v>
      </c>
      <c r="D494" s="5" t="s">
        <v>4845</v>
      </c>
      <c r="E494" s="5" t="str">
        <f>LEFT(D494, FIND("|", D494) - 1)</f>
        <v>Computers&amp;Accessories</v>
      </c>
      <c r="F494" s="7">
        <v>1490</v>
      </c>
      <c r="G494" s="7">
        <v>2295</v>
      </c>
      <c r="H494" s="5" t="str" cm="1">
        <f t="array" ref="H494">_xlfn.IFS(G494&lt;200,"Less than 200", AND(G494&gt;=200, G494&lt;=500), "200 to 500", G494&gt;500, "Greater than 500")</f>
        <v>Greater than 500</v>
      </c>
      <c r="I494" s="8">
        <v>0.35</v>
      </c>
      <c r="J494" s="17">
        <f>I494</f>
        <v>0.35</v>
      </c>
      <c r="K494" s="22" t="str" cm="1">
        <f t="array" ref="K494">_xlfn.IFS(AND(I494&gt;=0%, I494&lt;=20%),"0% to 20%", AND(I494&gt;=21%, I494&lt;=40%), "21% to 40%", AND(I494&gt;=41%, I494&lt;=60%), "41% to 60%", AND(I494&gt;=61%, I494&lt;=80%), "61% to 80%", AND(I494&gt;=81%, I494&lt;=100%), "81% to 100%")</f>
        <v>21% to 40%</v>
      </c>
      <c r="L494" s="22">
        <v>4.5999999999999996</v>
      </c>
      <c r="M494" s="6">
        <v>10652</v>
      </c>
      <c r="N494" s="6">
        <f>G494*M494</f>
        <v>24446340</v>
      </c>
      <c r="O494" s="6">
        <f>L494+(M494/100000)</f>
        <v>4.7065199999999994</v>
      </c>
      <c r="P494" s="5" t="s">
        <v>7103</v>
      </c>
      <c r="Q494" s="10" t="s">
        <v>7104</v>
      </c>
      <c r="R494" s="10" t="s">
        <v>7105</v>
      </c>
      <c r="S494" s="10" t="s">
        <v>7106</v>
      </c>
      <c r="T494" s="10">
        <f>LEN(S494) - LEN(SUBSTITUTE(S494, ",", "")) + 1</f>
        <v>8</v>
      </c>
      <c r="U494" s="10" t="s">
        <v>7107</v>
      </c>
      <c r="V494" s="20" t="s">
        <v>7108</v>
      </c>
      <c r="W494" s="10" t="s">
        <v>7109</v>
      </c>
      <c r="X494" s="10" t="s">
        <v>7110</v>
      </c>
    </row>
    <row r="495" spans="1:24" customFormat="1" x14ac:dyDescent="0.3">
      <c r="A495" s="5" t="s">
        <v>7524</v>
      </c>
      <c r="B495" s="5" t="s">
        <v>7525</v>
      </c>
      <c r="C495" s="5" t="str">
        <f>LEFT(B495, 65)</f>
        <v>URBN 10000 mAh Lithium Power Bank UPR10K with 12 Watt Fast Chargi</v>
      </c>
      <c r="D495" s="5" t="s">
        <v>2979</v>
      </c>
      <c r="E495" s="5" t="str">
        <f>LEFT(D495, FIND("|", D495) - 1)</f>
        <v>Electronics</v>
      </c>
      <c r="F495" s="5">
        <v>900</v>
      </c>
      <c r="G495" s="7">
        <v>2499</v>
      </c>
      <c r="H495" s="5" t="str" cm="1">
        <f t="array" ref="H495">_xlfn.IFS(G495&lt;200,"Less than 200", AND(G495&gt;=200, G495&lt;=500), "200 to 500", G495&gt;500, "Greater than 500")</f>
        <v>Greater than 500</v>
      </c>
      <c r="I495" s="8">
        <v>0.64</v>
      </c>
      <c r="J495" s="17">
        <f>I495</f>
        <v>0.64</v>
      </c>
      <c r="K495" s="22" t="str" cm="1">
        <f t="array" ref="K495">_xlfn.IFS(AND(I495&gt;=0%, I495&lt;=20%),"0% to 20%", AND(I495&gt;=21%, I495&lt;=40%), "21% to 40%", AND(I495&gt;=41%, I495&lt;=60%), "41% to 60%", AND(I495&gt;=61%, I495&lt;=80%), "61% to 80%", AND(I495&gt;=81%, I495&lt;=100%), "81% to 100%")</f>
        <v>61% to 80%</v>
      </c>
      <c r="L495" s="22">
        <v>4</v>
      </c>
      <c r="M495" s="6">
        <v>36384</v>
      </c>
      <c r="N495" s="6">
        <f>G495*M495</f>
        <v>90923616</v>
      </c>
      <c r="O495" s="6">
        <f>L495+(M495/100000)</f>
        <v>4.3638399999999997</v>
      </c>
      <c r="P495" s="5" t="s">
        <v>7526</v>
      </c>
      <c r="Q495" s="10" t="s">
        <v>4564</v>
      </c>
      <c r="R495" s="10" t="s">
        <v>4565</v>
      </c>
      <c r="S495" s="10" t="s">
        <v>4566</v>
      </c>
      <c r="T495" s="10">
        <f>LEN(S495) - LEN(SUBSTITUTE(S495, ",", "")) + 1</f>
        <v>8</v>
      </c>
      <c r="U495" s="10" t="s">
        <v>4567</v>
      </c>
      <c r="V495" s="20" t="s">
        <v>4568</v>
      </c>
      <c r="W495" s="10" t="s">
        <v>7527</v>
      </c>
      <c r="X495" s="10" t="s">
        <v>7528</v>
      </c>
    </row>
    <row r="496" spans="1:24" customFormat="1" x14ac:dyDescent="0.3">
      <c r="A496" s="5" t="s">
        <v>4899</v>
      </c>
      <c r="B496" s="5" t="s">
        <v>4900</v>
      </c>
      <c r="C496" s="5" t="str">
        <f>LEFT(B496, 65)</f>
        <v>STRIFF Adjustable Laptop Tabletop Stand Patented Riser Ventilated</v>
      </c>
      <c r="D496" s="5" t="s">
        <v>4901</v>
      </c>
      <c r="E496" s="5" t="str">
        <f>LEFT(D496, FIND("|", D496) - 1)</f>
        <v>Computers&amp;Accessories</v>
      </c>
      <c r="F496" s="5">
        <v>349</v>
      </c>
      <c r="G496" s="7">
        <v>1499</v>
      </c>
      <c r="H496" s="5" t="str" cm="1">
        <f t="array" ref="H496">_xlfn.IFS(G496&lt;200,"Less than 200", AND(G496&gt;=200, G496&lt;=500), "200 to 500", G496&gt;500, "Greater than 500")</f>
        <v>Greater than 500</v>
      </c>
      <c r="I496" s="8">
        <v>0.77</v>
      </c>
      <c r="J496" s="17">
        <f>I496</f>
        <v>0.77</v>
      </c>
      <c r="K496" s="22" t="str" cm="1">
        <f t="array" ref="K496">_xlfn.IFS(AND(I496&gt;=0%, I496&lt;=20%),"0% to 20%", AND(I496&gt;=21%, I496&lt;=40%), "21% to 40%", AND(I496&gt;=41%, I496&lt;=60%), "41% to 60%", AND(I496&gt;=61%, I496&lt;=80%), "61% to 80%", AND(I496&gt;=81%, I496&lt;=100%), "81% to 100%")</f>
        <v>61% to 80%</v>
      </c>
      <c r="L496" s="22">
        <v>4.3</v>
      </c>
      <c r="M496" s="6">
        <v>24791</v>
      </c>
      <c r="N496" s="6">
        <f>G496*M496</f>
        <v>37161709</v>
      </c>
      <c r="O496" s="6">
        <f>L496+(M496/100000)</f>
        <v>4.5479099999999999</v>
      </c>
      <c r="P496" s="5" t="s">
        <v>4902</v>
      </c>
      <c r="Q496" s="10" t="s">
        <v>4903</v>
      </c>
      <c r="R496" s="10" t="s">
        <v>4904</v>
      </c>
      <c r="S496" s="10" t="s">
        <v>4905</v>
      </c>
      <c r="T496" s="10">
        <f>LEN(S496) - LEN(SUBSTITUTE(S496, ",", "")) + 1</f>
        <v>8</v>
      </c>
      <c r="U496" s="10" t="s">
        <v>4906</v>
      </c>
      <c r="V496" s="20" t="s">
        <v>4907</v>
      </c>
      <c r="W496" s="10" t="s">
        <v>4908</v>
      </c>
      <c r="X496" s="10" t="s">
        <v>4909</v>
      </c>
    </row>
    <row r="497" spans="1:24" customFormat="1" x14ac:dyDescent="0.3">
      <c r="A497" s="5" t="s">
        <v>7774</v>
      </c>
      <c r="B497" s="5" t="s">
        <v>7775</v>
      </c>
      <c r="C497" s="5" t="str">
        <f>LEFT(B497, 65)</f>
        <v xml:space="preserve">realme Buds Wireless in Ear Bluetooth Earphones with mic, 11.2mm </v>
      </c>
      <c r="D497" s="5" t="s">
        <v>3066</v>
      </c>
      <c r="E497" s="5" t="str">
        <f>LEFT(D497, FIND("|", D497) - 1)</f>
        <v>Electronics</v>
      </c>
      <c r="F497" s="7">
        <v>1679</v>
      </c>
      <c r="G497" s="7">
        <v>1999</v>
      </c>
      <c r="H497" s="5" t="str" cm="1">
        <f t="array" ref="H497">_xlfn.IFS(G497&lt;200,"Less than 200", AND(G497&gt;=200, G497&lt;=500), "200 to 500", G497&gt;500, "Greater than 500")</f>
        <v>Greater than 500</v>
      </c>
      <c r="I497" s="8">
        <v>0.16</v>
      </c>
      <c r="J497" s="17">
        <f>I497</f>
        <v>0.16</v>
      </c>
      <c r="K497" s="22" t="str" cm="1">
        <f t="array" ref="K497">_xlfn.IFS(AND(I497&gt;=0%, I497&lt;=20%),"0% to 20%", AND(I497&gt;=21%, I497&lt;=40%), "21% to 40%", AND(I497&gt;=41%, I497&lt;=60%), "41% to 60%", AND(I497&gt;=61%, I497&lt;=80%), "61% to 80%", AND(I497&gt;=81%, I497&lt;=100%), "81% to 100%")</f>
        <v>0% to 20%</v>
      </c>
      <c r="L497" s="22">
        <v>4.0999999999999996</v>
      </c>
      <c r="M497" s="6">
        <v>72563</v>
      </c>
      <c r="N497" s="6">
        <f>G497*M497</f>
        <v>145053437</v>
      </c>
      <c r="O497" s="6">
        <f>L497+(M497/100000)</f>
        <v>4.8256299999999994</v>
      </c>
      <c r="P497" s="5" t="s">
        <v>7776</v>
      </c>
      <c r="Q497" s="10" t="s">
        <v>7777</v>
      </c>
      <c r="R497" s="10" t="s">
        <v>7778</v>
      </c>
      <c r="S497" s="10" t="s">
        <v>7779</v>
      </c>
      <c r="T497" s="10">
        <f>LEN(S497) - LEN(SUBSTITUTE(S497, ",", "")) + 1</f>
        <v>6</v>
      </c>
      <c r="U497" s="10" t="s">
        <v>7780</v>
      </c>
      <c r="V497" s="20" t="s">
        <v>7781</v>
      </c>
      <c r="W497" s="10" t="s">
        <v>7782</v>
      </c>
      <c r="X497" s="10" t="s">
        <v>7783</v>
      </c>
    </row>
    <row r="498" spans="1:24" customFormat="1" x14ac:dyDescent="0.3">
      <c r="A498" s="5" t="s">
        <v>435</v>
      </c>
      <c r="B498" s="5" t="s">
        <v>436</v>
      </c>
      <c r="C498" s="5" t="str">
        <f>LEFT(B498, 65)</f>
        <v>Wecool Nylon Braided Multifunction Fast Charging Cable For Androi</v>
      </c>
      <c r="D498" s="5" t="s">
        <v>18</v>
      </c>
      <c r="E498" s="5" t="str">
        <f>LEFT(D498, FIND("|", D498) - 1)</f>
        <v>Computers&amp;Accessories</v>
      </c>
      <c r="F498" s="5">
        <v>333</v>
      </c>
      <c r="G498" s="5">
        <v>999</v>
      </c>
      <c r="H498" s="5" t="str" cm="1">
        <f t="array" ref="H498">_xlfn.IFS(G498&lt;200,"Less than 200", AND(G498&gt;=200, G498&lt;=500), "200 to 500", G498&gt;500, "Greater than 500")</f>
        <v>Greater than 500</v>
      </c>
      <c r="I498" s="8">
        <v>0.67</v>
      </c>
      <c r="J498" s="17">
        <f>I498</f>
        <v>0.67</v>
      </c>
      <c r="K498" s="22" t="str" cm="1">
        <f t="array" ref="K498">_xlfn.IFS(AND(I498&gt;=0%, I498&lt;=20%),"0% to 20%", AND(I498&gt;=21%, I498&lt;=40%), "21% to 40%", AND(I498&gt;=41%, I498&lt;=60%), "41% to 60%", AND(I498&gt;=61%, I498&lt;=80%), "61% to 80%", AND(I498&gt;=81%, I498&lt;=100%), "81% to 100%")</f>
        <v>61% to 80%</v>
      </c>
      <c r="L498" s="22">
        <v>3.3</v>
      </c>
      <c r="M498" s="6">
        <v>9792</v>
      </c>
      <c r="N498" s="6">
        <f>G498*M498</f>
        <v>9782208</v>
      </c>
      <c r="O498" s="6">
        <f>L498+(M498/100000)</f>
        <v>3.3979199999999996</v>
      </c>
      <c r="P498" s="5" t="s">
        <v>437</v>
      </c>
      <c r="Q498" s="10" t="s">
        <v>438</v>
      </c>
      <c r="R498" s="10" t="s">
        <v>439</v>
      </c>
      <c r="S498" s="10" t="s">
        <v>440</v>
      </c>
      <c r="T498" s="10">
        <f>LEN(S498) - LEN(SUBSTITUTE(S498, ",", "")) + 1</f>
        <v>8</v>
      </c>
      <c r="U498" s="10" t="s">
        <v>441</v>
      </c>
      <c r="V498" s="20" t="s">
        <v>442</v>
      </c>
      <c r="W498" s="10" t="s">
        <v>443</v>
      </c>
      <c r="X498" s="10" t="s">
        <v>444</v>
      </c>
    </row>
    <row r="499" spans="1:24" customFormat="1" x14ac:dyDescent="0.3">
      <c r="A499" s="5" t="s">
        <v>435</v>
      </c>
      <c r="B499" s="5" t="s">
        <v>436</v>
      </c>
      <c r="C499" s="5" t="str">
        <f>LEFT(B499, 65)</f>
        <v>Wecool Nylon Braided Multifunction Fast Charging Cable For Androi</v>
      </c>
      <c r="D499" s="5" t="s">
        <v>18</v>
      </c>
      <c r="E499" s="5" t="str">
        <f>LEFT(D499, FIND("|", D499) - 1)</f>
        <v>Computers&amp;Accessories</v>
      </c>
      <c r="F499" s="5">
        <v>333</v>
      </c>
      <c r="G499" s="5">
        <v>999</v>
      </c>
      <c r="H499" s="5" t="str" cm="1">
        <f t="array" ref="H499">_xlfn.IFS(G499&lt;200,"Less than 200", AND(G499&gt;=200, G499&lt;=500), "200 to 500", G499&gt;500, "Greater than 500")</f>
        <v>Greater than 500</v>
      </c>
      <c r="I499" s="8">
        <v>0.67</v>
      </c>
      <c r="J499" s="17">
        <f>I499</f>
        <v>0.67</v>
      </c>
      <c r="K499" s="22" t="str" cm="1">
        <f t="array" ref="K499">_xlfn.IFS(AND(I499&gt;=0%, I499&lt;=20%),"0% to 20%", AND(I499&gt;=21%, I499&lt;=40%), "21% to 40%", AND(I499&gt;=41%, I499&lt;=60%), "41% to 60%", AND(I499&gt;=61%, I499&lt;=80%), "61% to 80%", AND(I499&gt;=81%, I499&lt;=100%), "81% to 100%")</f>
        <v>61% to 80%</v>
      </c>
      <c r="L499" s="22">
        <v>3.3</v>
      </c>
      <c r="M499" s="6">
        <v>9792</v>
      </c>
      <c r="N499" s="6">
        <f>G499*M499</f>
        <v>9782208</v>
      </c>
      <c r="O499" s="6">
        <f>L499+(M499/100000)</f>
        <v>3.3979199999999996</v>
      </c>
      <c r="P499" s="5" t="s">
        <v>437</v>
      </c>
      <c r="Q499" s="10" t="s">
        <v>438</v>
      </c>
      <c r="R499" s="10" t="s">
        <v>439</v>
      </c>
      <c r="S499" s="10" t="s">
        <v>440</v>
      </c>
      <c r="T499" s="10">
        <f>LEN(S499) - LEN(SUBSTITUTE(S499, ",", "")) + 1</f>
        <v>8</v>
      </c>
      <c r="U499" s="10" t="s">
        <v>441</v>
      </c>
      <c r="V499" s="20" t="s">
        <v>442</v>
      </c>
      <c r="W499" s="10" t="s">
        <v>443</v>
      </c>
      <c r="X499" s="10" t="s">
        <v>7141</v>
      </c>
    </row>
    <row r="500" spans="1:24" customFormat="1" x14ac:dyDescent="0.3">
      <c r="A500" s="5" t="s">
        <v>356</v>
      </c>
      <c r="B500" s="5" t="s">
        <v>357</v>
      </c>
      <c r="C500" s="5" t="str">
        <f>LEFT(B500, 65)</f>
        <v>Amazonbasics Nylon Braided Usb-C To Lightning Cable, Fast Chargin</v>
      </c>
      <c r="D500" s="5" t="s">
        <v>18</v>
      </c>
      <c r="E500" s="5" t="str">
        <f>LEFT(D500, FIND("|", D500) - 1)</f>
        <v>Computers&amp;Accessories</v>
      </c>
      <c r="F500" s="5">
        <v>899</v>
      </c>
      <c r="G500" s="7">
        <v>1900</v>
      </c>
      <c r="H500" s="5" t="str" cm="1">
        <f t="array" ref="H500">_xlfn.IFS(G500&lt;200,"Less than 200", AND(G500&gt;=200, G500&lt;=500), "200 to 500", G500&gt;500, "Greater than 500")</f>
        <v>Greater than 500</v>
      </c>
      <c r="I500" s="8">
        <v>0.53</v>
      </c>
      <c r="J500" s="17">
        <f>I500</f>
        <v>0.53</v>
      </c>
      <c r="K500" s="22" t="str" cm="1">
        <f t="array" ref="K500">_xlfn.IFS(AND(I500&gt;=0%, I500&lt;=20%),"0% to 20%", AND(I500&gt;=21%, I500&lt;=40%), "21% to 40%", AND(I500&gt;=41%, I500&lt;=60%), "41% to 60%", AND(I500&gt;=61%, I500&lt;=80%), "61% to 80%", AND(I500&gt;=81%, I500&lt;=100%), "81% to 100%")</f>
        <v>41% to 60%</v>
      </c>
      <c r="L500" s="22">
        <v>4.4000000000000004</v>
      </c>
      <c r="M500" s="6">
        <v>13552</v>
      </c>
      <c r="N500" s="6">
        <f>G500*M500</f>
        <v>25748800</v>
      </c>
      <c r="O500" s="6">
        <f>L500+(M500/100000)</f>
        <v>4.53552</v>
      </c>
      <c r="P500" s="5" t="s">
        <v>358</v>
      </c>
      <c r="Q500" s="10" t="s">
        <v>359</v>
      </c>
      <c r="R500" s="10" t="s">
        <v>360</v>
      </c>
      <c r="S500" s="10" t="s">
        <v>361</v>
      </c>
      <c r="T500" s="10">
        <f>LEN(S500) - LEN(SUBSTITUTE(S500, ",", "")) + 1</f>
        <v>8</v>
      </c>
      <c r="U500" s="10" t="s">
        <v>362</v>
      </c>
      <c r="V500" s="20" t="s">
        <v>363</v>
      </c>
      <c r="W500" s="10" t="s">
        <v>364</v>
      </c>
      <c r="X500" s="10" t="s">
        <v>365</v>
      </c>
    </row>
    <row r="501" spans="1:24" customFormat="1" x14ac:dyDescent="0.3">
      <c r="A501" s="5" t="s">
        <v>356</v>
      </c>
      <c r="B501" s="5" t="s">
        <v>357</v>
      </c>
      <c r="C501" s="5" t="str">
        <f>LEFT(B501, 65)</f>
        <v>Amazonbasics Nylon Braided Usb-C To Lightning Cable, Fast Chargin</v>
      </c>
      <c r="D501" s="5" t="s">
        <v>18</v>
      </c>
      <c r="E501" s="5" t="str">
        <f>LEFT(D501, FIND("|", D501) - 1)</f>
        <v>Computers&amp;Accessories</v>
      </c>
      <c r="F501" s="5">
        <v>899</v>
      </c>
      <c r="G501" s="7">
        <v>1900</v>
      </c>
      <c r="H501" s="5" t="str" cm="1">
        <f t="array" ref="H501">_xlfn.IFS(G501&lt;200,"Less than 200", AND(G501&gt;=200, G501&lt;=500), "200 to 500", G501&gt;500, "Greater than 500")</f>
        <v>Greater than 500</v>
      </c>
      <c r="I501" s="8">
        <v>0.53</v>
      </c>
      <c r="J501" s="17">
        <f>I501</f>
        <v>0.53</v>
      </c>
      <c r="K501" s="22" t="str" cm="1">
        <f t="array" ref="K501">_xlfn.IFS(AND(I501&gt;=0%, I501&lt;=20%),"0% to 20%", AND(I501&gt;=21%, I501&lt;=40%), "21% to 40%", AND(I501&gt;=41%, I501&lt;=60%), "41% to 60%", AND(I501&gt;=61%, I501&lt;=80%), "61% to 80%", AND(I501&gt;=81%, I501&lt;=100%), "81% to 100%")</f>
        <v>41% to 60%</v>
      </c>
      <c r="L501" s="22">
        <v>4.4000000000000004</v>
      </c>
      <c r="M501" s="6">
        <v>13552</v>
      </c>
      <c r="N501" s="6">
        <f>G501*M501</f>
        <v>25748800</v>
      </c>
      <c r="O501" s="6">
        <f>L501+(M501/100000)</f>
        <v>4.53552</v>
      </c>
      <c r="P501" s="5" t="s">
        <v>358</v>
      </c>
      <c r="Q501" s="10" t="s">
        <v>359</v>
      </c>
      <c r="R501" s="10" t="s">
        <v>360</v>
      </c>
      <c r="S501" s="10" t="s">
        <v>361</v>
      </c>
      <c r="T501" s="10">
        <f>LEN(S501) - LEN(SUBSTITUTE(S501, ",", "")) + 1</f>
        <v>8</v>
      </c>
      <c r="U501" s="10" t="s">
        <v>362</v>
      </c>
      <c r="V501" s="20" t="s">
        <v>363</v>
      </c>
      <c r="W501" s="10" t="s">
        <v>4271</v>
      </c>
      <c r="X501" s="10" t="s">
        <v>4272</v>
      </c>
    </row>
    <row r="502" spans="1:24" customFormat="1" x14ac:dyDescent="0.3">
      <c r="A502" s="5" t="s">
        <v>356</v>
      </c>
      <c r="B502" s="5" t="s">
        <v>357</v>
      </c>
      <c r="C502" s="5" t="str">
        <f>LEFT(B502, 65)</f>
        <v>Amazonbasics Nylon Braided Usb-C To Lightning Cable, Fast Chargin</v>
      </c>
      <c r="D502" s="5" t="s">
        <v>18</v>
      </c>
      <c r="E502" s="5" t="str">
        <f>LEFT(D502, FIND("|", D502) - 1)</f>
        <v>Computers&amp;Accessories</v>
      </c>
      <c r="F502" s="5">
        <v>899</v>
      </c>
      <c r="G502" s="7">
        <v>1900</v>
      </c>
      <c r="H502" s="5" t="str" cm="1">
        <f t="array" ref="H502">_xlfn.IFS(G502&lt;200,"Less than 200", AND(G502&gt;=200, G502&lt;=500), "200 to 500", G502&gt;500, "Greater than 500")</f>
        <v>Greater than 500</v>
      </c>
      <c r="I502" s="8">
        <v>0.53</v>
      </c>
      <c r="J502" s="17">
        <f>I502</f>
        <v>0.53</v>
      </c>
      <c r="K502" s="22" t="str" cm="1">
        <f t="array" ref="K502">_xlfn.IFS(AND(I502&gt;=0%, I502&lt;=20%),"0% to 20%", AND(I502&gt;=21%, I502&lt;=40%), "21% to 40%", AND(I502&gt;=41%, I502&lt;=60%), "41% to 60%", AND(I502&gt;=61%, I502&lt;=80%), "61% to 80%", AND(I502&gt;=81%, I502&lt;=100%), "81% to 100%")</f>
        <v>41% to 60%</v>
      </c>
      <c r="L502" s="22">
        <v>4.4000000000000004</v>
      </c>
      <c r="M502" s="6">
        <v>13552</v>
      </c>
      <c r="N502" s="6">
        <f>G502*M502</f>
        <v>25748800</v>
      </c>
      <c r="O502" s="6">
        <f>L502+(M502/100000)</f>
        <v>4.53552</v>
      </c>
      <c r="P502" s="5" t="s">
        <v>358</v>
      </c>
      <c r="Q502" s="10" t="s">
        <v>359</v>
      </c>
      <c r="R502" s="10" t="s">
        <v>360</v>
      </c>
      <c r="S502" s="10" t="s">
        <v>361</v>
      </c>
      <c r="T502" s="10">
        <f>LEN(S502) - LEN(SUBSTITUTE(S502, ",", "")) + 1</f>
        <v>8</v>
      </c>
      <c r="U502" s="10" t="s">
        <v>362</v>
      </c>
      <c r="V502" s="20" t="s">
        <v>363</v>
      </c>
      <c r="W502" s="10" t="s">
        <v>6990</v>
      </c>
      <c r="X502" s="10" t="s">
        <v>6991</v>
      </c>
    </row>
    <row r="503" spans="1:24" customFormat="1" x14ac:dyDescent="0.3">
      <c r="A503" s="5" t="s">
        <v>5902</v>
      </c>
      <c r="B503" s="5" t="s">
        <v>5903</v>
      </c>
      <c r="C503" s="5" t="str">
        <f>LEFT(B503, 65)</f>
        <v>TP-Link Tapo 360¬∞ 2MP 1080p Full HD Pan/Tilt Home Security Wi-Fi</v>
      </c>
      <c r="D503" s="5" t="s">
        <v>5904</v>
      </c>
      <c r="E503" s="5" t="str">
        <f>LEFT(D503, FIND("|", D503) - 1)</f>
        <v>Electronics</v>
      </c>
      <c r="F503" s="7">
        <v>2499</v>
      </c>
      <c r="G503" s="7">
        <v>3299</v>
      </c>
      <c r="H503" s="5" t="str" cm="1">
        <f t="array" ref="H503">_xlfn.IFS(G503&lt;200,"Less than 200", AND(G503&gt;=200, G503&lt;=500), "200 to 500", G503&gt;500, "Greater than 500")</f>
        <v>Greater than 500</v>
      </c>
      <c r="I503" s="8">
        <v>0.24</v>
      </c>
      <c r="J503" s="17">
        <f>I503</f>
        <v>0.24</v>
      </c>
      <c r="K503" s="22" t="str" cm="1">
        <f t="array" ref="K503">_xlfn.IFS(AND(I503&gt;=0%, I503&lt;=20%),"0% to 20%", AND(I503&gt;=21%, I503&lt;=40%), "21% to 40%", AND(I503&gt;=41%, I503&lt;=60%), "41% to 60%", AND(I503&gt;=61%, I503&lt;=80%), "61% to 80%", AND(I503&gt;=81%, I503&lt;=100%), "81% to 100%")</f>
        <v>21% to 40%</v>
      </c>
      <c r="L503" s="22">
        <v>4.2</v>
      </c>
      <c r="M503" s="6">
        <v>93112</v>
      </c>
      <c r="N503" s="6">
        <f>G503*M503</f>
        <v>307176488</v>
      </c>
      <c r="O503" s="6">
        <f>L503+(M503/100000)</f>
        <v>5.1311200000000001</v>
      </c>
      <c r="P503" s="5" t="s">
        <v>5905</v>
      </c>
      <c r="Q503" s="10" t="s">
        <v>5906</v>
      </c>
      <c r="R503" s="10" t="s">
        <v>5907</v>
      </c>
      <c r="S503" s="10" t="s">
        <v>5908</v>
      </c>
      <c r="T503" s="10">
        <f>LEN(S503) - LEN(SUBSTITUTE(S503, ",", "")) + 1</f>
        <v>8</v>
      </c>
      <c r="U503" s="10" t="s">
        <v>5909</v>
      </c>
      <c r="V503" s="20" t="s">
        <v>5910</v>
      </c>
      <c r="W503" s="10" t="s">
        <v>5911</v>
      </c>
      <c r="X503" s="10" t="s">
        <v>5912</v>
      </c>
    </row>
    <row r="504" spans="1:24" customFormat="1" x14ac:dyDescent="0.3">
      <c r="A504" s="5" t="s">
        <v>12160</v>
      </c>
      <c r="B504" s="5" t="s">
        <v>12161</v>
      </c>
      <c r="C504" s="5" t="str">
        <f>LEFT(B504, 65)</f>
        <v>ZIGMA WinoteK WinoteK Sun Instant Water Geyser, Water Heater, Por</v>
      </c>
      <c r="D504" s="5" t="s">
        <v>8721</v>
      </c>
      <c r="E504" s="5" t="str">
        <f>LEFT(D504, FIND("|", D504) - 1)</f>
        <v>Home&amp;Kitchen</v>
      </c>
      <c r="F504" s="7">
        <v>1190</v>
      </c>
      <c r="G504" s="7">
        <v>2550</v>
      </c>
      <c r="H504" s="5" t="str" cm="1">
        <f t="array" ref="H504">_xlfn.IFS(G504&lt;200,"Less than 200", AND(G504&gt;=200, G504&lt;=500), "200 to 500", G504&gt;500, "Greater than 500")</f>
        <v>Greater than 500</v>
      </c>
      <c r="I504" s="8">
        <v>0.53</v>
      </c>
      <c r="J504" s="17">
        <f>I504</f>
        <v>0.53</v>
      </c>
      <c r="K504" s="22" t="str" cm="1">
        <f t="array" ref="K504">_xlfn.IFS(AND(I504&gt;=0%, I504&lt;=20%),"0% to 20%", AND(I504&gt;=21%, I504&lt;=40%), "21% to 40%", AND(I504&gt;=41%, I504&lt;=60%), "41% to 60%", AND(I504&gt;=61%, I504&lt;=80%), "61% to 80%", AND(I504&gt;=81%, I504&lt;=100%), "81% to 100%")</f>
        <v>41% to 60%</v>
      </c>
      <c r="L504" s="22">
        <v>3.8</v>
      </c>
      <c r="M504" s="6">
        <v>1181</v>
      </c>
      <c r="N504" s="6">
        <f>G504*M504</f>
        <v>3011550</v>
      </c>
      <c r="O504" s="6">
        <f>L504+(M504/100000)</f>
        <v>3.8118099999999999</v>
      </c>
      <c r="P504" s="5" t="s">
        <v>12162</v>
      </c>
      <c r="Q504" s="10" t="s">
        <v>12163</v>
      </c>
      <c r="R504" s="10" t="s">
        <v>12164</v>
      </c>
      <c r="S504" s="10" t="s">
        <v>12165</v>
      </c>
      <c r="T504" s="10">
        <f>LEN(S504) - LEN(SUBSTITUTE(S504, ",", "")) + 1</f>
        <v>8</v>
      </c>
      <c r="U504" s="10" t="s">
        <v>12166</v>
      </c>
      <c r="V504" s="20" t="s">
        <v>12167</v>
      </c>
      <c r="W504" s="10" t="s">
        <v>12168</v>
      </c>
      <c r="X504" s="10" t="s">
        <v>12169</v>
      </c>
    </row>
    <row r="505" spans="1:24" customFormat="1" x14ac:dyDescent="0.3">
      <c r="A505" s="5" t="s">
        <v>12511</v>
      </c>
      <c r="B505" s="5" t="s">
        <v>12512</v>
      </c>
      <c r="C505" s="5" t="str">
        <f>LEFT(B505, 65)</f>
        <v>KENT 16051 Hand Blender 300 W | 5 Variable Speed Control | Multip</v>
      </c>
      <c r="D505" s="5" t="s">
        <v>8688</v>
      </c>
      <c r="E505" s="5" t="str">
        <f>LEFT(D505, FIND("|", D505) - 1)</f>
        <v>Home&amp;Kitchen</v>
      </c>
      <c r="F505" s="7">
        <v>1745</v>
      </c>
      <c r="G505" s="7">
        <v>2400</v>
      </c>
      <c r="H505" s="5" t="str" cm="1">
        <f t="array" ref="H505">_xlfn.IFS(G505&lt;200,"Less than 200", AND(G505&gt;=200, G505&lt;=500), "200 to 500", G505&gt;500, "Greater than 500")</f>
        <v>Greater than 500</v>
      </c>
      <c r="I505" s="8">
        <v>0.27</v>
      </c>
      <c r="J505" s="17">
        <f>I505</f>
        <v>0.27</v>
      </c>
      <c r="K505" s="22" t="str" cm="1">
        <f t="array" ref="K505">_xlfn.IFS(AND(I505&gt;=0%, I505&lt;=20%),"0% to 20%", AND(I505&gt;=21%, I505&lt;=40%), "21% to 40%", AND(I505&gt;=41%, I505&lt;=60%), "41% to 60%", AND(I505&gt;=61%, I505&lt;=80%), "61% to 80%", AND(I505&gt;=81%, I505&lt;=100%), "81% to 100%")</f>
        <v>21% to 40%</v>
      </c>
      <c r="L505" s="22">
        <v>4.2</v>
      </c>
      <c r="M505" s="6">
        <v>14160</v>
      </c>
      <c r="N505" s="6">
        <f>G505*M505</f>
        <v>33984000</v>
      </c>
      <c r="O505" s="6">
        <f>L505+(M505/100000)</f>
        <v>4.3416000000000006</v>
      </c>
      <c r="P505" s="5" t="s">
        <v>12513</v>
      </c>
      <c r="Q505" s="10" t="s">
        <v>12514</v>
      </c>
      <c r="R505" s="10" t="s">
        <v>12515</v>
      </c>
      <c r="S505" s="10" t="s">
        <v>12516</v>
      </c>
      <c r="T505" s="10">
        <f>LEN(S505) - LEN(SUBSTITUTE(S505, ",", "")) + 1</f>
        <v>8</v>
      </c>
      <c r="U505" s="10" t="s">
        <v>12517</v>
      </c>
      <c r="V505" s="20" t="s">
        <v>12518</v>
      </c>
      <c r="W505" s="10" t="s">
        <v>12519</v>
      </c>
      <c r="X505" s="10" t="s">
        <v>12520</v>
      </c>
    </row>
    <row r="506" spans="1:24" customFormat="1" x14ac:dyDescent="0.3">
      <c r="A506" s="5" t="s">
        <v>11244</v>
      </c>
      <c r="B506" s="5" t="s">
        <v>11245</v>
      </c>
      <c r="C506" s="5" t="str">
        <f>LEFT(B506, 65)</f>
        <v>Sujata Powermatic Plus, Juicer Mixer Grinder with Chutney Jar, 90</v>
      </c>
      <c r="D506" s="5" t="s">
        <v>8938</v>
      </c>
      <c r="E506" s="5" t="str">
        <f>LEFT(D506, FIND("|", D506) - 1)</f>
        <v>Home&amp;Kitchen</v>
      </c>
      <c r="F506" s="7">
        <v>6525</v>
      </c>
      <c r="G506" s="7">
        <v>8820</v>
      </c>
      <c r="H506" s="5" t="str" cm="1">
        <f t="array" ref="H506">_xlfn.IFS(G506&lt;200,"Less than 200", AND(G506&gt;=200, G506&lt;=500), "200 to 500", G506&gt;500, "Greater than 500")</f>
        <v>Greater than 500</v>
      </c>
      <c r="I506" s="8">
        <v>0.26</v>
      </c>
      <c r="J506" s="17">
        <f>I506</f>
        <v>0.26</v>
      </c>
      <c r="K506" s="22" t="str" cm="1">
        <f t="array" ref="K506">_xlfn.IFS(AND(I506&gt;=0%, I506&lt;=20%),"0% to 20%", AND(I506&gt;=21%, I506&lt;=40%), "21% to 40%", AND(I506&gt;=41%, I506&lt;=60%), "41% to 60%", AND(I506&gt;=61%, I506&lt;=80%), "61% to 80%", AND(I506&gt;=81%, I506&lt;=100%), "81% to 100%")</f>
        <v>21% to 40%</v>
      </c>
      <c r="L506" s="22">
        <v>4.5</v>
      </c>
      <c r="M506" s="6">
        <v>5137</v>
      </c>
      <c r="N506" s="6">
        <f>G506*M506</f>
        <v>45308340</v>
      </c>
      <c r="O506" s="6">
        <f>L506+(M506/100000)</f>
        <v>4.5513700000000004</v>
      </c>
      <c r="P506" s="5" t="s">
        <v>11246</v>
      </c>
      <c r="Q506" s="10" t="s">
        <v>11247</v>
      </c>
      <c r="R506" s="10" t="s">
        <v>11248</v>
      </c>
      <c r="S506" s="10" t="s">
        <v>11249</v>
      </c>
      <c r="T506" s="10">
        <f>LEN(S506) - LEN(SUBSTITUTE(S506, ",", "")) + 1</f>
        <v>8</v>
      </c>
      <c r="U506" s="10" t="s">
        <v>11250</v>
      </c>
      <c r="V506" s="20" t="s">
        <v>11251</v>
      </c>
      <c r="W506" s="10" t="s">
        <v>11252</v>
      </c>
      <c r="X506" s="10" t="s">
        <v>11253</v>
      </c>
    </row>
    <row r="507" spans="1:24" customFormat="1" x14ac:dyDescent="0.3">
      <c r="A507" s="5" t="s">
        <v>10459</v>
      </c>
      <c r="B507" s="5" t="s">
        <v>10460</v>
      </c>
      <c r="C507" s="5" t="str">
        <f>LEFT(B507, 65)</f>
        <v>Aquasure From Aquaguard Amaze RO+UV+MTDS,7L storage water purifie</v>
      </c>
      <c r="D507" s="5" t="s">
        <v>10094</v>
      </c>
      <c r="E507" s="5" t="str">
        <f>LEFT(D507, FIND("|", D507) - 1)</f>
        <v>Home&amp;Kitchen</v>
      </c>
      <c r="F507" s="7">
        <v>8199</v>
      </c>
      <c r="G507" s="7">
        <v>16000</v>
      </c>
      <c r="H507" s="5" t="str" cm="1">
        <f t="array" ref="H507">_xlfn.IFS(G507&lt;200,"Less than 200", AND(G507&gt;=200, G507&lt;=500), "200 to 500", G507&gt;500, "Greater than 500")</f>
        <v>Greater than 500</v>
      </c>
      <c r="I507" s="8">
        <v>0.49</v>
      </c>
      <c r="J507" s="17">
        <f>I507</f>
        <v>0.49</v>
      </c>
      <c r="K507" s="22" t="str" cm="1">
        <f t="array" ref="K507">_xlfn.IFS(AND(I507&gt;=0%, I507&lt;=20%),"0% to 20%", AND(I507&gt;=21%, I507&lt;=40%), "21% to 40%", AND(I507&gt;=41%, I507&lt;=60%), "41% to 60%", AND(I507&gt;=61%, I507&lt;=80%), "61% to 80%", AND(I507&gt;=81%, I507&lt;=100%), "81% to 100%")</f>
        <v>41% to 60%</v>
      </c>
      <c r="L507" s="22">
        <v>3.9</v>
      </c>
      <c r="M507" s="6">
        <v>18497</v>
      </c>
      <c r="N507" s="6">
        <f>G507*M507</f>
        <v>295952000</v>
      </c>
      <c r="O507" s="6">
        <f>L507+(M507/100000)</f>
        <v>4.0849700000000002</v>
      </c>
      <c r="P507" s="5" t="s">
        <v>10461</v>
      </c>
      <c r="Q507" s="10" t="s">
        <v>10462</v>
      </c>
      <c r="R507" s="10" t="s">
        <v>10463</v>
      </c>
      <c r="S507" s="10" t="s">
        <v>10464</v>
      </c>
      <c r="T507" s="10">
        <f>LEN(S507) - LEN(SUBSTITUTE(S507, ",", "")) + 1</f>
        <v>8</v>
      </c>
      <c r="U507" s="10" t="s">
        <v>10465</v>
      </c>
      <c r="V507" s="20" t="s">
        <v>10466</v>
      </c>
      <c r="W507" s="10" t="s">
        <v>10467</v>
      </c>
      <c r="X507" s="10" t="s">
        <v>10468</v>
      </c>
    </row>
    <row r="508" spans="1:24" customFormat="1" x14ac:dyDescent="0.3">
      <c r="A508" s="5" t="s">
        <v>10680</v>
      </c>
      <c r="B508" s="5" t="s">
        <v>10681</v>
      </c>
      <c r="C508" s="5" t="str">
        <f>LEFT(B508, 65)</f>
        <v>AmazonBasics Induction Cooktop 1600 Watt (Black)</v>
      </c>
      <c r="D508" s="5" t="s">
        <v>8647</v>
      </c>
      <c r="E508" s="5" t="str">
        <f>LEFT(D508, FIND("|", D508) - 1)</f>
        <v>Home&amp;Kitchen</v>
      </c>
      <c r="F508" s="7">
        <v>1999</v>
      </c>
      <c r="G508" s="7">
        <v>3300</v>
      </c>
      <c r="H508" s="5" t="str" cm="1">
        <f t="array" ref="H508">_xlfn.IFS(G508&lt;200,"Less than 200", AND(G508&gt;=200, G508&lt;=500), "200 to 500", G508&gt;500, "Greater than 500")</f>
        <v>Greater than 500</v>
      </c>
      <c r="I508" s="8">
        <v>0.39</v>
      </c>
      <c r="J508" s="17">
        <f>I508</f>
        <v>0.39</v>
      </c>
      <c r="K508" s="22" t="str" cm="1">
        <f t="array" ref="K508">_xlfn.IFS(AND(I508&gt;=0%, I508&lt;=20%),"0% to 20%", AND(I508&gt;=21%, I508&lt;=40%), "21% to 40%", AND(I508&gt;=41%, I508&lt;=60%), "41% to 60%", AND(I508&gt;=61%, I508&lt;=80%), "61% to 80%", AND(I508&gt;=81%, I508&lt;=100%), "81% to 100%")</f>
        <v>21% to 40%</v>
      </c>
      <c r="L508" s="22">
        <v>4.2</v>
      </c>
      <c r="M508" s="6">
        <v>780</v>
      </c>
      <c r="N508" s="6">
        <f>G508*M508</f>
        <v>2574000</v>
      </c>
      <c r="O508" s="6">
        <f>L508+(M508/100000)</f>
        <v>4.2077999999999998</v>
      </c>
      <c r="P508" s="5" t="s">
        <v>10682</v>
      </c>
      <c r="Q508" s="10" t="s">
        <v>10683</v>
      </c>
      <c r="R508" s="10" t="s">
        <v>10684</v>
      </c>
      <c r="S508" s="10" t="s">
        <v>10685</v>
      </c>
      <c r="T508" s="10">
        <f>LEN(S508) - LEN(SUBSTITUTE(S508, ",", "")) + 1</f>
        <v>8</v>
      </c>
      <c r="U508" s="10" t="s">
        <v>10686</v>
      </c>
      <c r="V508" s="20" t="s">
        <v>10687</v>
      </c>
      <c r="W508" s="10" t="s">
        <v>10688</v>
      </c>
      <c r="X508" s="10" t="s">
        <v>10689</v>
      </c>
    </row>
    <row r="509" spans="1:24" customFormat="1" x14ac:dyDescent="0.3">
      <c r="A509" s="5" t="s">
        <v>8142</v>
      </c>
      <c r="B509" s="5" t="s">
        <v>8143</v>
      </c>
      <c r="C509" s="5" t="str">
        <f>LEFT(B509, 65)</f>
        <v>Imou 360¬∞ 1080P Full HD Security Camera, Human Detection, Motion</v>
      </c>
      <c r="D509" s="5" t="s">
        <v>5904</v>
      </c>
      <c r="E509" s="5" t="str">
        <f>LEFT(D509, FIND("|", D509) - 1)</f>
        <v>Electronics</v>
      </c>
      <c r="F509" s="7">
        <v>2299</v>
      </c>
      <c r="G509" s="7">
        <v>7500</v>
      </c>
      <c r="H509" s="5" t="str" cm="1">
        <f t="array" ref="H509">_xlfn.IFS(G509&lt;200,"Less than 200", AND(G509&gt;=200, G509&lt;=500), "200 to 500", G509&gt;500, "Greater than 500")</f>
        <v>Greater than 500</v>
      </c>
      <c r="I509" s="8">
        <v>0.69</v>
      </c>
      <c r="J509" s="17">
        <f>I509</f>
        <v>0.69</v>
      </c>
      <c r="K509" s="22" t="str" cm="1">
        <f t="array" ref="K509">_xlfn.IFS(AND(I509&gt;=0%, I509&lt;=20%),"0% to 20%", AND(I509&gt;=21%, I509&lt;=40%), "21% to 40%", AND(I509&gt;=41%, I509&lt;=60%), "41% to 60%", AND(I509&gt;=61%, I509&lt;=80%), "61% to 80%", AND(I509&gt;=81%, I509&lt;=100%), "81% to 100%")</f>
        <v>61% to 80%</v>
      </c>
      <c r="L509" s="22">
        <v>4.0999999999999996</v>
      </c>
      <c r="M509" s="6">
        <v>5554</v>
      </c>
      <c r="N509" s="6">
        <f>G509*M509</f>
        <v>41655000</v>
      </c>
      <c r="O509" s="6">
        <f>L509+(M509/100000)</f>
        <v>4.1555399999999993</v>
      </c>
      <c r="P509" s="5" t="s">
        <v>8144</v>
      </c>
      <c r="Q509" s="10" t="s">
        <v>8145</v>
      </c>
      <c r="R509" s="10" t="s">
        <v>8146</v>
      </c>
      <c r="S509" s="10" t="s">
        <v>8147</v>
      </c>
      <c r="T509" s="10">
        <f>LEN(S509) - LEN(SUBSTITUTE(S509, ",", "")) + 1</f>
        <v>8</v>
      </c>
      <c r="U509" s="10" t="s">
        <v>8148</v>
      </c>
      <c r="V509" s="20" t="s">
        <v>8149</v>
      </c>
      <c r="W509" s="10" t="s">
        <v>8150</v>
      </c>
      <c r="X509" s="10" t="s">
        <v>8151</v>
      </c>
    </row>
    <row r="510" spans="1:24" customFormat="1" x14ac:dyDescent="0.3">
      <c r="A510" s="5" t="s">
        <v>6209</v>
      </c>
      <c r="B510" s="5" t="s">
        <v>6210</v>
      </c>
      <c r="C510" s="5" t="str">
        <f>LEFT(B510, 65)</f>
        <v>Brand Conquer 6 in 1 with OTG, SD Card Reader, USB Type C, USB 3.</v>
      </c>
      <c r="D510" s="5" t="s">
        <v>6211</v>
      </c>
      <c r="E510" s="5" t="str">
        <f>LEFT(D510, FIND("|", D510) - 1)</f>
        <v>Computers&amp;Accessories</v>
      </c>
      <c r="F510" s="5">
        <v>549</v>
      </c>
      <c r="G510" s="5">
        <v>999</v>
      </c>
      <c r="H510" s="5" t="str" cm="1">
        <f t="array" ref="H510">_xlfn.IFS(G510&lt;200,"Less than 200", AND(G510&gt;=200, G510&lt;=500), "200 to 500", G510&gt;500, "Greater than 500")</f>
        <v>Greater than 500</v>
      </c>
      <c r="I510" s="8">
        <v>0.45</v>
      </c>
      <c r="J510" s="17">
        <f>I510</f>
        <v>0.45</v>
      </c>
      <c r="K510" s="22" t="str" cm="1">
        <f t="array" ref="K510">_xlfn.IFS(AND(I510&gt;=0%, I510&lt;=20%),"0% to 20%", AND(I510&gt;=21%, I510&lt;=40%), "21% to 40%", AND(I510&gt;=41%, I510&lt;=60%), "41% to 60%", AND(I510&gt;=61%, I510&lt;=80%), "61% to 80%", AND(I510&gt;=81%, I510&lt;=100%), "81% to 100%")</f>
        <v>41% to 60%</v>
      </c>
      <c r="L510" s="22">
        <v>4.3</v>
      </c>
      <c r="M510" s="6">
        <v>7758</v>
      </c>
      <c r="N510" s="6">
        <f>G510*M510</f>
        <v>7750242</v>
      </c>
      <c r="O510" s="6">
        <f>L510+(M510/100000)</f>
        <v>4.37758</v>
      </c>
      <c r="P510" s="5" t="s">
        <v>6212</v>
      </c>
      <c r="Q510" s="10" t="s">
        <v>6213</v>
      </c>
      <c r="R510" s="10" t="s">
        <v>6214</v>
      </c>
      <c r="S510" s="10" t="s">
        <v>6215</v>
      </c>
      <c r="T510" s="10">
        <f>LEN(S510) - LEN(SUBSTITUTE(S510, ",", "")) + 1</f>
        <v>8</v>
      </c>
      <c r="U510" s="10" t="s">
        <v>6216</v>
      </c>
      <c r="V510" s="20" t="s">
        <v>6217</v>
      </c>
      <c r="W510" s="10" t="s">
        <v>6218</v>
      </c>
      <c r="X510" s="10" t="s">
        <v>6219</v>
      </c>
    </row>
    <row r="511" spans="1:24" customFormat="1" x14ac:dyDescent="0.3">
      <c r="A511" s="5" t="s">
        <v>7386</v>
      </c>
      <c r="B511" s="5" t="s">
        <v>7387</v>
      </c>
      <c r="C511" s="5" t="str">
        <f>LEFT(B511, 65)</f>
        <v>Robustrion Smart Trifold Hard Back Flip Stand Case Cover for Appl</v>
      </c>
      <c r="D511" s="5" t="s">
        <v>7068</v>
      </c>
      <c r="E511" s="5" t="str">
        <f>LEFT(D511, FIND("|", D511) - 1)</f>
        <v>Computers&amp;Accessories</v>
      </c>
      <c r="F511" s="5">
        <v>549</v>
      </c>
      <c r="G511" s="7">
        <v>2499</v>
      </c>
      <c r="H511" s="5" t="str" cm="1">
        <f t="array" ref="H511">_xlfn.IFS(G511&lt;200,"Less than 200", AND(G511&gt;=200, G511&lt;=500), "200 to 500", G511&gt;500, "Greater than 500")</f>
        <v>Greater than 500</v>
      </c>
      <c r="I511" s="8">
        <v>0.78</v>
      </c>
      <c r="J511" s="17">
        <f>I511</f>
        <v>0.78</v>
      </c>
      <c r="K511" s="22" t="str" cm="1">
        <f t="array" ref="K511">_xlfn.IFS(AND(I511&gt;=0%, I511&lt;=20%),"0% to 20%", AND(I511&gt;=21%, I511&lt;=40%), "21% to 40%", AND(I511&gt;=41%, I511&lt;=60%), "41% to 60%", AND(I511&gt;=61%, I511&lt;=80%), "61% to 80%", AND(I511&gt;=81%, I511&lt;=100%), "81% to 100%")</f>
        <v>61% to 80%</v>
      </c>
      <c r="L511" s="22">
        <v>4.3</v>
      </c>
      <c r="M511" s="6">
        <v>5556</v>
      </c>
      <c r="N511" s="6">
        <f>G511*M511</f>
        <v>13884444</v>
      </c>
      <c r="O511" s="6">
        <f>L511+(M511/100000)</f>
        <v>4.3555599999999997</v>
      </c>
      <c r="P511" s="5" t="s">
        <v>7388</v>
      </c>
      <c r="Q511" s="10" t="s">
        <v>7389</v>
      </c>
      <c r="R511" s="10" t="s">
        <v>7390</v>
      </c>
      <c r="S511" s="10" t="s">
        <v>7391</v>
      </c>
      <c r="T511" s="10">
        <f>LEN(S511) - LEN(SUBSTITUTE(S511, ",", "")) + 1</f>
        <v>8</v>
      </c>
      <c r="U511" s="10" t="s">
        <v>7392</v>
      </c>
      <c r="V511" s="20" t="s">
        <v>7393</v>
      </c>
      <c r="W511" s="10" t="s">
        <v>7394</v>
      </c>
      <c r="X511" s="10" t="s">
        <v>7395</v>
      </c>
    </row>
    <row r="512" spans="1:24" customFormat="1" x14ac:dyDescent="0.3">
      <c r="A512" s="5" t="s">
        <v>5848</v>
      </c>
      <c r="B512" s="5" t="s">
        <v>5849</v>
      </c>
      <c r="C512" s="5" t="str">
        <f>LEFT(B512, 65)</f>
        <v xml:space="preserve">Zebronics ZEB-COUNTY 3W Wireless Bluetooth Portable Speaker With </v>
      </c>
      <c r="D512" s="5" t="s">
        <v>5515</v>
      </c>
      <c r="E512" s="5" t="str">
        <f>LEFT(D512, FIND("|", D512) - 1)</f>
        <v>Electronics</v>
      </c>
      <c r="F512" s="5">
        <v>549</v>
      </c>
      <c r="G512" s="5">
        <v>999</v>
      </c>
      <c r="H512" s="5" t="str" cm="1">
        <f t="array" ref="H512">_xlfn.IFS(G512&lt;200,"Less than 200", AND(G512&gt;=200, G512&lt;=500), "200 to 500", G512&gt;500, "Greater than 500")</f>
        <v>Greater than 500</v>
      </c>
      <c r="I512" s="8">
        <v>0.45</v>
      </c>
      <c r="J512" s="17">
        <f>I512</f>
        <v>0.45</v>
      </c>
      <c r="K512" s="22" t="str" cm="1">
        <f t="array" ref="K512">_xlfn.IFS(AND(I512&gt;=0%, I512&lt;=20%),"0% to 20%", AND(I512&gt;=21%, I512&lt;=40%), "21% to 40%", AND(I512&gt;=41%, I512&lt;=60%), "41% to 60%", AND(I512&gt;=61%, I512&lt;=80%), "61% to 80%", AND(I512&gt;=81%, I512&lt;=100%), "81% to 100%")</f>
        <v>41% to 60%</v>
      </c>
      <c r="L512" s="22">
        <v>3.9</v>
      </c>
      <c r="M512" s="6">
        <v>64705</v>
      </c>
      <c r="N512" s="6">
        <f>G512*M512</f>
        <v>64640295</v>
      </c>
      <c r="O512" s="6">
        <f>L512+(M512/100000)</f>
        <v>4.5470499999999996</v>
      </c>
      <c r="P512" s="5" t="s">
        <v>5850</v>
      </c>
      <c r="Q512" s="10" t="s">
        <v>5851</v>
      </c>
      <c r="R512" s="10" t="s">
        <v>5852</v>
      </c>
      <c r="S512" s="10" t="s">
        <v>5853</v>
      </c>
      <c r="T512" s="10">
        <f>LEN(S512) - LEN(SUBSTITUTE(S512, ",", "")) + 1</f>
        <v>8</v>
      </c>
      <c r="U512" s="10" t="s">
        <v>5854</v>
      </c>
      <c r="V512" s="20" t="s">
        <v>5855</v>
      </c>
      <c r="W512" s="10" t="s">
        <v>5856</v>
      </c>
      <c r="X512" s="10" t="s">
        <v>5857</v>
      </c>
    </row>
    <row r="513" spans="1:24" customFormat="1" x14ac:dyDescent="0.3">
      <c r="A513" s="5" t="s">
        <v>11525</v>
      </c>
      <c r="B513" s="5" t="s">
        <v>11526</v>
      </c>
      <c r="C513" s="5" t="str">
        <f>LEFT(B513, 65)</f>
        <v>Cello Non-Stick Aluminium Sandwich Gas Toaster(Black)</v>
      </c>
      <c r="D513" s="5" t="s">
        <v>9061</v>
      </c>
      <c r="E513" s="5" t="str">
        <f>LEFT(D513, FIND("|", D513) - 1)</f>
        <v>Home&amp;Kitchen</v>
      </c>
      <c r="F513" s="5">
        <v>299</v>
      </c>
      <c r="G513" s="5">
        <v>595</v>
      </c>
      <c r="H513" s="5" t="str" cm="1">
        <f t="array" ref="H513">_xlfn.IFS(G513&lt;200,"Less than 200", AND(G513&gt;=200, G513&lt;=500), "200 to 500", G513&gt;500, "Greater than 500")</f>
        <v>Greater than 500</v>
      </c>
      <c r="I513" s="8">
        <v>0.5</v>
      </c>
      <c r="J513" s="17">
        <f>I513</f>
        <v>0.5</v>
      </c>
      <c r="K513" s="22" t="str" cm="1">
        <f t="array" ref="K513">_xlfn.IFS(AND(I513&gt;=0%, I513&lt;=20%),"0% to 20%", AND(I513&gt;=21%, I513&lt;=40%), "21% to 40%", AND(I513&gt;=41%, I513&lt;=60%), "41% to 60%", AND(I513&gt;=61%, I513&lt;=80%), "61% to 80%", AND(I513&gt;=81%, I513&lt;=100%), "81% to 100%")</f>
        <v>41% to 60%</v>
      </c>
      <c r="L513" s="22">
        <v>4</v>
      </c>
      <c r="M513" s="6">
        <v>314</v>
      </c>
      <c r="N513" s="6">
        <f>G513*M513</f>
        <v>186830</v>
      </c>
      <c r="O513" s="6">
        <f>L513+(M513/100000)</f>
        <v>4.0031400000000001</v>
      </c>
      <c r="P513" s="5" t="s">
        <v>11527</v>
      </c>
      <c r="Q513" s="10" t="s">
        <v>11528</v>
      </c>
      <c r="R513" s="10" t="s">
        <v>11529</v>
      </c>
      <c r="S513" s="10" t="s">
        <v>11530</v>
      </c>
      <c r="T513" s="10">
        <f>LEN(S513) - LEN(SUBSTITUTE(S513, ",", "")) + 1</f>
        <v>8</v>
      </c>
      <c r="U513" s="10" t="s">
        <v>11531</v>
      </c>
      <c r="V513" s="20" t="s">
        <v>11532</v>
      </c>
      <c r="W513" s="10" t="s">
        <v>11533</v>
      </c>
      <c r="X513" s="10" t="s">
        <v>11534</v>
      </c>
    </row>
    <row r="514" spans="1:24" customFormat="1" x14ac:dyDescent="0.3">
      <c r="A514" s="5" t="s">
        <v>8760</v>
      </c>
      <c r="B514" s="5" t="s">
        <v>8761</v>
      </c>
      <c r="C514" s="5" t="str">
        <f>LEFT(B514, 65)</f>
        <v>KENT 16052 Elegant Electric Glass Kettle 1.8L 2000 W | Blue LED I</v>
      </c>
      <c r="D514" s="5" t="s">
        <v>8762</v>
      </c>
      <c r="E514" s="5" t="str">
        <f>LEFT(D514, FIND("|", D514) - 1)</f>
        <v>Home&amp;Kitchen</v>
      </c>
      <c r="F514" s="7">
        <v>1199</v>
      </c>
      <c r="G514" s="7">
        <v>2000</v>
      </c>
      <c r="H514" s="5" t="str" cm="1">
        <f t="array" ref="H514">_xlfn.IFS(G514&lt;200,"Less than 200", AND(G514&gt;=200, G514&lt;=500), "200 to 500", G514&gt;500, "Greater than 500")</f>
        <v>Greater than 500</v>
      </c>
      <c r="I514" s="8">
        <v>0.4</v>
      </c>
      <c r="J514" s="17">
        <f>I514</f>
        <v>0.4</v>
      </c>
      <c r="K514" s="22" t="str" cm="1">
        <f t="array" ref="K514">_xlfn.IFS(AND(I514&gt;=0%, I514&lt;=20%),"0% to 20%", AND(I514&gt;=21%, I514&lt;=40%), "21% to 40%", AND(I514&gt;=41%, I514&lt;=60%), "41% to 60%", AND(I514&gt;=61%, I514&lt;=80%), "61% to 80%", AND(I514&gt;=81%, I514&lt;=100%), "81% to 100%")</f>
        <v>21% to 40%</v>
      </c>
      <c r="L514" s="22">
        <v>4</v>
      </c>
      <c r="M514" s="6">
        <v>14030</v>
      </c>
      <c r="N514" s="6">
        <f>G514*M514</f>
        <v>28060000</v>
      </c>
      <c r="O514" s="6">
        <f>L514+(M514/100000)</f>
        <v>4.1402999999999999</v>
      </c>
      <c r="P514" s="5" t="s">
        <v>8763</v>
      </c>
      <c r="Q514" s="10" t="s">
        <v>8764</v>
      </c>
      <c r="R514" s="10" t="s">
        <v>8765</v>
      </c>
      <c r="S514" s="10" t="s">
        <v>8766</v>
      </c>
      <c r="T514" s="10">
        <f>LEN(S514) - LEN(SUBSTITUTE(S514, ",", "")) + 1</f>
        <v>8</v>
      </c>
      <c r="U514" s="10" t="s">
        <v>8767</v>
      </c>
      <c r="V514" s="20" t="s">
        <v>8768</v>
      </c>
      <c r="W514" s="10" t="s">
        <v>8769</v>
      </c>
      <c r="X514" s="10" t="s">
        <v>8770</v>
      </c>
    </row>
    <row r="515" spans="1:24" customFormat="1" x14ac:dyDescent="0.3">
      <c r="A515" s="5" t="s">
        <v>11875</v>
      </c>
      <c r="B515" s="5" t="s">
        <v>11876</v>
      </c>
      <c r="C515" s="5" t="str">
        <f>LEFT(B515, 65)</f>
        <v>Crompton Brio 1000-Watts Dry Iron with Weilburger Coating (Sky Bl</v>
      </c>
      <c r="D515" s="5" t="s">
        <v>8699</v>
      </c>
      <c r="E515" s="5" t="str">
        <f>LEFT(D515, FIND("|", D515) - 1)</f>
        <v>Home&amp;Kitchen</v>
      </c>
      <c r="F515" s="5">
        <v>645</v>
      </c>
      <c r="G515" s="7">
        <v>1100</v>
      </c>
      <c r="H515" s="5" t="str" cm="1">
        <f t="array" ref="H515">_xlfn.IFS(G515&lt;200,"Less than 200", AND(G515&gt;=200, G515&lt;=500), "200 to 500", G515&gt;500, "Greater than 500")</f>
        <v>Greater than 500</v>
      </c>
      <c r="I515" s="8">
        <v>0.41</v>
      </c>
      <c r="J515" s="17">
        <f>I515</f>
        <v>0.41</v>
      </c>
      <c r="K515" s="22" t="str" cm="1">
        <f t="array" ref="K515">_xlfn.IFS(AND(I515&gt;=0%, I515&lt;=20%),"0% to 20%", AND(I515&gt;=21%, I515&lt;=40%), "21% to 40%", AND(I515&gt;=41%, I515&lt;=60%), "41% to 60%", AND(I515&gt;=61%, I515&lt;=80%), "61% to 80%", AND(I515&gt;=81%, I515&lt;=100%), "81% to 100%")</f>
        <v>41% to 60%</v>
      </c>
      <c r="L515" s="22">
        <v>4</v>
      </c>
      <c r="M515" s="6">
        <v>3271</v>
      </c>
      <c r="N515" s="6">
        <f>G515*M515</f>
        <v>3598100</v>
      </c>
      <c r="O515" s="6">
        <f>L515+(M515/100000)</f>
        <v>4.0327099999999998</v>
      </c>
      <c r="P515" s="5" t="s">
        <v>11877</v>
      </c>
      <c r="Q515" s="10" t="s">
        <v>11878</v>
      </c>
      <c r="R515" s="10" t="s">
        <v>11879</v>
      </c>
      <c r="S515" s="10" t="s">
        <v>11880</v>
      </c>
      <c r="T515" s="10">
        <f>LEN(S515) - LEN(SUBSTITUTE(S515, ",", "")) + 1</f>
        <v>8</v>
      </c>
      <c r="U515" s="10" t="s">
        <v>11881</v>
      </c>
      <c r="V515" s="20" t="s">
        <v>11882</v>
      </c>
      <c r="W515" s="10" t="s">
        <v>11883</v>
      </c>
      <c r="X515" s="10" t="s">
        <v>11884</v>
      </c>
    </row>
    <row r="516" spans="1:24" customFormat="1" x14ac:dyDescent="0.3">
      <c r="A516" s="5" t="s">
        <v>1372</v>
      </c>
      <c r="B516" s="5" t="s">
        <v>1373</v>
      </c>
      <c r="C516" s="5" t="str">
        <f>LEFT(B516, 65)</f>
        <v>MI Xiaomi USB Type C HYperCharge Cable 6A 100cm Sturdy and Durabl</v>
      </c>
      <c r="D516" s="5" t="s">
        <v>18</v>
      </c>
      <c r="E516" s="5" t="str">
        <f>LEFT(D516, FIND("|", D516) - 1)</f>
        <v>Computers&amp;Accessories</v>
      </c>
      <c r="F516" s="5">
        <v>499</v>
      </c>
      <c r="G516" s="7">
        <v>1299</v>
      </c>
      <c r="H516" s="5" t="str" cm="1">
        <f t="array" ref="H516">_xlfn.IFS(G516&lt;200,"Less than 200", AND(G516&gt;=200, G516&lt;=500), "200 to 500", G516&gt;500, "Greater than 500")</f>
        <v>Greater than 500</v>
      </c>
      <c r="I516" s="8">
        <v>0.62</v>
      </c>
      <c r="J516" s="17">
        <f>I516</f>
        <v>0.62</v>
      </c>
      <c r="K516" s="22" t="str" cm="1">
        <f t="array" ref="K516">_xlfn.IFS(AND(I516&gt;=0%, I516&lt;=20%),"0% to 20%", AND(I516&gt;=21%, I516&lt;=40%), "21% to 40%", AND(I516&gt;=41%, I516&lt;=60%), "41% to 60%", AND(I516&gt;=61%, I516&lt;=80%), "61% to 80%", AND(I516&gt;=81%, I516&lt;=100%), "81% to 100%")</f>
        <v>61% to 80%</v>
      </c>
      <c r="L516" s="22">
        <v>4.3</v>
      </c>
      <c r="M516" s="6">
        <v>30411</v>
      </c>
      <c r="N516" s="6">
        <f>G516*M516</f>
        <v>39503889</v>
      </c>
      <c r="O516" s="6">
        <f>L516+(M516/100000)</f>
        <v>4.6041099999999995</v>
      </c>
      <c r="P516" s="5" t="s">
        <v>1374</v>
      </c>
      <c r="Q516" s="10" t="s">
        <v>89</v>
      </c>
      <c r="R516" s="10" t="s">
        <v>90</v>
      </c>
      <c r="S516" s="10" t="s">
        <v>91</v>
      </c>
      <c r="T516" s="10">
        <f>LEN(S516) - LEN(SUBSTITUTE(S516, ",", "")) + 1</f>
        <v>8</v>
      </c>
      <c r="U516" s="10" t="s">
        <v>92</v>
      </c>
      <c r="V516" s="20" t="s">
        <v>93</v>
      </c>
      <c r="W516" s="10" t="s">
        <v>1375</v>
      </c>
      <c r="X516" s="10" t="s">
        <v>1376</v>
      </c>
    </row>
    <row r="517" spans="1:24" customFormat="1" x14ac:dyDescent="0.3">
      <c r="A517" s="5" t="s">
        <v>7355</v>
      </c>
      <c r="B517" s="5" t="s">
        <v>7356</v>
      </c>
      <c r="C517" s="5" t="str">
        <f>LEFT(B517, 65)</f>
        <v>Zebronics, ZEB-NC3300 USB Powered Laptop Cooling Pad with Dual Fa</v>
      </c>
      <c r="D517" s="5" t="s">
        <v>6606</v>
      </c>
      <c r="E517" s="5" t="str">
        <f>LEFT(D517, FIND("|", D517) - 1)</f>
        <v>Computers&amp;Accessories</v>
      </c>
      <c r="F517" s="5">
        <v>599</v>
      </c>
      <c r="G517" s="5">
        <v>999</v>
      </c>
      <c r="H517" s="5" t="str" cm="1">
        <f t="array" ref="H517">_xlfn.IFS(G517&lt;200,"Less than 200", AND(G517&gt;=200, G517&lt;=500), "200 to 500", G517&gt;500, "Greater than 500")</f>
        <v>Greater than 500</v>
      </c>
      <c r="I517" s="8">
        <v>0.4</v>
      </c>
      <c r="J517" s="17">
        <f>I517</f>
        <v>0.4</v>
      </c>
      <c r="K517" s="22" t="str" cm="1">
        <f t="array" ref="K517">_xlfn.IFS(AND(I517&gt;=0%, I517&lt;=20%),"0% to 20%", AND(I517&gt;=21%, I517&lt;=40%), "21% to 40%", AND(I517&gt;=41%, I517&lt;=60%), "41% to 60%", AND(I517&gt;=61%, I517&lt;=80%), "61% to 80%", AND(I517&gt;=81%, I517&lt;=100%), "81% to 100%")</f>
        <v>21% to 40%</v>
      </c>
      <c r="L517" s="22">
        <v>4</v>
      </c>
      <c r="M517" s="6">
        <v>7601</v>
      </c>
      <c r="N517" s="6">
        <f>G517*M517</f>
        <v>7593399</v>
      </c>
      <c r="O517" s="6">
        <f>L517+(M517/100000)</f>
        <v>4.0760100000000001</v>
      </c>
      <c r="P517" s="5" t="s">
        <v>7357</v>
      </c>
      <c r="Q517" s="10" t="s">
        <v>7358</v>
      </c>
      <c r="R517" s="10" t="s">
        <v>7359</v>
      </c>
      <c r="S517" s="10" t="s">
        <v>7360</v>
      </c>
      <c r="T517" s="10">
        <f>LEN(S517) - LEN(SUBSTITUTE(S517, ",", "")) + 1</f>
        <v>8</v>
      </c>
      <c r="U517" s="10" t="s">
        <v>7361</v>
      </c>
      <c r="V517" s="20" t="s">
        <v>7362</v>
      </c>
      <c r="W517" s="10" t="s">
        <v>7363</v>
      </c>
      <c r="X517" s="10" t="s">
        <v>7364</v>
      </c>
    </row>
    <row r="518" spans="1:24" customFormat="1" x14ac:dyDescent="0.3">
      <c r="A518" s="5" t="s">
        <v>6112</v>
      </c>
      <c r="B518" s="5" t="s">
        <v>6113</v>
      </c>
      <c r="C518" s="5" t="str">
        <f>LEFT(B518, 65)</f>
        <v>Noise ColorFit Pro 2 Full Touch Control Smart Watch with 35g Weig</v>
      </c>
      <c r="D518" s="5" t="s">
        <v>2948</v>
      </c>
      <c r="E518" s="5" t="str">
        <f>LEFT(D518, FIND("|", D518) - 1)</f>
        <v>Electronics</v>
      </c>
      <c r="F518" s="7">
        <v>1499</v>
      </c>
      <c r="G518" s="7">
        <v>4999</v>
      </c>
      <c r="H518" s="5" t="str" cm="1">
        <f t="array" ref="H518">_xlfn.IFS(G518&lt;200,"Less than 200", AND(G518&gt;=200, G518&lt;=500), "200 to 500", G518&gt;500, "Greater than 500")</f>
        <v>Greater than 500</v>
      </c>
      <c r="I518" s="8">
        <v>0.7</v>
      </c>
      <c r="J518" s="17">
        <f>I518</f>
        <v>0.7</v>
      </c>
      <c r="K518" s="22" t="str" cm="1">
        <f t="array" ref="K518">_xlfn.IFS(AND(I518&gt;=0%, I518&lt;=20%),"0% to 20%", AND(I518&gt;=21%, I518&lt;=40%), "21% to 40%", AND(I518&gt;=41%, I518&lt;=60%), "41% to 60%", AND(I518&gt;=61%, I518&lt;=80%), "61% to 80%", AND(I518&gt;=81%, I518&lt;=100%), "81% to 100%")</f>
        <v>61% to 80%</v>
      </c>
      <c r="L518" s="22">
        <v>4</v>
      </c>
      <c r="M518" s="6">
        <v>92588</v>
      </c>
      <c r="N518" s="6">
        <f>G518*M518</f>
        <v>462847412</v>
      </c>
      <c r="O518" s="6">
        <f>L518+(M518/100000)</f>
        <v>4.9258800000000003</v>
      </c>
      <c r="P518" s="5" t="s">
        <v>6114</v>
      </c>
      <c r="Q518" s="10" t="s">
        <v>4217</v>
      </c>
      <c r="R518" s="10" t="s">
        <v>4218</v>
      </c>
      <c r="S518" s="10" t="s">
        <v>4219</v>
      </c>
      <c r="T518" s="10">
        <f>LEN(S518) - LEN(SUBSTITUTE(S518, ",", "")) + 1</f>
        <v>8</v>
      </c>
      <c r="U518" s="10" t="s">
        <v>4220</v>
      </c>
      <c r="V518" s="20" t="s">
        <v>4221</v>
      </c>
      <c r="W518" s="10" t="s">
        <v>6115</v>
      </c>
      <c r="X518" s="10" t="s">
        <v>6116</v>
      </c>
    </row>
    <row r="519" spans="1:24" customFormat="1" x14ac:dyDescent="0.3">
      <c r="A519" s="5" t="s">
        <v>1983</v>
      </c>
      <c r="B519" s="5" t="s">
        <v>1984</v>
      </c>
      <c r="C519" s="5" t="str">
        <f>LEFT(B519, 65)</f>
        <v>TATA SKY HD Connection with 1 month basic package and free instal</v>
      </c>
      <c r="D519" s="5" t="s">
        <v>1985</v>
      </c>
      <c r="E519" s="5" t="str">
        <f>LEFT(D519, FIND("|", D519) - 1)</f>
        <v>Electronics</v>
      </c>
      <c r="F519" s="7">
        <v>1249</v>
      </c>
      <c r="G519" s="7">
        <v>2299</v>
      </c>
      <c r="H519" s="5" t="str" cm="1">
        <f t="array" ref="H519">_xlfn.IFS(G519&lt;200,"Less than 200", AND(G519&gt;=200, G519&lt;=500), "200 to 500", G519&gt;500, "Greater than 500")</f>
        <v>Greater than 500</v>
      </c>
      <c r="I519" s="8">
        <v>0.46</v>
      </c>
      <c r="J519" s="17">
        <f>I519</f>
        <v>0.46</v>
      </c>
      <c r="K519" s="22" t="str" cm="1">
        <f t="array" ref="K519">_xlfn.IFS(AND(I519&gt;=0%, I519&lt;=20%),"0% to 20%", AND(I519&gt;=21%, I519&lt;=40%), "21% to 40%", AND(I519&gt;=41%, I519&lt;=60%), "41% to 60%", AND(I519&gt;=61%, I519&lt;=80%), "61% to 80%", AND(I519&gt;=81%, I519&lt;=100%), "81% to 100%")</f>
        <v>41% to 60%</v>
      </c>
      <c r="L519" s="22">
        <v>4.3</v>
      </c>
      <c r="M519" s="6">
        <v>7636</v>
      </c>
      <c r="N519" s="6">
        <f>G519*M519</f>
        <v>17555164</v>
      </c>
      <c r="O519" s="6">
        <f>L519+(M519/100000)</f>
        <v>4.37636</v>
      </c>
      <c r="P519" s="5" t="s">
        <v>1986</v>
      </c>
      <c r="Q519" s="10" t="s">
        <v>1987</v>
      </c>
      <c r="R519" s="10" t="s">
        <v>1988</v>
      </c>
      <c r="S519" s="10" t="s">
        <v>1989</v>
      </c>
      <c r="T519" s="10">
        <f>LEN(S519) - LEN(SUBSTITUTE(S519, ",", "")) + 1</f>
        <v>8</v>
      </c>
      <c r="U519" s="10" t="s">
        <v>1990</v>
      </c>
      <c r="V519" s="20" t="s">
        <v>1991</v>
      </c>
      <c r="W519" s="10" t="s">
        <v>1992</v>
      </c>
      <c r="X519" s="10" t="s">
        <v>1993</v>
      </c>
    </row>
    <row r="520" spans="1:24" customFormat="1" x14ac:dyDescent="0.3">
      <c r="A520" s="5" t="s">
        <v>6198</v>
      </c>
      <c r="B520" s="5" t="s">
        <v>6199</v>
      </c>
      <c r="C520" s="5" t="str">
        <f>LEFT(B520, 65)</f>
        <v>AirCase Protective Laptop Bag Sleeve fits Upto 13.3" Laptop/ MacB</v>
      </c>
      <c r="D520" s="5" t="s">
        <v>6200</v>
      </c>
      <c r="E520" s="5" t="str">
        <f>LEFT(D520, FIND("|", D520) - 1)</f>
        <v>Computers&amp;Accessories</v>
      </c>
      <c r="F520" s="5">
        <v>449</v>
      </c>
      <c r="G520" s="5">
        <v>999</v>
      </c>
      <c r="H520" s="5" t="str" cm="1">
        <f t="array" ref="H520">_xlfn.IFS(G520&lt;200,"Less than 200", AND(G520&gt;=200, G520&lt;=500), "200 to 500", G520&gt;500, "Greater than 500")</f>
        <v>Greater than 500</v>
      </c>
      <c r="I520" s="8">
        <v>0.55000000000000004</v>
      </c>
      <c r="J520" s="17">
        <f>I520</f>
        <v>0.55000000000000004</v>
      </c>
      <c r="K520" s="22" t="str" cm="1">
        <f t="array" ref="K520">_xlfn.IFS(AND(I520&gt;=0%, I520&lt;=20%),"0% to 20%", AND(I520&gt;=21%, I520&lt;=40%), "21% to 40%", AND(I520&gt;=41%, I520&lt;=60%), "41% to 60%", AND(I520&gt;=61%, I520&lt;=80%), "61% to 80%", AND(I520&gt;=81%, I520&lt;=100%), "81% to 100%")</f>
        <v>41% to 60%</v>
      </c>
      <c r="L520" s="22">
        <v>4.4000000000000004</v>
      </c>
      <c r="M520" s="6">
        <v>9940</v>
      </c>
      <c r="N520" s="6">
        <f>G520*M520</f>
        <v>9930060</v>
      </c>
      <c r="O520" s="6">
        <f>L520+(M520/100000)</f>
        <v>4.4994000000000005</v>
      </c>
      <c r="P520" s="5" t="s">
        <v>6201</v>
      </c>
      <c r="Q520" s="10" t="s">
        <v>6202</v>
      </c>
      <c r="R520" s="10" t="s">
        <v>6203</v>
      </c>
      <c r="S520" s="10" t="s">
        <v>6204</v>
      </c>
      <c r="T520" s="10">
        <f>LEN(S520) - LEN(SUBSTITUTE(S520, ",", "")) + 1</f>
        <v>8</v>
      </c>
      <c r="U520" s="10" t="s">
        <v>6205</v>
      </c>
      <c r="V520" s="20" t="s">
        <v>6206</v>
      </c>
      <c r="W520" s="10" t="s">
        <v>6207</v>
      </c>
      <c r="X520" s="10" t="s">
        <v>6208</v>
      </c>
    </row>
    <row r="521" spans="1:24" customFormat="1" x14ac:dyDescent="0.3">
      <c r="A521" s="5" t="s">
        <v>6595</v>
      </c>
      <c r="B521" s="5" t="s">
        <v>6596</v>
      </c>
      <c r="C521" s="5" t="str">
        <f>LEFT(B521, 65)</f>
        <v>AirCase Protective Laptop Bag Sleeve fits Upto 15.6" Laptop/ MacB</v>
      </c>
      <c r="D521" s="5" t="s">
        <v>6200</v>
      </c>
      <c r="E521" s="5" t="str">
        <f>LEFT(D521, FIND("|", D521) - 1)</f>
        <v>Computers&amp;Accessories</v>
      </c>
      <c r="F521" s="5">
        <v>449</v>
      </c>
      <c r="G521" s="5">
        <v>999</v>
      </c>
      <c r="H521" s="5" t="str" cm="1">
        <f t="array" ref="H521">_xlfn.IFS(G521&lt;200,"Less than 200", AND(G521&gt;=200, G521&lt;=500), "200 to 500", G521&gt;500, "Greater than 500")</f>
        <v>Greater than 500</v>
      </c>
      <c r="I521" s="8">
        <v>0.55000000000000004</v>
      </c>
      <c r="J521" s="17">
        <f>I521</f>
        <v>0.55000000000000004</v>
      </c>
      <c r="K521" s="22" t="str" cm="1">
        <f t="array" ref="K521">_xlfn.IFS(AND(I521&gt;=0%, I521&lt;=20%),"0% to 20%", AND(I521&gt;=21%, I521&lt;=40%), "21% to 40%", AND(I521&gt;=41%, I521&lt;=60%), "41% to 60%", AND(I521&gt;=61%, I521&lt;=80%), "61% to 80%", AND(I521&gt;=81%, I521&lt;=100%), "81% to 100%")</f>
        <v>41% to 60%</v>
      </c>
      <c r="L521" s="22">
        <v>4.3</v>
      </c>
      <c r="M521" s="6">
        <v>11330</v>
      </c>
      <c r="N521" s="6">
        <f>G521*M521</f>
        <v>11318670</v>
      </c>
      <c r="O521" s="6">
        <f>L521+(M521/100000)</f>
        <v>4.4132999999999996</v>
      </c>
      <c r="P521" s="5" t="s">
        <v>6597</v>
      </c>
      <c r="Q521" s="10" t="s">
        <v>6598</v>
      </c>
      <c r="R521" s="10" t="s">
        <v>6599</v>
      </c>
      <c r="S521" s="10" t="s">
        <v>6600</v>
      </c>
      <c r="T521" s="10">
        <f>LEN(S521) - LEN(SUBSTITUTE(S521, ",", "")) + 1</f>
        <v>8</v>
      </c>
      <c r="U521" s="10" t="s">
        <v>6601</v>
      </c>
      <c r="V521" s="20" t="s">
        <v>6602</v>
      </c>
      <c r="W521" s="10" t="s">
        <v>6207</v>
      </c>
      <c r="X521" s="10" t="s">
        <v>6603</v>
      </c>
    </row>
    <row r="522" spans="1:24" customFormat="1" x14ac:dyDescent="0.3">
      <c r="A522" s="5" t="s">
        <v>7722</v>
      </c>
      <c r="B522" s="5" t="s">
        <v>7723</v>
      </c>
      <c r="C522" s="5" t="str">
        <f>LEFT(B522, 65)</f>
        <v>AirCase Protective Laptop Bag Sleeve fits Upto 14.1" Laptop/ MacB</v>
      </c>
      <c r="D522" s="5" t="s">
        <v>6200</v>
      </c>
      <c r="E522" s="5" t="str">
        <f>LEFT(D522, FIND("|", D522) - 1)</f>
        <v>Computers&amp;Accessories</v>
      </c>
      <c r="F522" s="5">
        <v>449</v>
      </c>
      <c r="G522" s="5">
        <v>999</v>
      </c>
      <c r="H522" s="5" t="str" cm="1">
        <f t="array" ref="H522">_xlfn.IFS(G522&lt;200,"Less than 200", AND(G522&gt;=200, G522&lt;=500), "200 to 500", G522&gt;500, "Greater than 500")</f>
        <v>Greater than 500</v>
      </c>
      <c r="I522" s="8">
        <v>0.55000000000000004</v>
      </c>
      <c r="J522" s="17">
        <f>I522</f>
        <v>0.55000000000000004</v>
      </c>
      <c r="K522" s="22" t="str" cm="1">
        <f t="array" ref="K522">_xlfn.IFS(AND(I522&gt;=0%, I522&lt;=20%),"0% to 20%", AND(I522&gt;=21%, I522&lt;=40%), "21% to 40%", AND(I522&gt;=41%, I522&lt;=60%), "41% to 60%", AND(I522&gt;=61%, I522&lt;=80%), "61% to 80%", AND(I522&gt;=81%, I522&lt;=100%), "81% to 100%")</f>
        <v>41% to 60%</v>
      </c>
      <c r="L522" s="22">
        <v>4.3</v>
      </c>
      <c r="M522" s="6">
        <v>9701</v>
      </c>
      <c r="N522" s="6">
        <f>G522*M522</f>
        <v>9691299</v>
      </c>
      <c r="O522" s="6">
        <f>L522+(M522/100000)</f>
        <v>4.3970099999999999</v>
      </c>
      <c r="P522" s="5" t="s">
        <v>7724</v>
      </c>
      <c r="Q522" s="10" t="s">
        <v>7725</v>
      </c>
      <c r="R522" s="10" t="s">
        <v>7726</v>
      </c>
      <c r="S522" s="10" t="s">
        <v>7727</v>
      </c>
      <c r="T522" s="10">
        <f>LEN(S522) - LEN(SUBSTITUTE(S522, ",", "")) + 1</f>
        <v>8</v>
      </c>
      <c r="U522" s="10" t="s">
        <v>7728</v>
      </c>
      <c r="V522" s="20" t="s">
        <v>7729</v>
      </c>
      <c r="W522" s="10" t="s">
        <v>7730</v>
      </c>
      <c r="X522" s="10" t="s">
        <v>7731</v>
      </c>
    </row>
    <row r="523" spans="1:24" customFormat="1" x14ac:dyDescent="0.3">
      <c r="A523" s="5" t="s">
        <v>5994</v>
      </c>
      <c r="B523" s="5" t="s">
        <v>5995</v>
      </c>
      <c r="C523" s="5" t="str">
        <f>LEFT(B523, 65)</f>
        <v>Robustrion Tempered Glass Screen Protector for iPad 10.2 inch 9th</v>
      </c>
      <c r="D523" s="5" t="s">
        <v>5996</v>
      </c>
      <c r="E523" s="5" t="str">
        <f>LEFT(D523, FIND("|", D523) - 1)</f>
        <v>Computers&amp;Accessories</v>
      </c>
      <c r="F523" s="5">
        <v>399</v>
      </c>
      <c r="G523" s="7">
        <v>1499</v>
      </c>
      <c r="H523" s="5" t="str" cm="1">
        <f t="array" ref="H523">_xlfn.IFS(G523&lt;200,"Less than 200", AND(G523&gt;=200, G523&lt;=500), "200 to 500", G523&gt;500, "Greater than 500")</f>
        <v>Greater than 500</v>
      </c>
      <c r="I523" s="8">
        <v>0.73</v>
      </c>
      <c r="J523" s="17">
        <f>I523</f>
        <v>0.73</v>
      </c>
      <c r="K523" s="22" t="str" cm="1">
        <f t="array" ref="K523">_xlfn.IFS(AND(I523&gt;=0%, I523&lt;=20%),"0% to 20%", AND(I523&gt;=21%, I523&lt;=40%), "21% to 40%", AND(I523&gt;=41%, I523&lt;=60%), "41% to 60%", AND(I523&gt;=61%, I523&lt;=80%), "61% to 80%", AND(I523&gt;=81%, I523&lt;=100%), "81% to 100%")</f>
        <v>61% to 80%</v>
      </c>
      <c r="L523" s="22">
        <v>4.0999999999999996</v>
      </c>
      <c r="M523" s="6">
        <v>5730</v>
      </c>
      <c r="N523" s="6">
        <f>G523*M523</f>
        <v>8589270</v>
      </c>
      <c r="O523" s="6">
        <f>L523+(M523/100000)</f>
        <v>4.1572999999999993</v>
      </c>
      <c r="P523" s="5" t="s">
        <v>5997</v>
      </c>
      <c r="Q523" s="10" t="s">
        <v>5998</v>
      </c>
      <c r="R523" s="10" t="s">
        <v>5999</v>
      </c>
      <c r="S523" s="10" t="s">
        <v>6000</v>
      </c>
      <c r="T523" s="10">
        <f>LEN(S523) - LEN(SUBSTITUTE(S523, ",", "")) + 1</f>
        <v>8</v>
      </c>
      <c r="U523" s="10" t="s">
        <v>6001</v>
      </c>
      <c r="V523" s="20" t="s">
        <v>6002</v>
      </c>
      <c r="W523" s="10" t="s">
        <v>6003</v>
      </c>
      <c r="X523" s="10" t="s">
        <v>6004</v>
      </c>
    </row>
    <row r="524" spans="1:24" customFormat="1" x14ac:dyDescent="0.3">
      <c r="A524" s="5" t="s">
        <v>9942</v>
      </c>
      <c r="B524" s="5" t="s">
        <v>9943</v>
      </c>
      <c r="C524" s="5" t="str">
        <f>LEFT(B524, 65)</f>
        <v>Eureka Forbes Wet &amp; Dry Ultimo 1400 Watts Multipurpose Vacuum Cle</v>
      </c>
      <c r="D524" s="5" t="s">
        <v>9944</v>
      </c>
      <c r="E524" s="5" t="str">
        <f>LEFT(D524, FIND("|", D524) - 1)</f>
        <v>Home&amp;Kitchen</v>
      </c>
      <c r="F524" s="7">
        <v>5499</v>
      </c>
      <c r="G524" s="7">
        <v>9999</v>
      </c>
      <c r="H524" s="5" t="str" cm="1">
        <f t="array" ref="H524">_xlfn.IFS(G524&lt;200,"Less than 200", AND(G524&gt;=200, G524&lt;=500), "200 to 500", G524&gt;500, "Greater than 500")</f>
        <v>Greater than 500</v>
      </c>
      <c r="I524" s="8">
        <v>0.45</v>
      </c>
      <c r="J524" s="17">
        <f>I524</f>
        <v>0.45</v>
      </c>
      <c r="K524" s="22" t="str" cm="1">
        <f t="array" ref="K524">_xlfn.IFS(AND(I524&gt;=0%, I524&lt;=20%),"0% to 20%", AND(I524&gt;=21%, I524&lt;=40%), "21% to 40%", AND(I524&gt;=41%, I524&lt;=60%), "41% to 60%", AND(I524&gt;=61%, I524&lt;=80%), "61% to 80%", AND(I524&gt;=81%, I524&lt;=100%), "81% to 100%")</f>
        <v>41% to 60%</v>
      </c>
      <c r="L524" s="22">
        <v>3.8</v>
      </c>
      <c r="M524" s="6">
        <v>4353</v>
      </c>
      <c r="N524" s="6">
        <f>G524*M524</f>
        <v>43525647</v>
      </c>
      <c r="O524" s="6">
        <f>L524+(M524/100000)</f>
        <v>3.8435299999999999</v>
      </c>
      <c r="P524" s="5" t="s">
        <v>9945</v>
      </c>
      <c r="Q524" s="10" t="s">
        <v>9946</v>
      </c>
      <c r="R524" s="10" t="s">
        <v>9947</v>
      </c>
      <c r="S524" s="10" t="s">
        <v>9948</v>
      </c>
      <c r="T524" s="10">
        <f>LEN(S524) - LEN(SUBSTITUTE(S524, ",", "")) + 1</f>
        <v>8</v>
      </c>
      <c r="U524" s="10" t="s">
        <v>9949</v>
      </c>
      <c r="V524" s="20" t="s">
        <v>9950</v>
      </c>
      <c r="W524" s="10" t="s">
        <v>9951</v>
      </c>
      <c r="X524" s="10" t="s">
        <v>9952</v>
      </c>
    </row>
    <row r="525" spans="1:24" customFormat="1" x14ac:dyDescent="0.3">
      <c r="A525" s="5" t="s">
        <v>7066</v>
      </c>
      <c r="B525" s="5" t="s">
        <v>7067</v>
      </c>
      <c r="C525" s="5" t="str">
        <f>LEFT(B525, 65)</f>
        <v xml:space="preserve">ProElite Faux Leather Smart Flip Case Cover for Apple iPad 10.2" </v>
      </c>
      <c r="D525" s="5" t="s">
        <v>7068</v>
      </c>
      <c r="E525" s="5" t="str">
        <f>LEFT(D525, FIND("|", D525) - 1)</f>
        <v>Computers&amp;Accessories</v>
      </c>
      <c r="F525" s="5">
        <v>549</v>
      </c>
      <c r="G525" s="7">
        <v>1499</v>
      </c>
      <c r="H525" s="5" t="str" cm="1">
        <f t="array" ref="H525">_xlfn.IFS(G525&lt;200,"Less than 200", AND(G525&gt;=200, G525&lt;=500), "200 to 500", G525&gt;500, "Greater than 500")</f>
        <v>Greater than 500</v>
      </c>
      <c r="I525" s="8">
        <v>0.63</v>
      </c>
      <c r="J525" s="17">
        <f>I525</f>
        <v>0.63</v>
      </c>
      <c r="K525" s="22" t="str" cm="1">
        <f t="array" ref="K525">_xlfn.IFS(AND(I525&gt;=0%, I525&lt;=20%),"0% to 20%", AND(I525&gt;=21%, I525&lt;=40%), "21% to 40%", AND(I525&gt;=41%, I525&lt;=60%), "41% to 60%", AND(I525&gt;=61%, I525&lt;=80%), "61% to 80%", AND(I525&gt;=81%, I525&lt;=100%), "81% to 100%")</f>
        <v>61% to 80%</v>
      </c>
      <c r="L525" s="22">
        <v>4.3</v>
      </c>
      <c r="M525" s="6">
        <v>11006</v>
      </c>
      <c r="N525" s="6">
        <f>G525*M525</f>
        <v>16497994</v>
      </c>
      <c r="O525" s="6">
        <f>L525+(M525/100000)</f>
        <v>4.4100599999999996</v>
      </c>
      <c r="P525" s="5" t="s">
        <v>7069</v>
      </c>
      <c r="Q525" s="10" t="s">
        <v>7070</v>
      </c>
      <c r="R525" s="10" t="s">
        <v>7071</v>
      </c>
      <c r="S525" s="10" t="s">
        <v>7072</v>
      </c>
      <c r="T525" s="10">
        <f>LEN(S525) - LEN(SUBSTITUTE(S525, ",", "")) + 1</f>
        <v>8</v>
      </c>
      <c r="U525" s="10" t="s">
        <v>7073</v>
      </c>
      <c r="V525" s="20" t="s">
        <v>7074</v>
      </c>
      <c r="W525" s="10" t="s">
        <v>7075</v>
      </c>
      <c r="X525" s="10" t="s">
        <v>7076</v>
      </c>
    </row>
    <row r="526" spans="1:24" customFormat="1" x14ac:dyDescent="0.3">
      <c r="A526" s="5" t="s">
        <v>11314</v>
      </c>
      <c r="B526" s="5" t="s">
        <v>11315</v>
      </c>
      <c r="C526" s="5" t="str">
        <f>LEFT(B526, 65)</f>
        <v>ACTIVA 1200 MM HIGH SPEED 390 RPM BEE APPROVED 5 STAR RATED APSRA</v>
      </c>
      <c r="D526" s="5" t="s">
        <v>9295</v>
      </c>
      <c r="E526" s="5" t="str">
        <f>LEFT(D526, FIND("|", D526) - 1)</f>
        <v>Home&amp;Kitchen</v>
      </c>
      <c r="F526" s="7">
        <v>1099</v>
      </c>
      <c r="G526" s="7">
        <v>1990</v>
      </c>
      <c r="H526" s="5" t="str" cm="1">
        <f t="array" ref="H526">_xlfn.IFS(G526&lt;200,"Less than 200", AND(G526&gt;=200, G526&lt;=500), "200 to 500", G526&gt;500, "Greater than 500")</f>
        <v>Greater than 500</v>
      </c>
      <c r="I526" s="8">
        <v>0.45</v>
      </c>
      <c r="J526" s="17">
        <f>I526</f>
        <v>0.45</v>
      </c>
      <c r="K526" s="22" t="str" cm="1">
        <f t="array" ref="K526">_xlfn.IFS(AND(I526&gt;=0%, I526&lt;=20%),"0% to 20%", AND(I526&gt;=21%, I526&lt;=40%), "21% to 40%", AND(I526&gt;=41%, I526&lt;=60%), "41% to 60%", AND(I526&gt;=61%, I526&lt;=80%), "61% to 80%", AND(I526&gt;=81%, I526&lt;=100%), "81% to 100%")</f>
        <v>41% to 60%</v>
      </c>
      <c r="L526" s="22">
        <v>3.9</v>
      </c>
      <c r="M526" s="6">
        <v>5911</v>
      </c>
      <c r="N526" s="6">
        <f>G526*M526</f>
        <v>11762890</v>
      </c>
      <c r="O526" s="6">
        <f>L526+(M526/100000)</f>
        <v>3.9591099999999999</v>
      </c>
      <c r="P526" s="5" t="s">
        <v>11316</v>
      </c>
      <c r="Q526" s="10" t="s">
        <v>11317</v>
      </c>
      <c r="R526" s="10" t="s">
        <v>11318</v>
      </c>
      <c r="S526" s="10" t="s">
        <v>11319</v>
      </c>
      <c r="T526" s="10">
        <f>LEN(S526) - LEN(SUBSTITUTE(S526, ",", "")) + 1</f>
        <v>8</v>
      </c>
      <c r="U526" s="10" t="s">
        <v>11320</v>
      </c>
      <c r="V526" s="20" t="s">
        <v>11321</v>
      </c>
      <c r="W526" s="10" t="s">
        <v>11322</v>
      </c>
      <c r="X526" s="10" t="s">
        <v>11323</v>
      </c>
    </row>
    <row r="527" spans="1:24" customFormat="1" x14ac:dyDescent="0.3">
      <c r="A527" s="5" t="s">
        <v>6721</v>
      </c>
      <c r="B527" s="5" t="s">
        <v>6722</v>
      </c>
      <c r="C527" s="5" t="str">
        <f>LEFT(B527, 65)</f>
        <v>Cuzor 12V Mini ups for WiFi Router | Power Backup up to 4 Hours |</v>
      </c>
      <c r="D527" s="5" t="s">
        <v>5443</v>
      </c>
      <c r="E527" s="5" t="str">
        <f>LEFT(D527, FIND("|", D527) - 1)</f>
        <v>Computers&amp;Accessories</v>
      </c>
      <c r="F527" s="7">
        <v>1499</v>
      </c>
      <c r="G527" s="7">
        <v>2999</v>
      </c>
      <c r="H527" s="5" t="str" cm="1">
        <f t="array" ref="H527">_xlfn.IFS(G527&lt;200,"Less than 200", AND(G527&gt;=200, G527&lt;=500), "200 to 500", G527&gt;500, "Greater than 500")</f>
        <v>Greater than 500</v>
      </c>
      <c r="I527" s="8">
        <v>0.5</v>
      </c>
      <c r="J527" s="17">
        <f>I527</f>
        <v>0.5</v>
      </c>
      <c r="K527" s="22" t="str" cm="1">
        <f t="array" ref="K527">_xlfn.IFS(AND(I527&gt;=0%, I527&lt;=20%),"0% to 20%", AND(I527&gt;=21%, I527&lt;=40%), "21% to 40%", AND(I527&gt;=41%, I527&lt;=60%), "41% to 60%", AND(I527&gt;=61%, I527&lt;=80%), "61% to 80%", AND(I527&gt;=81%, I527&lt;=100%), "81% to 100%")</f>
        <v>41% to 60%</v>
      </c>
      <c r="L527" s="22">
        <v>4.5</v>
      </c>
      <c r="M527" s="6">
        <v>8656</v>
      </c>
      <c r="N527" s="6">
        <f>G527*M527</f>
        <v>25959344</v>
      </c>
      <c r="O527" s="6">
        <f>L527+(M527/100000)</f>
        <v>4.5865600000000004</v>
      </c>
      <c r="P527" s="5" t="s">
        <v>6723</v>
      </c>
      <c r="Q527" s="10" t="s">
        <v>6724</v>
      </c>
      <c r="R527" s="10" t="s">
        <v>6725</v>
      </c>
      <c r="S527" s="10" t="s">
        <v>6726</v>
      </c>
      <c r="T527" s="10">
        <f>LEN(S527) - LEN(SUBSTITUTE(S527, ",", "")) + 1</f>
        <v>8</v>
      </c>
      <c r="U527" s="10" t="s">
        <v>6727</v>
      </c>
      <c r="V527" s="20" t="s">
        <v>6728</v>
      </c>
      <c r="W527" s="10" t="s">
        <v>6729</v>
      </c>
      <c r="X527" s="10" t="s">
        <v>6730</v>
      </c>
    </row>
    <row r="528" spans="1:24" customFormat="1" x14ac:dyDescent="0.3">
      <c r="A528" s="5" t="s">
        <v>1774</v>
      </c>
      <c r="B528" s="5" t="s">
        <v>1775</v>
      </c>
      <c r="C528" s="5" t="str">
        <f>LEFT(B528, 65)</f>
        <v>Universal Remote Control for All Sony TV for All LCD LED and Brav</v>
      </c>
      <c r="D528" s="5" t="s">
        <v>462</v>
      </c>
      <c r="E528" s="5" t="str">
        <f>LEFT(D528, FIND("|", D528) - 1)</f>
        <v>Electronics</v>
      </c>
      <c r="F528" s="5">
        <v>239</v>
      </c>
      <c r="G528" s="5">
        <v>699</v>
      </c>
      <c r="H528" s="5" t="str" cm="1">
        <f t="array" ref="H528">_xlfn.IFS(G528&lt;200,"Less than 200", AND(G528&gt;=200, G528&lt;=500), "200 to 500", G528&gt;500, "Greater than 500")</f>
        <v>Greater than 500</v>
      </c>
      <c r="I528" s="8">
        <v>0.66</v>
      </c>
      <c r="J528" s="17">
        <f>I528</f>
        <v>0.66</v>
      </c>
      <c r="K528" s="22" t="str" cm="1">
        <f t="array" ref="K528">_xlfn.IFS(AND(I528&gt;=0%, I528&lt;=20%),"0% to 20%", AND(I528&gt;=21%, I528&lt;=40%), "21% to 40%", AND(I528&gt;=41%, I528&lt;=60%), "41% to 60%", AND(I528&gt;=61%, I528&lt;=80%), "61% to 80%", AND(I528&gt;=81%, I528&lt;=100%), "81% to 100%")</f>
        <v>61% to 80%</v>
      </c>
      <c r="L528" s="22">
        <v>4.4000000000000004</v>
      </c>
      <c r="M528" s="6">
        <v>2640</v>
      </c>
      <c r="N528" s="6">
        <f>G528*M528</f>
        <v>1845360</v>
      </c>
      <c r="O528" s="6">
        <f>L528+(M528/100000)</f>
        <v>4.4264000000000001</v>
      </c>
      <c r="P528" s="5" t="s">
        <v>1776</v>
      </c>
      <c r="Q528" s="10" t="s">
        <v>1777</v>
      </c>
      <c r="R528" s="10" t="s">
        <v>1778</v>
      </c>
      <c r="S528" s="10" t="s">
        <v>1779</v>
      </c>
      <c r="T528" s="10">
        <f>LEN(S528) - LEN(SUBSTITUTE(S528, ",", "")) + 1</f>
        <v>6</v>
      </c>
      <c r="U528" s="10" t="s">
        <v>1780</v>
      </c>
      <c r="V528" s="20" t="s">
        <v>1781</v>
      </c>
      <c r="W528" s="10" t="s">
        <v>1782</v>
      </c>
      <c r="X528" s="10" t="s">
        <v>1783</v>
      </c>
    </row>
    <row r="529" spans="1:24" customFormat="1" x14ac:dyDescent="0.3">
      <c r="A529" s="5" t="s">
        <v>10081</v>
      </c>
      <c r="B529" s="5" t="s">
        <v>10082</v>
      </c>
      <c r="C529" s="5" t="str">
        <f>LEFT(B529, 65)</f>
        <v xml:space="preserve">Mi Air Purifier 3 with True HEPA Filter, removes air pollutants, </v>
      </c>
      <c r="D529" s="5" t="s">
        <v>10083</v>
      </c>
      <c r="E529" s="5" t="str">
        <f>LEFT(D529, FIND("|", D529) - 1)</f>
        <v>Home&amp;Kitchen</v>
      </c>
      <c r="F529" s="7">
        <v>9970</v>
      </c>
      <c r="G529" s="7">
        <v>12999</v>
      </c>
      <c r="H529" s="5" t="str" cm="1">
        <f t="array" ref="H529">_xlfn.IFS(G529&lt;200,"Less than 200", AND(G529&gt;=200, G529&lt;=500), "200 to 500", G529&gt;500, "Greater than 500")</f>
        <v>Greater than 500</v>
      </c>
      <c r="I529" s="8">
        <v>0.23</v>
      </c>
      <c r="J529" s="17">
        <f>I529</f>
        <v>0.23</v>
      </c>
      <c r="K529" s="22" t="str" cm="1">
        <f t="array" ref="K529">_xlfn.IFS(AND(I529&gt;=0%, I529&lt;=20%),"0% to 20%", AND(I529&gt;=21%, I529&lt;=40%), "21% to 40%", AND(I529&gt;=41%, I529&lt;=60%), "41% to 60%", AND(I529&gt;=61%, I529&lt;=80%), "61% to 80%", AND(I529&gt;=81%, I529&lt;=100%), "81% to 100%")</f>
        <v>21% to 40%</v>
      </c>
      <c r="L529" s="22">
        <v>4.3</v>
      </c>
      <c r="M529" s="6">
        <v>4049</v>
      </c>
      <c r="N529" s="6">
        <f>G529*M529</f>
        <v>52632951</v>
      </c>
      <c r="O529" s="6">
        <f>L529+(M529/100000)</f>
        <v>4.34049</v>
      </c>
      <c r="P529" s="5" t="s">
        <v>10084</v>
      </c>
      <c r="Q529" s="10" t="s">
        <v>10085</v>
      </c>
      <c r="R529" s="10" t="s">
        <v>10086</v>
      </c>
      <c r="S529" s="10" t="s">
        <v>10087</v>
      </c>
      <c r="T529" s="10">
        <f>LEN(S529) - LEN(SUBSTITUTE(S529, ",", "")) + 1</f>
        <v>8</v>
      </c>
      <c r="U529" s="10" t="s">
        <v>10088</v>
      </c>
      <c r="V529" s="20" t="s">
        <v>10089</v>
      </c>
      <c r="W529" s="10" t="s">
        <v>10090</v>
      </c>
      <c r="X529" s="10" t="s">
        <v>10091</v>
      </c>
    </row>
    <row r="530" spans="1:24" customFormat="1" x14ac:dyDescent="0.3">
      <c r="A530" s="5" t="s">
        <v>10819</v>
      </c>
      <c r="B530" s="5" t="s">
        <v>10820</v>
      </c>
      <c r="C530" s="5" t="str">
        <f>LEFT(B530, 65)</f>
        <v xml:space="preserve">PrettyKrafts Laundry Basket for clothes with Lid &amp; Handles, Toys </v>
      </c>
      <c r="D530" s="5" t="s">
        <v>8886</v>
      </c>
      <c r="E530" s="5" t="str">
        <f>LEFT(D530, FIND("|", D530) - 1)</f>
        <v>Home&amp;Kitchen</v>
      </c>
      <c r="F530" s="5">
        <v>351</v>
      </c>
      <c r="G530" s="7">
        <v>1099</v>
      </c>
      <c r="H530" s="5" t="str" cm="1">
        <f t="array" ref="H530">_xlfn.IFS(G530&lt;200,"Less than 200", AND(G530&gt;=200, G530&lt;=500), "200 to 500", G530&gt;500, "Greater than 500")</f>
        <v>Greater than 500</v>
      </c>
      <c r="I530" s="8">
        <v>0.68</v>
      </c>
      <c r="J530" s="17">
        <f>I530</f>
        <v>0.68</v>
      </c>
      <c r="K530" s="22" t="str" cm="1">
        <f t="array" ref="K530">_xlfn.IFS(AND(I530&gt;=0%, I530&lt;=20%),"0% to 20%", AND(I530&gt;=21%, I530&lt;=40%), "21% to 40%", AND(I530&gt;=41%, I530&lt;=60%), "41% to 60%", AND(I530&gt;=61%, I530&lt;=80%), "61% to 80%", AND(I530&gt;=81%, I530&lt;=100%), "81% to 100%")</f>
        <v>61% to 80%</v>
      </c>
      <c r="L530" s="22">
        <v>3.7</v>
      </c>
      <c r="M530" s="6">
        <v>1470</v>
      </c>
      <c r="N530" s="6">
        <f>G530*M530</f>
        <v>1615530</v>
      </c>
      <c r="O530" s="6">
        <f>L530+(M530/100000)</f>
        <v>3.7147000000000001</v>
      </c>
      <c r="P530" s="5" t="s">
        <v>10821</v>
      </c>
      <c r="Q530" s="10" t="s">
        <v>10822</v>
      </c>
      <c r="R530" s="10" t="s">
        <v>10823</v>
      </c>
      <c r="S530" s="10" t="s">
        <v>10824</v>
      </c>
      <c r="T530" s="10">
        <f>LEN(S530) - LEN(SUBSTITUTE(S530, ",", "")) + 1</f>
        <v>8</v>
      </c>
      <c r="U530" s="10" t="s">
        <v>10825</v>
      </c>
      <c r="V530" s="20" t="s">
        <v>10826</v>
      </c>
      <c r="W530" s="10" t="s">
        <v>10827</v>
      </c>
      <c r="X530" s="10" t="s">
        <v>10828</v>
      </c>
    </row>
    <row r="531" spans="1:24" customFormat="1" x14ac:dyDescent="0.3">
      <c r="A531" s="5" t="s">
        <v>8884</v>
      </c>
      <c r="B531" s="5" t="s">
        <v>8885</v>
      </c>
      <c r="C531" s="5" t="str">
        <f>LEFT(B531, 65)</f>
        <v xml:space="preserve">PrettyKrafts Laundry Basket for clothes with Lid &amp; Handles, Toys </v>
      </c>
      <c r="D531" s="5" t="s">
        <v>8886</v>
      </c>
      <c r="E531" s="5" t="str">
        <f>LEFT(D531, FIND("|", D531) - 1)</f>
        <v>Home&amp;Kitchen</v>
      </c>
      <c r="F531" s="5">
        <v>351</v>
      </c>
      <c r="G531" s="5">
        <v>999</v>
      </c>
      <c r="H531" s="5" t="str" cm="1">
        <f t="array" ref="H531">_xlfn.IFS(G531&lt;200,"Less than 200", AND(G531&gt;=200, G531&lt;=500), "200 to 500", G531&gt;500, "Greater than 500")</f>
        <v>Greater than 500</v>
      </c>
      <c r="I531" s="8">
        <v>0.65</v>
      </c>
      <c r="J531" s="17">
        <f>I531</f>
        <v>0.65</v>
      </c>
      <c r="K531" s="22" t="str" cm="1">
        <f t="array" ref="K531">_xlfn.IFS(AND(I531&gt;=0%, I531&lt;=20%),"0% to 20%", AND(I531&gt;=21%, I531&lt;=40%), "21% to 40%", AND(I531&gt;=41%, I531&lt;=60%), "41% to 60%", AND(I531&gt;=61%, I531&lt;=80%), "61% to 80%", AND(I531&gt;=81%, I531&lt;=100%), "81% to 100%")</f>
        <v>61% to 80%</v>
      </c>
      <c r="L531" s="22">
        <v>4</v>
      </c>
      <c r="M531" s="6">
        <v>5380</v>
      </c>
      <c r="N531" s="6">
        <f>G531*M531</f>
        <v>5374620</v>
      </c>
      <c r="O531" s="6">
        <f>L531+(M531/100000)</f>
        <v>4.0537999999999998</v>
      </c>
      <c r="P531" s="5" t="s">
        <v>8887</v>
      </c>
      <c r="Q531" s="10" t="s">
        <v>8888</v>
      </c>
      <c r="R531" s="10" t="s">
        <v>8889</v>
      </c>
      <c r="S531" s="10" t="s">
        <v>8890</v>
      </c>
      <c r="T531" s="10">
        <f>LEN(S531) - LEN(SUBSTITUTE(S531, ",", "")) + 1</f>
        <v>8</v>
      </c>
      <c r="U531" s="10" t="s">
        <v>8891</v>
      </c>
      <c r="V531" s="20" t="s">
        <v>8892</v>
      </c>
      <c r="W531" s="10" t="s">
        <v>8893</v>
      </c>
      <c r="X531" s="10" t="s">
        <v>8894</v>
      </c>
    </row>
    <row r="532" spans="1:24" customFormat="1" x14ac:dyDescent="0.3">
      <c r="A532" s="5" t="s">
        <v>7503</v>
      </c>
      <c r="B532" s="5" t="s">
        <v>7504</v>
      </c>
      <c r="C532" s="5" t="str">
        <f>LEFT(B532, 65)</f>
        <v>Zebronics ZEB-VITA Wireless Bluetooth 10W Portable Bar Speaker Wi</v>
      </c>
      <c r="D532" s="5" t="s">
        <v>5515</v>
      </c>
      <c r="E532" s="5" t="str">
        <f>LEFT(D532, FIND("|", D532) - 1)</f>
        <v>Electronics</v>
      </c>
      <c r="F532" s="5">
        <v>899</v>
      </c>
      <c r="G532" s="7">
        <v>1199</v>
      </c>
      <c r="H532" s="5" t="str" cm="1">
        <f t="array" ref="H532">_xlfn.IFS(G532&lt;200,"Less than 200", AND(G532&gt;=200, G532&lt;=500), "200 to 500", G532&gt;500, "Greater than 500")</f>
        <v>Greater than 500</v>
      </c>
      <c r="I532" s="8">
        <v>0.25</v>
      </c>
      <c r="J532" s="17">
        <f>I532</f>
        <v>0.25</v>
      </c>
      <c r="K532" s="22" t="str" cm="1">
        <f t="array" ref="K532">_xlfn.IFS(AND(I532&gt;=0%, I532&lt;=20%),"0% to 20%", AND(I532&gt;=21%, I532&lt;=40%), "21% to 40%", AND(I532&gt;=41%, I532&lt;=60%), "41% to 60%", AND(I532&gt;=61%, I532&lt;=80%), "61% to 80%", AND(I532&gt;=81%, I532&lt;=100%), "81% to 100%")</f>
        <v>21% to 40%</v>
      </c>
      <c r="L532" s="22">
        <v>3.8</v>
      </c>
      <c r="M532" s="6">
        <v>10751</v>
      </c>
      <c r="N532" s="6">
        <f>G532*M532</f>
        <v>12890449</v>
      </c>
      <c r="O532" s="6">
        <f>L532+(M532/100000)</f>
        <v>3.9075099999999998</v>
      </c>
      <c r="P532" s="5" t="s">
        <v>7505</v>
      </c>
      <c r="Q532" s="10" t="s">
        <v>7506</v>
      </c>
      <c r="R532" s="10" t="s">
        <v>7507</v>
      </c>
      <c r="S532" s="10" t="s">
        <v>7508</v>
      </c>
      <c r="T532" s="10">
        <f>LEN(S532) - LEN(SUBSTITUTE(S532, ",", "")) + 1</f>
        <v>8</v>
      </c>
      <c r="U532" s="10" t="s">
        <v>7509</v>
      </c>
      <c r="V532" s="20" t="s">
        <v>7510</v>
      </c>
      <c r="W532" s="10" t="s">
        <v>7511</v>
      </c>
      <c r="X532" s="10" t="s">
        <v>7512</v>
      </c>
    </row>
    <row r="533" spans="1:24" customFormat="1" x14ac:dyDescent="0.3">
      <c r="A533" s="5" t="s">
        <v>5334</v>
      </c>
      <c r="B533" s="5" t="s">
        <v>5335</v>
      </c>
      <c r="C533" s="5" t="str">
        <f>LEFT(B533, 65)</f>
        <v>Zebronics Zeb-Transformer-M Optical USB Gaming Mouse with LED Eff</v>
      </c>
      <c r="D533" s="5" t="s">
        <v>5336</v>
      </c>
      <c r="E533" s="5" t="str">
        <f>LEFT(D533, FIND("|", D533) - 1)</f>
        <v>Computers&amp;Accessories</v>
      </c>
      <c r="F533" s="5">
        <v>399</v>
      </c>
      <c r="G533" s="5">
        <v>549</v>
      </c>
      <c r="H533" s="5" t="str" cm="1">
        <f t="array" ref="H533">_xlfn.IFS(G533&lt;200,"Less than 200", AND(G533&gt;=200, G533&lt;=500), "200 to 500", G533&gt;500, "Greater than 500")</f>
        <v>Greater than 500</v>
      </c>
      <c r="I533" s="8">
        <v>0.27</v>
      </c>
      <c r="J533" s="17">
        <f>I533</f>
        <v>0.27</v>
      </c>
      <c r="K533" s="22" t="str" cm="1">
        <f t="array" ref="K533">_xlfn.IFS(AND(I533&gt;=0%, I533&lt;=20%),"0% to 20%", AND(I533&gt;=21%, I533&lt;=40%), "21% to 40%", AND(I533&gt;=41%, I533&lt;=60%), "41% to 60%", AND(I533&gt;=61%, I533&lt;=80%), "61% to 80%", AND(I533&gt;=81%, I533&lt;=100%), "81% to 100%")</f>
        <v>21% to 40%</v>
      </c>
      <c r="L533" s="22">
        <v>4.4000000000000004</v>
      </c>
      <c r="M533" s="6">
        <v>18139</v>
      </c>
      <c r="N533" s="6">
        <f>G533*M533</f>
        <v>9958311</v>
      </c>
      <c r="O533" s="6">
        <f>L533+(M533/100000)</f>
        <v>4.5813900000000007</v>
      </c>
      <c r="P533" s="5" t="s">
        <v>5337</v>
      </c>
      <c r="Q533" s="10" t="s">
        <v>5338</v>
      </c>
      <c r="R533" s="10" t="s">
        <v>5339</v>
      </c>
      <c r="S533" s="10" t="s">
        <v>5340</v>
      </c>
      <c r="T533" s="10">
        <f>LEN(S533) - LEN(SUBSTITUTE(S533, ",", "")) + 1</f>
        <v>8</v>
      </c>
      <c r="U533" s="10" t="s">
        <v>5341</v>
      </c>
      <c r="V533" s="20" t="s">
        <v>5342</v>
      </c>
      <c r="W533" s="10" t="s">
        <v>5343</v>
      </c>
      <c r="X533" s="10" t="s">
        <v>5344</v>
      </c>
    </row>
    <row r="534" spans="1:24" customFormat="1" x14ac:dyDescent="0.3">
      <c r="A534" s="5" t="s">
        <v>5550</v>
      </c>
      <c r="B534" s="5" t="s">
        <v>5551</v>
      </c>
      <c r="C534" s="5" t="str">
        <f>LEFT(B534, 65)</f>
        <v>SanDisk Ultra Dual Drive Go USB Type C Pendrive for Mobile (Black</v>
      </c>
      <c r="D534" s="5" t="s">
        <v>4834</v>
      </c>
      <c r="E534" s="5" t="str">
        <f>LEFT(D534, FIND("|", D534) - 1)</f>
        <v>Computers&amp;Accessories</v>
      </c>
      <c r="F534" s="7">
        <v>1109</v>
      </c>
      <c r="G534" s="7">
        <v>2800</v>
      </c>
      <c r="H534" s="5" t="str" cm="1">
        <f t="array" ref="H534">_xlfn.IFS(G534&lt;200,"Less than 200", AND(G534&gt;=200, G534&lt;=500), "200 to 500", G534&gt;500, "Greater than 500")</f>
        <v>Greater than 500</v>
      </c>
      <c r="I534" s="8">
        <v>0.6</v>
      </c>
      <c r="J534" s="17">
        <f>I534</f>
        <v>0.6</v>
      </c>
      <c r="K534" s="22" t="str" cm="1">
        <f t="array" ref="K534">_xlfn.IFS(AND(I534&gt;=0%, I534&lt;=20%),"0% to 20%", AND(I534&gt;=21%, I534&lt;=40%), "21% to 40%", AND(I534&gt;=41%, I534&lt;=60%), "41% to 60%", AND(I534&gt;=61%, I534&lt;=80%), "61% to 80%", AND(I534&gt;=81%, I534&lt;=100%), "81% to 100%")</f>
        <v>41% to 60%</v>
      </c>
      <c r="L534" s="22">
        <v>4.3</v>
      </c>
      <c r="M534" s="6">
        <v>53464</v>
      </c>
      <c r="N534" s="6">
        <f>G534*M534</f>
        <v>149699200</v>
      </c>
      <c r="O534" s="6">
        <f>L534+(M534/100000)</f>
        <v>4.8346400000000003</v>
      </c>
      <c r="P534" s="5" t="s">
        <v>5552</v>
      </c>
      <c r="Q534" s="10" t="s">
        <v>5553</v>
      </c>
      <c r="R534" s="10" t="s">
        <v>5554</v>
      </c>
      <c r="S534" s="10" t="s">
        <v>5555</v>
      </c>
      <c r="T534" s="10">
        <f>LEN(S534) - LEN(SUBSTITUTE(S534, ",", "")) + 1</f>
        <v>8</v>
      </c>
      <c r="U534" s="10" t="s">
        <v>5556</v>
      </c>
      <c r="V534" s="20" t="s">
        <v>13048</v>
      </c>
      <c r="W534" s="10" t="s">
        <v>5557</v>
      </c>
      <c r="X534" s="10" t="s">
        <v>5558</v>
      </c>
    </row>
    <row r="535" spans="1:24" customFormat="1" x14ac:dyDescent="0.3">
      <c r="A535" s="5" t="s">
        <v>11476</v>
      </c>
      <c r="B535" s="5" t="s">
        <v>11477</v>
      </c>
      <c r="C535" s="5" t="str">
        <f>LEFT(B535, 65)</f>
        <v xml:space="preserve">CSI INTERNATIONAL¬Æ Instant Water Geyser, Water Heater, Portable </v>
      </c>
      <c r="D535" s="5" t="s">
        <v>8721</v>
      </c>
      <c r="E535" s="5" t="str">
        <f>LEFT(D535, FIND("|", D535) - 1)</f>
        <v>Home&amp;Kitchen</v>
      </c>
      <c r="F535" s="7">
        <v>1049</v>
      </c>
      <c r="G535" s="7">
        <v>2499</v>
      </c>
      <c r="H535" s="5" t="str" cm="1">
        <f t="array" ref="H535">_xlfn.IFS(G535&lt;200,"Less than 200", AND(G535&gt;=200, G535&lt;=500), "200 to 500", G535&gt;500, "Greater than 500")</f>
        <v>Greater than 500</v>
      </c>
      <c r="I535" s="8">
        <v>0.57999999999999996</v>
      </c>
      <c r="J535" s="17">
        <f>I535</f>
        <v>0.57999999999999996</v>
      </c>
      <c r="K535" s="22" t="str" cm="1">
        <f t="array" ref="K535">_xlfn.IFS(AND(I535&gt;=0%, I535&lt;=20%),"0% to 20%", AND(I535&gt;=21%, I535&lt;=40%), "21% to 40%", AND(I535&gt;=41%, I535&lt;=60%), "41% to 60%", AND(I535&gt;=61%, I535&lt;=80%), "61% to 80%", AND(I535&gt;=81%, I535&lt;=100%), "81% to 100%")</f>
        <v>41% to 60%</v>
      </c>
      <c r="L535" s="22">
        <v>3.7</v>
      </c>
      <c r="M535" s="6">
        <v>638</v>
      </c>
      <c r="N535" s="6">
        <f>G535*M535</f>
        <v>1594362</v>
      </c>
      <c r="O535" s="6">
        <f>L535+(M535/100000)</f>
        <v>3.7063800000000002</v>
      </c>
      <c r="P535" s="5" t="s">
        <v>10942</v>
      </c>
      <c r="Q535" s="10" t="s">
        <v>11478</v>
      </c>
      <c r="R535" s="10" t="s">
        <v>11479</v>
      </c>
      <c r="S535" s="10" t="s">
        <v>11480</v>
      </c>
      <c r="T535" s="10">
        <f>LEN(S535) - LEN(SUBSTITUTE(S535, ",", "")) + 1</f>
        <v>8</v>
      </c>
      <c r="U535" s="10" t="s">
        <v>11481</v>
      </c>
      <c r="V535" s="20" t="s">
        <v>11482</v>
      </c>
      <c r="W535" s="10" t="s">
        <v>11483</v>
      </c>
      <c r="X535" s="10" t="s">
        <v>11484</v>
      </c>
    </row>
    <row r="536" spans="1:24" customFormat="1" x14ac:dyDescent="0.3">
      <c r="A536" s="5" t="s">
        <v>1443</v>
      </c>
      <c r="B536" s="5" t="s">
        <v>1444</v>
      </c>
      <c r="C536" s="5" t="str">
        <f>LEFT(B536, 65)</f>
        <v>Wayona Type C Cable Nylon Braided USB C QC 3.0 Fast Charging Shor</v>
      </c>
      <c r="D536" s="5" t="s">
        <v>18</v>
      </c>
      <c r="E536" s="5" t="str">
        <f>LEFT(D536, FIND("|", D536) - 1)</f>
        <v>Computers&amp;Accessories</v>
      </c>
      <c r="F536" s="5">
        <v>339</v>
      </c>
      <c r="G536" s="5">
        <v>999</v>
      </c>
      <c r="H536" s="5" t="str" cm="1">
        <f t="array" ref="H536">_xlfn.IFS(G536&lt;200,"Less than 200", AND(G536&gt;=200, G536&lt;=500), "200 to 500", G536&gt;500, "Greater than 500")</f>
        <v>Greater than 500</v>
      </c>
      <c r="I536" s="8">
        <v>0.66</v>
      </c>
      <c r="J536" s="17">
        <f>I536</f>
        <v>0.66</v>
      </c>
      <c r="K536" s="22" t="str" cm="1">
        <f t="array" ref="K536">_xlfn.IFS(AND(I536&gt;=0%, I536&lt;=20%),"0% to 20%", AND(I536&gt;=21%, I536&lt;=40%), "21% to 40%", AND(I536&gt;=41%, I536&lt;=60%), "41% to 60%", AND(I536&gt;=61%, I536&lt;=80%), "61% to 80%", AND(I536&gt;=81%, I536&lt;=100%), "81% to 100%")</f>
        <v>61% to 80%</v>
      </c>
      <c r="L536" s="22">
        <v>4.3</v>
      </c>
      <c r="M536" s="6">
        <v>6255</v>
      </c>
      <c r="N536" s="6">
        <f>G536*M536</f>
        <v>6248745</v>
      </c>
      <c r="O536" s="6">
        <f>L536+(M536/100000)</f>
        <v>4.3625499999999997</v>
      </c>
      <c r="P536" s="5" t="s">
        <v>1445</v>
      </c>
      <c r="Q536" s="10" t="s">
        <v>1446</v>
      </c>
      <c r="R536" s="10" t="s">
        <v>1447</v>
      </c>
      <c r="S536" s="10" t="s">
        <v>1448</v>
      </c>
      <c r="T536" s="10">
        <f>LEN(S536) - LEN(SUBSTITUTE(S536, ",", "")) + 1</f>
        <v>8</v>
      </c>
      <c r="U536" s="10" t="s">
        <v>1449</v>
      </c>
      <c r="V536" s="20" t="s">
        <v>13029</v>
      </c>
      <c r="W536" s="10" t="s">
        <v>1450</v>
      </c>
      <c r="X536" s="10" t="s">
        <v>1451</v>
      </c>
    </row>
    <row r="537" spans="1:24" customFormat="1" x14ac:dyDescent="0.3">
      <c r="A537" s="5" t="s">
        <v>2143</v>
      </c>
      <c r="B537" s="5" t="s">
        <v>2144</v>
      </c>
      <c r="C537" s="5" t="str">
        <f>LEFT(B537, 65)</f>
        <v>Wayona Usb Type C To Usb Nylon Braided Quick Charger Fast Chargin</v>
      </c>
      <c r="D537" s="5" t="s">
        <v>18</v>
      </c>
      <c r="E537" s="5" t="str">
        <f>LEFT(D537, FIND("|", D537) - 1)</f>
        <v>Computers&amp;Accessories</v>
      </c>
      <c r="F537" s="5">
        <v>339</v>
      </c>
      <c r="G537" s="5">
        <v>999</v>
      </c>
      <c r="H537" s="5" t="str" cm="1">
        <f t="array" ref="H537">_xlfn.IFS(G537&lt;200,"Less than 200", AND(G537&gt;=200, G537&lt;=500), "200 to 500", G537&gt;500, "Greater than 500")</f>
        <v>Greater than 500</v>
      </c>
      <c r="I537" s="8">
        <v>0.66</v>
      </c>
      <c r="J537" s="17">
        <f>I537</f>
        <v>0.66</v>
      </c>
      <c r="K537" s="22" t="str" cm="1">
        <f t="array" ref="K537">_xlfn.IFS(AND(I537&gt;=0%, I537&lt;=20%),"0% to 20%", AND(I537&gt;=21%, I537&lt;=40%), "21% to 40%", AND(I537&gt;=41%, I537&lt;=60%), "41% to 60%", AND(I537&gt;=61%, I537&lt;=80%), "61% to 80%", AND(I537&gt;=81%, I537&lt;=100%), "81% to 100%")</f>
        <v>61% to 80%</v>
      </c>
      <c r="L537" s="22">
        <v>4.3</v>
      </c>
      <c r="M537" s="6">
        <v>6255</v>
      </c>
      <c r="N537" s="6">
        <f>G537*M537</f>
        <v>6248745</v>
      </c>
      <c r="O537" s="6">
        <f>L537+(M537/100000)</f>
        <v>4.3625499999999997</v>
      </c>
      <c r="P537" s="5" t="s">
        <v>1445</v>
      </c>
      <c r="Q537" s="10" t="s">
        <v>1446</v>
      </c>
      <c r="R537" s="10" t="s">
        <v>1447</v>
      </c>
      <c r="S537" s="10" t="s">
        <v>1448</v>
      </c>
      <c r="T537" s="10">
        <f>LEN(S537) - LEN(SUBSTITUTE(S537, ",", "")) + 1</f>
        <v>8</v>
      </c>
      <c r="U537" s="10" t="s">
        <v>1449</v>
      </c>
      <c r="V537" s="20" t="s">
        <v>13029</v>
      </c>
      <c r="W537" s="10" t="s">
        <v>2145</v>
      </c>
      <c r="X537" s="10" t="s">
        <v>2146</v>
      </c>
    </row>
    <row r="538" spans="1:24" customFormat="1" x14ac:dyDescent="0.3">
      <c r="A538" s="5" t="s">
        <v>1476</v>
      </c>
      <c r="B538" s="5" t="s">
        <v>1477</v>
      </c>
      <c r="C538" s="5" t="str">
        <f>LEFT(B538, 65)</f>
        <v>LOHAYA Television Remote Compatible with Samsung Smart LED/LCD/HD</v>
      </c>
      <c r="D538" s="5" t="s">
        <v>462</v>
      </c>
      <c r="E538" s="5" t="str">
        <f>LEFT(D538, FIND("|", D538) - 1)</f>
        <v>Electronics</v>
      </c>
      <c r="F538" s="5">
        <v>299</v>
      </c>
      <c r="G538" s="7">
        <v>1199</v>
      </c>
      <c r="H538" s="5" t="str" cm="1">
        <f t="array" ref="H538">_xlfn.IFS(G538&lt;200,"Less than 200", AND(G538&gt;=200, G538&lt;=500), "200 to 500", G538&gt;500, "Greater than 500")</f>
        <v>Greater than 500</v>
      </c>
      <c r="I538" s="8">
        <v>0.75</v>
      </c>
      <c r="J538" s="17">
        <f>I538</f>
        <v>0.75</v>
      </c>
      <c r="K538" s="22" t="str" cm="1">
        <f t="array" ref="K538">_xlfn.IFS(AND(I538&gt;=0%, I538&lt;=20%),"0% to 20%", AND(I538&gt;=21%, I538&lt;=40%), "21% to 40%", AND(I538&gt;=41%, I538&lt;=60%), "41% to 60%", AND(I538&gt;=61%, I538&lt;=80%), "61% to 80%", AND(I538&gt;=81%, I538&lt;=100%), "81% to 100%")</f>
        <v>61% to 80%</v>
      </c>
      <c r="L538" s="22">
        <v>3.9</v>
      </c>
      <c r="M538" s="6">
        <v>1193</v>
      </c>
      <c r="N538" s="6">
        <f>G538*M538</f>
        <v>1430407</v>
      </c>
      <c r="O538" s="6">
        <f>L538+(M538/100000)</f>
        <v>3.9119299999999999</v>
      </c>
      <c r="P538" s="5" t="s">
        <v>1478</v>
      </c>
      <c r="Q538" s="10" t="s">
        <v>1479</v>
      </c>
      <c r="R538" s="10" t="s">
        <v>1480</v>
      </c>
      <c r="S538" s="10" t="s">
        <v>1481</v>
      </c>
      <c r="T538" s="10">
        <f>LEN(S538) - LEN(SUBSTITUTE(S538, ",", "")) + 1</f>
        <v>8</v>
      </c>
      <c r="U538" s="10" t="s">
        <v>1482</v>
      </c>
      <c r="V538" s="20" t="s">
        <v>1483</v>
      </c>
      <c r="W538" s="10" t="s">
        <v>1484</v>
      </c>
      <c r="X538" s="10" t="s">
        <v>1485</v>
      </c>
    </row>
    <row r="539" spans="1:24" customFormat="1" x14ac:dyDescent="0.3">
      <c r="A539" s="5" t="s">
        <v>12622</v>
      </c>
      <c r="B539" s="5" t="s">
        <v>12623</v>
      </c>
      <c r="C539" s="5" t="str">
        <f>LEFT(B539, 65)</f>
        <v>LACOPINE Mini Pocket Size Lint Roller (White)</v>
      </c>
      <c r="D539" s="5" t="s">
        <v>8574</v>
      </c>
      <c r="E539" s="5" t="str">
        <f>LEFT(D539, FIND("|", D539) - 1)</f>
        <v>Home&amp;Kitchen</v>
      </c>
      <c r="F539" s="5">
        <v>369</v>
      </c>
      <c r="G539" s="5">
        <v>599</v>
      </c>
      <c r="H539" s="5" t="str" cm="1">
        <f t="array" ref="H539">_xlfn.IFS(G539&lt;200,"Less than 200", AND(G539&gt;=200, G539&lt;=500), "200 to 500", G539&gt;500, "Greater than 500")</f>
        <v>Greater than 500</v>
      </c>
      <c r="I539" s="8">
        <v>0.38</v>
      </c>
      <c r="J539" s="17">
        <f>I539</f>
        <v>0.38</v>
      </c>
      <c r="K539" s="22" t="str" cm="1">
        <f t="array" ref="K539">_xlfn.IFS(AND(I539&gt;=0%, I539&lt;=20%),"0% to 20%", AND(I539&gt;=21%, I539&lt;=40%), "21% to 40%", AND(I539&gt;=41%, I539&lt;=60%), "41% to 60%", AND(I539&gt;=61%, I539&lt;=80%), "61% to 80%", AND(I539&gt;=81%, I539&lt;=100%), "81% to 100%")</f>
        <v>21% to 40%</v>
      </c>
      <c r="L539" s="22">
        <v>3.9</v>
      </c>
      <c r="M539" s="6">
        <v>82</v>
      </c>
      <c r="N539" s="6">
        <f>G539*M539</f>
        <v>49118</v>
      </c>
      <c r="O539" s="6">
        <f>L539+(M539/100000)</f>
        <v>3.90082</v>
      </c>
      <c r="P539" s="5" t="s">
        <v>12624</v>
      </c>
      <c r="Q539" s="10" t="s">
        <v>12625</v>
      </c>
      <c r="R539" s="10" t="s">
        <v>12626</v>
      </c>
      <c r="S539" s="10" t="s">
        <v>12627</v>
      </c>
      <c r="T539" s="10">
        <f>LEN(S539) - LEN(SUBSTITUTE(S539, ",", "")) + 1</f>
        <v>8</v>
      </c>
      <c r="U539" s="10" t="s">
        <v>12628</v>
      </c>
      <c r="V539" s="20" t="s">
        <v>12629</v>
      </c>
      <c r="W539" s="10" t="s">
        <v>12630</v>
      </c>
      <c r="X539" s="10" t="s">
        <v>12631</v>
      </c>
    </row>
    <row r="540" spans="1:24" customFormat="1" x14ac:dyDescent="0.3">
      <c r="A540" s="5" t="s">
        <v>11002</v>
      </c>
      <c r="B540" s="5" t="s">
        <v>11003</v>
      </c>
      <c r="C540" s="5" t="str">
        <f>LEFT(B540, 65)</f>
        <v>Crompton InstaGlide 1000-Watts Dry Iron with American Heritage Co</v>
      </c>
      <c r="D540" s="5" t="s">
        <v>8699</v>
      </c>
      <c r="E540" s="5" t="str">
        <f>LEFT(D540, FIND("|", D540) - 1)</f>
        <v>Home&amp;Kitchen</v>
      </c>
      <c r="F540" s="5">
        <v>850</v>
      </c>
      <c r="G540" s="7">
        <v>1000</v>
      </c>
      <c r="H540" s="5" t="str" cm="1">
        <f t="array" ref="H540">_xlfn.IFS(G540&lt;200,"Less than 200", AND(G540&gt;=200, G540&lt;=500), "200 to 500", G540&gt;500, "Greater than 500")</f>
        <v>Greater than 500</v>
      </c>
      <c r="I540" s="8">
        <v>0.15</v>
      </c>
      <c r="J540" s="17">
        <f>I540</f>
        <v>0.15</v>
      </c>
      <c r="K540" s="22" t="str" cm="1">
        <f t="array" ref="K540">_xlfn.IFS(AND(I540&gt;=0%, I540&lt;=20%),"0% to 20%", AND(I540&gt;=21%, I540&lt;=40%), "21% to 40%", AND(I540&gt;=41%, I540&lt;=60%), "41% to 60%", AND(I540&gt;=61%, I540&lt;=80%), "61% to 80%", AND(I540&gt;=81%, I540&lt;=100%), "81% to 100%")</f>
        <v>0% to 20%</v>
      </c>
      <c r="L540" s="22">
        <v>4.0999999999999996</v>
      </c>
      <c r="M540" s="6">
        <v>7619</v>
      </c>
      <c r="N540" s="6">
        <f>G540*M540</f>
        <v>7619000</v>
      </c>
      <c r="O540" s="6">
        <f>L540+(M540/100000)</f>
        <v>4.1761900000000001</v>
      </c>
      <c r="P540" s="5" t="s">
        <v>11004</v>
      </c>
      <c r="Q540" s="10" t="s">
        <v>11005</v>
      </c>
      <c r="R540" s="10" t="s">
        <v>11006</v>
      </c>
      <c r="S540" s="10" t="s">
        <v>11007</v>
      </c>
      <c r="T540" s="10">
        <f>LEN(S540) - LEN(SUBSTITUTE(S540, ",", "")) + 1</f>
        <v>8</v>
      </c>
      <c r="U540" s="10" t="s">
        <v>11008</v>
      </c>
      <c r="V540" s="20" t="s">
        <v>11009</v>
      </c>
      <c r="W540" s="10" t="s">
        <v>11010</v>
      </c>
      <c r="X540" s="10" t="s">
        <v>11011</v>
      </c>
    </row>
    <row r="541" spans="1:24" customFormat="1" x14ac:dyDescent="0.3">
      <c r="A541" s="5" t="s">
        <v>10325</v>
      </c>
      <c r="B541" s="5" t="s">
        <v>10326</v>
      </c>
      <c r="C541" s="5" t="str">
        <f>LEFT(B541, 65)</f>
        <v>Vedini Transparent Empty Refillable Reusable Fine Mist Spray Bott</v>
      </c>
      <c r="D541" s="5" t="s">
        <v>10327</v>
      </c>
      <c r="E541" s="5" t="str">
        <f>LEFT(D541, FIND("|", D541) - 1)</f>
        <v>Home&amp;Kitchen</v>
      </c>
      <c r="F541" s="5">
        <v>189</v>
      </c>
      <c r="G541" s="5">
        <v>299</v>
      </c>
      <c r="H541" s="5" t="str" cm="1">
        <f t="array" ref="H541">_xlfn.IFS(G541&lt;200,"Less than 200", AND(G541&gt;=200, G541&lt;=500), "200 to 500", G541&gt;500, "Greater than 500")</f>
        <v>200 to 500</v>
      </c>
      <c r="I541" s="8">
        <v>0.37</v>
      </c>
      <c r="J541" s="17">
        <f>I541</f>
        <v>0.37</v>
      </c>
      <c r="K541" s="22" t="str" cm="1">
        <f t="array" ref="K541">_xlfn.IFS(AND(I541&gt;=0%, I541&lt;=20%),"0% to 20%", AND(I541&gt;=21%, I541&lt;=40%), "21% to 40%", AND(I541&gt;=41%, I541&lt;=60%), "41% to 60%", AND(I541&gt;=61%, I541&lt;=80%), "61% to 80%", AND(I541&gt;=81%, I541&lt;=100%), "81% to 100%")</f>
        <v>21% to 40%</v>
      </c>
      <c r="L541" s="22">
        <v>4.2</v>
      </c>
      <c r="M541" s="6">
        <v>2737</v>
      </c>
      <c r="N541" s="6">
        <f>G541*M541</f>
        <v>818363</v>
      </c>
      <c r="O541" s="6">
        <f>L541+(M541/100000)</f>
        <v>4.2273700000000005</v>
      </c>
      <c r="P541" s="5" t="s">
        <v>10328</v>
      </c>
      <c r="Q541" s="10" t="s">
        <v>10329</v>
      </c>
      <c r="R541" s="10" t="s">
        <v>10330</v>
      </c>
      <c r="S541" s="10" t="s">
        <v>10331</v>
      </c>
      <c r="T541" s="10">
        <f>LEN(S541) - LEN(SUBSTITUTE(S541, ",", "")) + 1</f>
        <v>8</v>
      </c>
      <c r="U541" s="10" t="s">
        <v>10332</v>
      </c>
      <c r="V541" s="20" t="s">
        <v>10333</v>
      </c>
      <c r="W541" s="10" t="s">
        <v>10334</v>
      </c>
      <c r="X541" s="10" t="s">
        <v>10335</v>
      </c>
    </row>
    <row r="542" spans="1:24" customFormat="1" x14ac:dyDescent="0.3">
      <c r="A542" s="5" t="s">
        <v>6604</v>
      </c>
      <c r="B542" s="5" t="s">
        <v>6605</v>
      </c>
      <c r="C542" s="5" t="str">
        <f>LEFT(B542, 65)</f>
        <v>Zinq Five Fan Cooling Pad and Laptop Stand with Dual Height Adjus</v>
      </c>
      <c r="D542" s="5" t="s">
        <v>6606</v>
      </c>
      <c r="E542" s="5" t="str">
        <f>LEFT(D542, FIND("|", D542) - 1)</f>
        <v>Computers&amp;Accessories</v>
      </c>
      <c r="F542" s="5">
        <v>999</v>
      </c>
      <c r="G542" s="7">
        <v>1999</v>
      </c>
      <c r="H542" s="5" t="str" cm="1">
        <f t="array" ref="H542">_xlfn.IFS(G542&lt;200,"Less than 200", AND(G542&gt;=200, G542&lt;=500), "200 to 500", G542&gt;500, "Greater than 500")</f>
        <v>Greater than 500</v>
      </c>
      <c r="I542" s="8">
        <v>0.5</v>
      </c>
      <c r="J542" s="17">
        <f>I542</f>
        <v>0.5</v>
      </c>
      <c r="K542" s="22" t="str" cm="1">
        <f t="array" ref="K542">_xlfn.IFS(AND(I542&gt;=0%, I542&lt;=20%),"0% to 20%", AND(I542&gt;=21%, I542&lt;=40%), "21% to 40%", AND(I542&gt;=41%, I542&lt;=60%), "41% to 60%", AND(I542&gt;=61%, I542&lt;=80%), "61% to 80%", AND(I542&gt;=81%, I542&lt;=100%), "81% to 100%")</f>
        <v>41% to 60%</v>
      </c>
      <c r="L542" s="22">
        <v>4.2</v>
      </c>
      <c r="M542" s="6">
        <v>27441</v>
      </c>
      <c r="N542" s="6">
        <f>G542*M542</f>
        <v>54854559</v>
      </c>
      <c r="O542" s="6">
        <f>L542+(M542/100000)</f>
        <v>4.4744099999999998</v>
      </c>
      <c r="P542" s="5" t="s">
        <v>6607</v>
      </c>
      <c r="Q542" s="10" t="s">
        <v>6608</v>
      </c>
      <c r="R542" s="10" t="s">
        <v>6609</v>
      </c>
      <c r="S542" s="10" t="s">
        <v>6610</v>
      </c>
      <c r="T542" s="10">
        <f>LEN(S542) - LEN(SUBSTITUTE(S542, ",", "")) + 1</f>
        <v>8</v>
      </c>
      <c r="U542" s="10" t="s">
        <v>6611</v>
      </c>
      <c r="V542" s="20" t="s">
        <v>6612</v>
      </c>
      <c r="W542" s="10" t="s">
        <v>6613</v>
      </c>
      <c r="X542" s="10" t="s">
        <v>6614</v>
      </c>
    </row>
    <row r="543" spans="1:24" customFormat="1" x14ac:dyDescent="0.3">
      <c r="A543" s="5" t="s">
        <v>9201</v>
      </c>
      <c r="B543" s="5" t="s">
        <v>9202</v>
      </c>
      <c r="C543" s="5" t="str">
        <f>LEFT(B543, 65)</f>
        <v>KENT 16055 Amaze Cool Touch Electric Kettle 1.8 L 1500 W | Plasti</v>
      </c>
      <c r="D543" s="5" t="s">
        <v>8762</v>
      </c>
      <c r="E543" s="5" t="str">
        <f>LEFT(D543, FIND("|", D543) - 1)</f>
        <v>Home&amp;Kitchen</v>
      </c>
      <c r="F543" s="7">
        <v>1199</v>
      </c>
      <c r="G543" s="7">
        <v>1900</v>
      </c>
      <c r="H543" s="5" t="str" cm="1">
        <f t="array" ref="H543">_xlfn.IFS(G543&lt;200,"Less than 200", AND(G543&gt;=200, G543&lt;=500), "200 to 500", G543&gt;500, "Greater than 500")</f>
        <v>Greater than 500</v>
      </c>
      <c r="I543" s="8">
        <v>0.37</v>
      </c>
      <c r="J543" s="17">
        <f>I543</f>
        <v>0.37</v>
      </c>
      <c r="K543" s="22" t="str" cm="1">
        <f t="array" ref="K543">_xlfn.IFS(AND(I543&gt;=0%, I543&lt;=20%),"0% to 20%", AND(I543&gt;=21%, I543&lt;=40%), "21% to 40%", AND(I543&gt;=41%, I543&lt;=60%), "41% to 60%", AND(I543&gt;=61%, I543&lt;=80%), "61% to 80%", AND(I543&gt;=81%, I543&lt;=100%), "81% to 100%")</f>
        <v>21% to 40%</v>
      </c>
      <c r="L543" s="22">
        <v>4</v>
      </c>
      <c r="M543" s="6">
        <v>1765</v>
      </c>
      <c r="N543" s="6">
        <f>G543*M543</f>
        <v>3353500</v>
      </c>
      <c r="O543" s="6">
        <f>L543+(M543/100000)</f>
        <v>4.0176499999999997</v>
      </c>
      <c r="P543" s="5" t="s">
        <v>9203</v>
      </c>
      <c r="Q543" s="10" t="s">
        <v>9204</v>
      </c>
      <c r="R543" s="10" t="s">
        <v>9205</v>
      </c>
      <c r="S543" s="10" t="s">
        <v>9206</v>
      </c>
      <c r="T543" s="10">
        <f>LEN(S543) - LEN(SUBSTITUTE(S543, ",", "")) + 1</f>
        <v>8</v>
      </c>
      <c r="U543" s="10" t="s">
        <v>9207</v>
      </c>
      <c r="V543" s="20" t="s">
        <v>9208</v>
      </c>
      <c r="W543" s="10" t="s">
        <v>9209</v>
      </c>
      <c r="X543" s="10" t="s">
        <v>9210</v>
      </c>
    </row>
    <row r="544" spans="1:24" customFormat="1" x14ac:dyDescent="0.3">
      <c r="A544" s="5" t="s">
        <v>178</v>
      </c>
      <c r="B544" s="5" t="s">
        <v>179</v>
      </c>
      <c r="C544" s="5" t="str">
        <f>LEFT(B544, 65)</f>
        <v>Ambrane Unbreakable 60W / 3A Fast Charging 1.5m Braided Type C to</v>
      </c>
      <c r="D544" s="5" t="s">
        <v>18</v>
      </c>
      <c r="E544" s="5" t="str">
        <f>LEFT(D544, FIND("|", D544) - 1)</f>
        <v>Computers&amp;Accessories</v>
      </c>
      <c r="F544" s="5">
        <v>249</v>
      </c>
      <c r="G544" s="5">
        <v>399</v>
      </c>
      <c r="H544" s="5" t="str" cm="1">
        <f t="array" ref="H544">_xlfn.IFS(G544&lt;200,"Less than 200", AND(G544&gt;=200, G544&lt;=500), "200 to 500", G544&gt;500, "Greater than 500")</f>
        <v>200 to 500</v>
      </c>
      <c r="I544" s="8">
        <v>0.38</v>
      </c>
      <c r="J544" s="17">
        <f>I544</f>
        <v>0.38</v>
      </c>
      <c r="K544" s="22" t="str" cm="1">
        <f t="array" ref="K544">_xlfn.IFS(AND(I544&gt;=0%, I544&lt;=20%),"0% to 20%", AND(I544&gt;=21%, I544&lt;=40%), "21% to 40%", AND(I544&gt;=41%, I544&lt;=60%), "41% to 60%", AND(I544&gt;=61%, I544&lt;=80%), "61% to 80%", AND(I544&gt;=81%, I544&lt;=100%), "81% to 100%")</f>
        <v>21% to 40%</v>
      </c>
      <c r="L544" s="22">
        <v>4</v>
      </c>
      <c r="M544" s="6">
        <v>43994</v>
      </c>
      <c r="N544" s="6">
        <f>G544*M544</f>
        <v>17553606</v>
      </c>
      <c r="O544" s="6">
        <f>L544+(M544/100000)</f>
        <v>4.43994</v>
      </c>
      <c r="P544" s="5" t="s">
        <v>180</v>
      </c>
      <c r="Q544" s="10" t="s">
        <v>30</v>
      </c>
      <c r="R544" s="10" t="s">
        <v>31</v>
      </c>
      <c r="S544" s="10" t="s">
        <v>32</v>
      </c>
      <c r="T544" s="10">
        <f>LEN(S544) - LEN(SUBSTITUTE(S544, ",", "")) + 1</f>
        <v>8</v>
      </c>
      <c r="U544" s="10" t="s">
        <v>33</v>
      </c>
      <c r="V544" s="20" t="s">
        <v>34</v>
      </c>
      <c r="W544" s="10" t="s">
        <v>181</v>
      </c>
      <c r="X544" s="10" t="s">
        <v>182</v>
      </c>
    </row>
    <row r="545" spans="1:24" customFormat="1" x14ac:dyDescent="0.3">
      <c r="A545" s="5" t="s">
        <v>178</v>
      </c>
      <c r="B545" s="5" t="s">
        <v>179</v>
      </c>
      <c r="C545" s="5" t="str">
        <f>LEFT(B545, 65)</f>
        <v>Ambrane Unbreakable 60W / 3A Fast Charging 1.5m Braided Type C to</v>
      </c>
      <c r="D545" s="5" t="s">
        <v>18</v>
      </c>
      <c r="E545" s="5" t="str">
        <f>LEFT(D545, FIND("|", D545) - 1)</f>
        <v>Computers&amp;Accessories</v>
      </c>
      <c r="F545" s="5">
        <v>249</v>
      </c>
      <c r="G545" s="5">
        <v>399</v>
      </c>
      <c r="H545" s="5" t="str" cm="1">
        <f t="array" ref="H545">_xlfn.IFS(G545&lt;200,"Less than 200", AND(G545&gt;=200, G545&lt;=500), "200 to 500", G545&gt;500, "Greater than 500")</f>
        <v>200 to 500</v>
      </c>
      <c r="I545" s="8">
        <v>0.38</v>
      </c>
      <c r="J545" s="17">
        <f>I545</f>
        <v>0.38</v>
      </c>
      <c r="K545" s="22" t="str" cm="1">
        <f t="array" ref="K545">_xlfn.IFS(AND(I545&gt;=0%, I545&lt;=20%),"0% to 20%", AND(I545&gt;=21%, I545&lt;=40%), "21% to 40%", AND(I545&gt;=41%, I545&lt;=60%), "41% to 60%", AND(I545&gt;=61%, I545&lt;=80%), "61% to 80%", AND(I545&gt;=81%, I545&lt;=100%), "81% to 100%")</f>
        <v>21% to 40%</v>
      </c>
      <c r="L545" s="22">
        <v>4</v>
      </c>
      <c r="M545" s="6">
        <v>43994</v>
      </c>
      <c r="N545" s="6">
        <f>G545*M545</f>
        <v>17553606</v>
      </c>
      <c r="O545" s="6">
        <f>L545+(M545/100000)</f>
        <v>4.43994</v>
      </c>
      <c r="P545" s="5" t="s">
        <v>180</v>
      </c>
      <c r="Q545" s="10" t="s">
        <v>30</v>
      </c>
      <c r="R545" s="10" t="s">
        <v>31</v>
      </c>
      <c r="S545" s="10" t="s">
        <v>32</v>
      </c>
      <c r="T545" s="10">
        <f>LEN(S545) - LEN(SUBSTITUTE(S545, ",", "")) + 1</f>
        <v>8</v>
      </c>
      <c r="U545" s="10" t="s">
        <v>33</v>
      </c>
      <c r="V545" s="20" t="s">
        <v>34</v>
      </c>
      <c r="W545" s="10" t="s">
        <v>3936</v>
      </c>
      <c r="X545" s="10" t="s">
        <v>3937</v>
      </c>
    </row>
    <row r="546" spans="1:24" customFormat="1" x14ac:dyDescent="0.3">
      <c r="A546" s="5" t="s">
        <v>107</v>
      </c>
      <c r="B546" s="5" t="s">
        <v>108</v>
      </c>
      <c r="C546" s="5" t="str">
        <f>LEFT(B546, 65)</f>
        <v>Ambrane Unbreakable 60W / 3A Fast Charging 1.5m Braided Micro USB</v>
      </c>
      <c r="D546" s="5" t="s">
        <v>18</v>
      </c>
      <c r="E546" s="5" t="str">
        <f>LEFT(D546, FIND("|", D546) - 1)</f>
        <v>Computers&amp;Accessories</v>
      </c>
      <c r="F546" s="5">
        <v>199</v>
      </c>
      <c r="G546" s="5">
        <v>299</v>
      </c>
      <c r="H546" s="5" t="str" cm="1">
        <f t="array" ref="H546">_xlfn.IFS(G546&lt;200,"Less than 200", AND(G546&gt;=200, G546&lt;=500), "200 to 500", G546&gt;500, "Greater than 500")</f>
        <v>200 to 500</v>
      </c>
      <c r="I546" s="8">
        <v>0.33</v>
      </c>
      <c r="J546" s="17">
        <f>I546</f>
        <v>0.33</v>
      </c>
      <c r="K546" s="22" t="str" cm="1">
        <f t="array" ref="K546">_xlfn.IFS(AND(I546&gt;=0%, I546&lt;=20%),"0% to 20%", AND(I546&gt;=21%, I546&lt;=40%), "21% to 40%", AND(I546&gt;=41%, I546&lt;=60%), "41% to 60%", AND(I546&gt;=61%, I546&lt;=80%), "61% to 80%", AND(I546&gt;=81%, I546&lt;=100%), "81% to 100%")</f>
        <v>21% to 40%</v>
      </c>
      <c r="L546" s="22">
        <v>4</v>
      </c>
      <c r="M546" s="6">
        <v>43994</v>
      </c>
      <c r="N546" s="6">
        <f>G546*M546</f>
        <v>13154206</v>
      </c>
      <c r="O546" s="6">
        <f>L546+(M546/100000)</f>
        <v>4.43994</v>
      </c>
      <c r="P546" s="5" t="s">
        <v>109</v>
      </c>
      <c r="Q546" s="10" t="s">
        <v>30</v>
      </c>
      <c r="R546" s="10" t="s">
        <v>31</v>
      </c>
      <c r="S546" s="10" t="s">
        <v>32</v>
      </c>
      <c r="T546" s="10">
        <f>LEN(S546) - LEN(SUBSTITUTE(S546, ",", "")) + 1</f>
        <v>8</v>
      </c>
      <c r="U546" s="10" t="s">
        <v>33</v>
      </c>
      <c r="V546" s="20" t="s">
        <v>34</v>
      </c>
      <c r="W546" s="10" t="s">
        <v>110</v>
      </c>
      <c r="X546" s="10" t="s">
        <v>111</v>
      </c>
    </row>
    <row r="547" spans="1:24" customFormat="1" x14ac:dyDescent="0.3">
      <c r="A547" s="5" t="s">
        <v>107</v>
      </c>
      <c r="B547" s="5" t="s">
        <v>108</v>
      </c>
      <c r="C547" s="5" t="str">
        <f>LEFT(B547, 65)</f>
        <v>Ambrane Unbreakable 60W / 3A Fast Charging 1.5m Braided Micro USB</v>
      </c>
      <c r="D547" s="5" t="s">
        <v>18</v>
      </c>
      <c r="E547" s="5" t="str">
        <f>LEFT(D547, FIND("|", D547) - 1)</f>
        <v>Computers&amp;Accessories</v>
      </c>
      <c r="F547" s="5">
        <v>199</v>
      </c>
      <c r="G547" s="5">
        <v>299</v>
      </c>
      <c r="H547" s="5" t="str" cm="1">
        <f t="array" ref="H547">_xlfn.IFS(G547&lt;200,"Less than 200", AND(G547&gt;=200, G547&lt;=500), "200 to 500", G547&gt;500, "Greater than 500")</f>
        <v>200 to 500</v>
      </c>
      <c r="I547" s="8">
        <v>0.33</v>
      </c>
      <c r="J547" s="17">
        <f>I547</f>
        <v>0.33</v>
      </c>
      <c r="K547" s="22" t="str" cm="1">
        <f t="array" ref="K547">_xlfn.IFS(AND(I547&gt;=0%, I547&lt;=20%),"0% to 20%", AND(I547&gt;=21%, I547&lt;=40%), "21% to 40%", AND(I547&gt;=41%, I547&lt;=60%), "41% to 60%", AND(I547&gt;=61%, I547&lt;=80%), "61% to 80%", AND(I547&gt;=81%, I547&lt;=100%), "81% to 100%")</f>
        <v>21% to 40%</v>
      </c>
      <c r="L547" s="22">
        <v>4</v>
      </c>
      <c r="M547" s="6">
        <v>43994</v>
      </c>
      <c r="N547" s="6">
        <f>G547*M547</f>
        <v>13154206</v>
      </c>
      <c r="O547" s="6">
        <f>L547+(M547/100000)</f>
        <v>4.43994</v>
      </c>
      <c r="P547" s="5" t="s">
        <v>109</v>
      </c>
      <c r="Q547" s="10" t="s">
        <v>30</v>
      </c>
      <c r="R547" s="10" t="s">
        <v>31</v>
      </c>
      <c r="S547" s="10" t="s">
        <v>32</v>
      </c>
      <c r="T547" s="10">
        <f>LEN(S547) - LEN(SUBSTITUTE(S547, ",", "")) + 1</f>
        <v>8</v>
      </c>
      <c r="U547" s="10" t="s">
        <v>33</v>
      </c>
      <c r="V547" s="20" t="s">
        <v>34</v>
      </c>
      <c r="W547" s="10" t="s">
        <v>3622</v>
      </c>
      <c r="X547" s="10" t="s">
        <v>3623</v>
      </c>
    </row>
    <row r="548" spans="1:24" customFormat="1" x14ac:dyDescent="0.3">
      <c r="A548" s="5" t="s">
        <v>1212</v>
      </c>
      <c r="B548" s="5" t="s">
        <v>1213</v>
      </c>
      <c r="C548" s="5" t="str">
        <f>LEFT(B548, 65)</f>
        <v xml:space="preserve">AmazonBasics New Release ABS USB-A to Lightning Cable Cord, Fast </v>
      </c>
      <c r="D548" s="5" t="s">
        <v>18</v>
      </c>
      <c r="E548" s="5" t="str">
        <f>LEFT(D548, FIND("|", D548) - 1)</f>
        <v>Computers&amp;Accessories</v>
      </c>
      <c r="F548" s="5">
        <v>689</v>
      </c>
      <c r="G548" s="7">
        <v>1500</v>
      </c>
      <c r="H548" s="5" t="str" cm="1">
        <f t="array" ref="H548">_xlfn.IFS(G548&lt;200,"Less than 200", AND(G548&gt;=200, G548&lt;=500), "200 to 500", G548&gt;500, "Greater than 500")</f>
        <v>Greater than 500</v>
      </c>
      <c r="I548" s="8">
        <v>0.54</v>
      </c>
      <c r="J548" s="17">
        <f>I548</f>
        <v>0.54</v>
      </c>
      <c r="K548" s="22" t="str" cm="1">
        <f t="array" ref="K548">_xlfn.IFS(AND(I548&gt;=0%, I548&lt;=20%),"0% to 20%", AND(I548&gt;=21%, I548&lt;=40%), "21% to 40%", AND(I548&gt;=41%, I548&lt;=60%), "41% to 60%", AND(I548&gt;=61%, I548&lt;=80%), "61% to 80%", AND(I548&gt;=81%, I548&lt;=100%), "81% to 100%")</f>
        <v>41% to 60%</v>
      </c>
      <c r="L548" s="22">
        <v>4.2</v>
      </c>
      <c r="M548" s="6">
        <v>42301</v>
      </c>
      <c r="N548" s="6">
        <f>G548*M548</f>
        <v>63451500</v>
      </c>
      <c r="O548" s="6">
        <f>L548+(M548/100000)</f>
        <v>4.6230099999999998</v>
      </c>
      <c r="P548" s="5" t="s">
        <v>1214</v>
      </c>
      <c r="Q548" s="10" t="s">
        <v>1215</v>
      </c>
      <c r="R548" s="10" t="s">
        <v>1216</v>
      </c>
      <c r="S548" s="10" t="s">
        <v>1217</v>
      </c>
      <c r="T548" s="10">
        <f>LEN(S548) - LEN(SUBSTITUTE(S548, ",", "")) + 1</f>
        <v>8</v>
      </c>
      <c r="U548" s="10" t="s">
        <v>1218</v>
      </c>
      <c r="V548" s="20" t="s">
        <v>1219</v>
      </c>
      <c r="W548" s="10" t="s">
        <v>1220</v>
      </c>
      <c r="X548" s="10" t="s">
        <v>1221</v>
      </c>
    </row>
    <row r="549" spans="1:24" customFormat="1" x14ac:dyDescent="0.3">
      <c r="A549" s="5" t="s">
        <v>927</v>
      </c>
      <c r="B549" s="5" t="s">
        <v>928</v>
      </c>
      <c r="C549" s="5" t="str">
        <f>LEFT(B549, 65)</f>
        <v>Amazon Basics New Release Nylon USB-A to Lightning Cable Cord, Fa</v>
      </c>
      <c r="D549" s="5" t="s">
        <v>18</v>
      </c>
      <c r="E549" s="5" t="str">
        <f>LEFT(D549, FIND("|", D549) - 1)</f>
        <v>Computers&amp;Accessories</v>
      </c>
      <c r="F549" s="5">
        <v>849</v>
      </c>
      <c r="G549" s="7">
        <v>1809</v>
      </c>
      <c r="H549" s="5" t="str" cm="1">
        <f t="array" ref="H549">_xlfn.IFS(G549&lt;200,"Less than 200", AND(G549&gt;=200, G549&lt;=500), "200 to 500", G549&gt;500, "Greater than 500")</f>
        <v>Greater than 500</v>
      </c>
      <c r="I549" s="8">
        <v>0.53</v>
      </c>
      <c r="J549" s="17">
        <f>I549</f>
        <v>0.53</v>
      </c>
      <c r="K549" s="22" t="str" cm="1">
        <f t="array" ref="K549">_xlfn.IFS(AND(I549&gt;=0%, I549&lt;=20%),"0% to 20%", AND(I549&gt;=21%, I549&lt;=40%), "21% to 40%", AND(I549&gt;=41%, I549&lt;=60%), "41% to 60%", AND(I549&gt;=61%, I549&lt;=80%), "61% to 80%", AND(I549&gt;=81%, I549&lt;=100%), "81% to 100%")</f>
        <v>41% to 60%</v>
      </c>
      <c r="L549" s="22">
        <v>4.3</v>
      </c>
      <c r="M549" s="6">
        <v>6547</v>
      </c>
      <c r="N549" s="6">
        <f>G549*M549</f>
        <v>11843523</v>
      </c>
      <c r="O549" s="6">
        <f>L549+(M549/100000)</f>
        <v>4.3654700000000002</v>
      </c>
      <c r="P549" s="5" t="s">
        <v>498</v>
      </c>
      <c r="Q549" s="10" t="s">
        <v>929</v>
      </c>
      <c r="R549" s="10" t="s">
        <v>930</v>
      </c>
      <c r="S549" s="10" t="s">
        <v>931</v>
      </c>
      <c r="T549" s="10">
        <f>LEN(S549) - LEN(SUBSTITUTE(S549, ",", "")) + 1</f>
        <v>8</v>
      </c>
      <c r="U549" s="10" t="s">
        <v>932</v>
      </c>
      <c r="V549" s="20" t="s">
        <v>933</v>
      </c>
      <c r="W549" s="10" t="s">
        <v>504</v>
      </c>
      <c r="X549" s="10" t="s">
        <v>934</v>
      </c>
    </row>
    <row r="550" spans="1:24" customFormat="1" x14ac:dyDescent="0.3">
      <c r="A550" s="5" t="s">
        <v>1312</v>
      </c>
      <c r="B550" s="5" t="s">
        <v>1313</v>
      </c>
      <c r="C550" s="5" t="str">
        <f>LEFT(B550, 65)</f>
        <v>AmazonBasics New Release Nylon USB-A to Lightning Cable Cord, MFi</v>
      </c>
      <c r="D550" s="5" t="s">
        <v>18</v>
      </c>
      <c r="E550" s="5" t="str">
        <f>LEFT(D550, FIND("|", D550) - 1)</f>
        <v>Computers&amp;Accessories</v>
      </c>
      <c r="F550" s="5">
        <v>999</v>
      </c>
      <c r="G550" s="7">
        <v>2100</v>
      </c>
      <c r="H550" s="5" t="str" cm="1">
        <f t="array" ref="H550">_xlfn.IFS(G550&lt;200,"Less than 200", AND(G550&gt;=200, G550&lt;=500), "200 to 500", G550&gt;500, "Greater than 500")</f>
        <v>Greater than 500</v>
      </c>
      <c r="I550" s="8">
        <v>0.52</v>
      </c>
      <c r="J550" s="17">
        <f>I550</f>
        <v>0.52</v>
      </c>
      <c r="K550" s="22" t="str" cm="1">
        <f t="array" ref="K550">_xlfn.IFS(AND(I550&gt;=0%, I550&lt;=20%),"0% to 20%", AND(I550&gt;=21%, I550&lt;=40%), "21% to 40%", AND(I550&gt;=41%, I550&lt;=60%), "41% to 60%", AND(I550&gt;=61%, I550&lt;=80%), "61% to 80%", AND(I550&gt;=81%, I550&lt;=100%), "81% to 100%")</f>
        <v>41% to 60%</v>
      </c>
      <c r="L550" s="22">
        <v>4.5</v>
      </c>
      <c r="M550" s="6">
        <v>5492</v>
      </c>
      <c r="N550" s="6">
        <f>G550*M550</f>
        <v>11533200</v>
      </c>
      <c r="O550" s="6">
        <f>L550+(M550/100000)</f>
        <v>4.5549200000000001</v>
      </c>
      <c r="P550" s="5" t="s">
        <v>498</v>
      </c>
      <c r="Q550" s="10" t="s">
        <v>1314</v>
      </c>
      <c r="R550" s="10" t="s">
        <v>1315</v>
      </c>
      <c r="S550" s="10" t="s">
        <v>1316</v>
      </c>
      <c r="T550" s="10">
        <f>LEN(S550) - LEN(SUBSTITUTE(S550, ",", "")) + 1</f>
        <v>8</v>
      </c>
      <c r="U550" s="10" t="s">
        <v>1317</v>
      </c>
      <c r="V550" s="20" t="s">
        <v>1318</v>
      </c>
      <c r="W550" s="10" t="s">
        <v>1319</v>
      </c>
      <c r="X550" s="10" t="s">
        <v>1320</v>
      </c>
    </row>
    <row r="551" spans="1:24" customFormat="1" x14ac:dyDescent="0.3">
      <c r="A551" s="5" t="s">
        <v>496</v>
      </c>
      <c r="B551" s="5" t="s">
        <v>497</v>
      </c>
      <c r="C551" s="5" t="str">
        <f>LEFT(B551, 65)</f>
        <v>AmazonBasics New Release Nylon USB-A to Lightning Cable Cord, Fas</v>
      </c>
      <c r="D551" s="5" t="s">
        <v>18</v>
      </c>
      <c r="E551" s="5" t="str">
        <f>LEFT(D551, FIND("|", D551) - 1)</f>
        <v>Computers&amp;Accessories</v>
      </c>
      <c r="F551" s="5">
        <v>799</v>
      </c>
      <c r="G551" s="7">
        <v>2100</v>
      </c>
      <c r="H551" s="5" t="str" cm="1">
        <f t="array" ref="H551">_xlfn.IFS(G551&lt;200,"Less than 200", AND(G551&gt;=200, G551&lt;=500), "200 to 500", G551&gt;500, "Greater than 500")</f>
        <v>Greater than 500</v>
      </c>
      <c r="I551" s="8">
        <v>0.62</v>
      </c>
      <c r="J551" s="17">
        <f>I551</f>
        <v>0.62</v>
      </c>
      <c r="K551" s="22" t="str" cm="1">
        <f t="array" ref="K551">_xlfn.IFS(AND(I551&gt;=0%, I551&lt;=20%),"0% to 20%", AND(I551&gt;=21%, I551&lt;=40%), "21% to 40%", AND(I551&gt;=41%, I551&lt;=60%), "41% to 60%", AND(I551&gt;=61%, I551&lt;=80%), "61% to 80%", AND(I551&gt;=81%, I551&lt;=100%), "81% to 100%")</f>
        <v>61% to 80%</v>
      </c>
      <c r="L551" s="22">
        <v>4.3</v>
      </c>
      <c r="M551" s="6">
        <v>8188</v>
      </c>
      <c r="N551" s="6">
        <f>G551*M551</f>
        <v>17194800</v>
      </c>
      <c r="O551" s="6">
        <f>L551+(M551/100000)</f>
        <v>4.3818799999999998</v>
      </c>
      <c r="P551" s="5" t="s">
        <v>498</v>
      </c>
      <c r="Q551" s="10" t="s">
        <v>499</v>
      </c>
      <c r="R551" s="10" t="s">
        <v>500</v>
      </c>
      <c r="S551" s="10" t="s">
        <v>501</v>
      </c>
      <c r="T551" s="10">
        <f>LEN(S551) - LEN(SUBSTITUTE(S551, ",", "")) + 1</f>
        <v>8</v>
      </c>
      <c r="U551" s="10" t="s">
        <v>502</v>
      </c>
      <c r="V551" s="20" t="s">
        <v>503</v>
      </c>
      <c r="W551" s="10" t="s">
        <v>504</v>
      </c>
      <c r="X551" s="10" t="s">
        <v>505</v>
      </c>
    </row>
    <row r="552" spans="1:24" customFormat="1" x14ac:dyDescent="0.3">
      <c r="A552" s="5" t="s">
        <v>496</v>
      </c>
      <c r="B552" s="5" t="s">
        <v>497</v>
      </c>
      <c r="C552" s="5" t="str">
        <f>LEFT(B552, 65)</f>
        <v>AmazonBasics New Release Nylon USB-A to Lightning Cable Cord, Fas</v>
      </c>
      <c r="D552" s="5" t="s">
        <v>18</v>
      </c>
      <c r="E552" s="5" t="str">
        <f>LEFT(D552, FIND("|", D552) - 1)</f>
        <v>Computers&amp;Accessories</v>
      </c>
      <c r="F552" s="5">
        <v>799</v>
      </c>
      <c r="G552" s="7">
        <v>2100</v>
      </c>
      <c r="H552" s="5" t="str" cm="1">
        <f t="array" ref="H552">_xlfn.IFS(G552&lt;200,"Less than 200", AND(G552&gt;=200, G552&lt;=500), "200 to 500", G552&gt;500, "Greater than 500")</f>
        <v>Greater than 500</v>
      </c>
      <c r="I552" s="8">
        <v>0.62</v>
      </c>
      <c r="J552" s="17">
        <f>I552</f>
        <v>0.62</v>
      </c>
      <c r="K552" s="22" t="str" cm="1">
        <f t="array" ref="K552">_xlfn.IFS(AND(I552&gt;=0%, I552&lt;=20%),"0% to 20%", AND(I552&gt;=21%, I552&lt;=40%), "21% to 40%", AND(I552&gt;=41%, I552&lt;=60%), "41% to 60%", AND(I552&gt;=61%, I552&lt;=80%), "61% to 80%", AND(I552&gt;=81%, I552&lt;=100%), "81% to 100%")</f>
        <v>61% to 80%</v>
      </c>
      <c r="L552" s="22">
        <v>4.3</v>
      </c>
      <c r="M552" s="6">
        <v>8188</v>
      </c>
      <c r="N552" s="6">
        <f>G552*M552</f>
        <v>17194800</v>
      </c>
      <c r="O552" s="6">
        <f>L552+(M552/100000)</f>
        <v>4.3818799999999998</v>
      </c>
      <c r="P552" s="5" t="s">
        <v>498</v>
      </c>
      <c r="Q552" s="10" t="s">
        <v>499</v>
      </c>
      <c r="R552" s="10" t="s">
        <v>500</v>
      </c>
      <c r="S552" s="10" t="s">
        <v>501</v>
      </c>
      <c r="T552" s="10">
        <f>LEN(S552) - LEN(SUBSTITUTE(S552, ",", "")) + 1</f>
        <v>8</v>
      </c>
      <c r="U552" s="10" t="s">
        <v>502</v>
      </c>
      <c r="V552" s="20" t="s">
        <v>503</v>
      </c>
      <c r="W552" s="10" t="s">
        <v>4459</v>
      </c>
      <c r="X552" s="10" t="s">
        <v>4460</v>
      </c>
    </row>
    <row r="553" spans="1:24" customFormat="1" x14ac:dyDescent="0.3">
      <c r="A553" s="5" t="s">
        <v>496</v>
      </c>
      <c r="B553" s="5" t="s">
        <v>497</v>
      </c>
      <c r="C553" s="5" t="str">
        <f>LEFT(B553, 65)</f>
        <v>AmazonBasics New Release Nylon USB-A to Lightning Cable Cord, Fas</v>
      </c>
      <c r="D553" s="5" t="s">
        <v>18</v>
      </c>
      <c r="E553" s="5" t="str">
        <f>LEFT(D553, FIND("|", D553) - 1)</f>
        <v>Computers&amp;Accessories</v>
      </c>
      <c r="F553" s="5">
        <v>799</v>
      </c>
      <c r="G553" s="7">
        <v>2100</v>
      </c>
      <c r="H553" s="5" t="str" cm="1">
        <f t="array" ref="H553">_xlfn.IFS(G553&lt;200,"Less than 200", AND(G553&gt;=200, G553&lt;=500), "200 to 500", G553&gt;500, "Greater than 500")</f>
        <v>Greater than 500</v>
      </c>
      <c r="I553" s="8">
        <v>0.62</v>
      </c>
      <c r="J553" s="17">
        <f>I553</f>
        <v>0.62</v>
      </c>
      <c r="K553" s="22" t="str" cm="1">
        <f t="array" ref="K553">_xlfn.IFS(AND(I553&gt;=0%, I553&lt;=20%),"0% to 20%", AND(I553&gt;=21%, I553&lt;=40%), "21% to 40%", AND(I553&gt;=41%, I553&lt;=60%), "41% to 60%", AND(I553&gt;=61%, I553&lt;=80%), "61% to 80%", AND(I553&gt;=81%, I553&lt;=100%), "81% to 100%")</f>
        <v>61% to 80%</v>
      </c>
      <c r="L553" s="22">
        <v>4.3</v>
      </c>
      <c r="M553" s="6">
        <v>8188</v>
      </c>
      <c r="N553" s="6">
        <f>G553*M553</f>
        <v>17194800</v>
      </c>
      <c r="O553" s="6">
        <f>L553+(M553/100000)</f>
        <v>4.3818799999999998</v>
      </c>
      <c r="P553" s="5" t="s">
        <v>498</v>
      </c>
      <c r="Q553" s="10" t="s">
        <v>499</v>
      </c>
      <c r="R553" s="10" t="s">
        <v>500</v>
      </c>
      <c r="S553" s="10" t="s">
        <v>501</v>
      </c>
      <c r="T553" s="10">
        <f>LEN(S553) - LEN(SUBSTITUTE(S553, ",", "")) + 1</f>
        <v>8</v>
      </c>
      <c r="U553" s="10" t="s">
        <v>502</v>
      </c>
      <c r="V553" s="20" t="s">
        <v>503</v>
      </c>
      <c r="W553" s="10" t="s">
        <v>7501</v>
      </c>
      <c r="X553" s="10" t="s">
        <v>7502</v>
      </c>
    </row>
    <row r="554" spans="1:24" customFormat="1" x14ac:dyDescent="0.3">
      <c r="A554" s="5" t="s">
        <v>11815</v>
      </c>
      <c r="B554" s="5" t="s">
        <v>11816</v>
      </c>
      <c r="C554" s="5" t="str">
        <f>LEFT(B554, 65)</f>
        <v>Prestige PWG 07 Wet Grinder, 2L (Multicolor) with Coconut Scraper</v>
      </c>
      <c r="D554" s="5" t="s">
        <v>10409</v>
      </c>
      <c r="E554" s="5" t="str">
        <f>LEFT(D554, FIND("|", D554) - 1)</f>
        <v>Home&amp;Kitchen</v>
      </c>
      <c r="F554" s="7">
        <v>3710</v>
      </c>
      <c r="G554" s="7">
        <v>4330</v>
      </c>
      <c r="H554" s="5" t="str" cm="1">
        <f t="array" ref="H554">_xlfn.IFS(G554&lt;200,"Less than 200", AND(G554&gt;=200, G554&lt;=500), "200 to 500", G554&gt;500, "Greater than 500")</f>
        <v>Greater than 500</v>
      </c>
      <c r="I554" s="8">
        <v>0.14000000000000001</v>
      </c>
      <c r="J554" s="17">
        <f>I554</f>
        <v>0.14000000000000001</v>
      </c>
      <c r="K554" s="22" t="str" cm="1">
        <f t="array" ref="K554">_xlfn.IFS(AND(I554&gt;=0%, I554&lt;=20%),"0% to 20%", AND(I554&gt;=21%, I554&lt;=40%), "21% to 40%", AND(I554&gt;=41%, I554&lt;=60%), "41% to 60%", AND(I554&gt;=61%, I554&lt;=80%), "61% to 80%", AND(I554&gt;=81%, I554&lt;=100%), "81% to 100%")</f>
        <v>0% to 20%</v>
      </c>
      <c r="L554" s="22">
        <v>3.7</v>
      </c>
      <c r="M554" s="6">
        <v>1662</v>
      </c>
      <c r="N554" s="6">
        <f>G554*M554</f>
        <v>7196460</v>
      </c>
      <c r="O554" s="6">
        <f>L554+(M554/100000)</f>
        <v>3.7166200000000003</v>
      </c>
      <c r="P554" s="5" t="s">
        <v>11817</v>
      </c>
      <c r="Q554" s="10" t="s">
        <v>11818</v>
      </c>
      <c r="R554" s="10" t="s">
        <v>11819</v>
      </c>
      <c r="S554" s="10" t="s">
        <v>11820</v>
      </c>
      <c r="T554" s="10">
        <f>LEN(S554) - LEN(SUBSTITUTE(S554, ",", "")) + 1</f>
        <v>8</v>
      </c>
      <c r="U554" s="10" t="s">
        <v>11821</v>
      </c>
      <c r="V554" s="20" t="s">
        <v>11822</v>
      </c>
      <c r="W554" s="10" t="s">
        <v>11823</v>
      </c>
      <c r="X554" s="10" t="s">
        <v>11824</v>
      </c>
    </row>
    <row r="555" spans="1:24" customFormat="1" x14ac:dyDescent="0.3">
      <c r="A555" s="5" t="s">
        <v>8988</v>
      </c>
      <c r="B555" s="5" t="s">
        <v>8989</v>
      </c>
      <c r="C555" s="5" t="str">
        <f>LEFT(B555, 65)</f>
        <v>Pigeon By Stovekraft ABS Plastic Acer Plus Induction Cooktop 1800</v>
      </c>
      <c r="D555" s="5" t="s">
        <v>8647</v>
      </c>
      <c r="E555" s="5" t="str">
        <f>LEFT(D555, FIND("|", D555) - 1)</f>
        <v>Home&amp;Kitchen</v>
      </c>
      <c r="F555" s="7">
        <v>1799</v>
      </c>
      <c r="G555" s="7">
        <v>3595</v>
      </c>
      <c r="H555" s="5" t="str" cm="1">
        <f t="array" ref="H555">_xlfn.IFS(G555&lt;200,"Less than 200", AND(G555&gt;=200, G555&lt;=500), "200 to 500", G555&gt;500, "Greater than 500")</f>
        <v>Greater than 500</v>
      </c>
      <c r="I555" s="8">
        <v>0.5</v>
      </c>
      <c r="J555" s="17">
        <f>I555</f>
        <v>0.5</v>
      </c>
      <c r="K555" s="22" t="str" cm="1">
        <f t="array" ref="K555">_xlfn.IFS(AND(I555&gt;=0%, I555&lt;=20%),"0% to 20%", AND(I555&gt;=21%, I555&lt;=40%), "21% to 40%", AND(I555&gt;=41%, I555&lt;=60%), "41% to 60%", AND(I555&gt;=61%, I555&lt;=80%), "61% to 80%", AND(I555&gt;=81%, I555&lt;=100%), "81% to 100%")</f>
        <v>41% to 60%</v>
      </c>
      <c r="L555" s="22">
        <v>3.8</v>
      </c>
      <c r="M555" s="6">
        <v>9791</v>
      </c>
      <c r="N555" s="6">
        <f>G555*M555</f>
        <v>35198645</v>
      </c>
      <c r="O555" s="6">
        <f>L555+(M555/100000)</f>
        <v>3.89791</v>
      </c>
      <c r="P555" s="5" t="s">
        <v>8990</v>
      </c>
      <c r="Q555" s="10" t="s">
        <v>8991</v>
      </c>
      <c r="R555" s="10" t="s">
        <v>8992</v>
      </c>
      <c r="S555" s="10" t="s">
        <v>8993</v>
      </c>
      <c r="T555" s="10">
        <f>LEN(S555) - LEN(SUBSTITUTE(S555, ",", "")) + 1</f>
        <v>8</v>
      </c>
      <c r="U555" s="10" t="s">
        <v>8994</v>
      </c>
      <c r="V555" s="20" t="s">
        <v>8995</v>
      </c>
      <c r="W555" s="10" t="s">
        <v>8996</v>
      </c>
      <c r="X555" s="10" t="s">
        <v>8997</v>
      </c>
    </row>
    <row r="556" spans="1:24" customFormat="1" x14ac:dyDescent="0.3">
      <c r="A556" s="5" t="s">
        <v>157</v>
      </c>
      <c r="B556" s="5" t="s">
        <v>158</v>
      </c>
      <c r="C556" s="5" t="str">
        <f>LEFT(B556, 65)</f>
        <v>MI Braided USB Type-C Cable for Charging Adapter (Red)</v>
      </c>
      <c r="D556" s="5" t="s">
        <v>18</v>
      </c>
      <c r="E556" s="5" t="str">
        <f>LEFT(D556, FIND("|", D556) - 1)</f>
        <v>Computers&amp;Accessories</v>
      </c>
      <c r="F556" s="5">
        <v>349</v>
      </c>
      <c r="G556" s="5">
        <v>399</v>
      </c>
      <c r="H556" s="5" t="str" cm="1">
        <f t="array" ref="H556">_xlfn.IFS(G556&lt;200,"Less than 200", AND(G556&gt;=200, G556&lt;=500), "200 to 500", G556&gt;500, "Greater than 500")</f>
        <v>200 to 500</v>
      </c>
      <c r="I556" s="8">
        <v>0.13</v>
      </c>
      <c r="J556" s="17">
        <f>I556</f>
        <v>0.13</v>
      </c>
      <c r="K556" s="22" t="str" cm="1">
        <f t="array" ref="K556">_xlfn.IFS(AND(I556&gt;=0%, I556&lt;=20%),"0% to 20%", AND(I556&gt;=21%, I556&lt;=40%), "21% to 40%", AND(I556&gt;=41%, I556&lt;=60%), "41% to 60%", AND(I556&gt;=61%, I556&lt;=80%), "61% to 80%", AND(I556&gt;=81%, I556&lt;=100%), "81% to 100%")</f>
        <v>0% to 20%</v>
      </c>
      <c r="L556" s="22">
        <v>4.4000000000000004</v>
      </c>
      <c r="M556" s="6">
        <v>18757</v>
      </c>
      <c r="N556" s="6">
        <f>G556*M556</f>
        <v>7484043</v>
      </c>
      <c r="O556" s="6">
        <f>L556+(M556/100000)</f>
        <v>4.5875700000000004</v>
      </c>
      <c r="P556" s="5" t="s">
        <v>159</v>
      </c>
      <c r="Q556" s="10" t="s">
        <v>160</v>
      </c>
      <c r="R556" s="10" t="s">
        <v>161</v>
      </c>
      <c r="S556" s="10" t="s">
        <v>162</v>
      </c>
      <c r="T556" s="10">
        <f>LEN(S556) - LEN(SUBSTITUTE(S556, ",", "")) + 1</f>
        <v>8</v>
      </c>
      <c r="U556" s="10" t="s">
        <v>163</v>
      </c>
      <c r="V556" s="20" t="s">
        <v>164</v>
      </c>
      <c r="W556" s="10" t="s">
        <v>165</v>
      </c>
      <c r="X556" s="10" t="s">
        <v>166</v>
      </c>
    </row>
    <row r="557" spans="1:24" customFormat="1" x14ac:dyDescent="0.3">
      <c r="A557" s="5" t="s">
        <v>157</v>
      </c>
      <c r="B557" s="5" t="s">
        <v>158</v>
      </c>
      <c r="C557" s="5" t="str">
        <f>LEFT(B557, 65)</f>
        <v>MI Braided USB Type-C Cable for Charging Adapter (Red)</v>
      </c>
      <c r="D557" s="5" t="s">
        <v>18</v>
      </c>
      <c r="E557" s="5" t="str">
        <f>LEFT(D557, FIND("|", D557) - 1)</f>
        <v>Computers&amp;Accessories</v>
      </c>
      <c r="F557" s="5">
        <v>349</v>
      </c>
      <c r="G557" s="5">
        <v>399</v>
      </c>
      <c r="H557" s="5" t="str" cm="1">
        <f t="array" ref="H557">_xlfn.IFS(G557&lt;200,"Less than 200", AND(G557&gt;=200, G557&lt;=500), "200 to 500", G557&gt;500, "Greater than 500")</f>
        <v>200 to 500</v>
      </c>
      <c r="I557" s="8">
        <v>0.13</v>
      </c>
      <c r="J557" s="17">
        <f>I557</f>
        <v>0.13</v>
      </c>
      <c r="K557" s="22" t="str" cm="1">
        <f t="array" ref="K557">_xlfn.IFS(AND(I557&gt;=0%, I557&lt;=20%),"0% to 20%", AND(I557&gt;=21%, I557&lt;=40%), "21% to 40%", AND(I557&gt;=41%, I557&lt;=60%), "41% to 60%", AND(I557&gt;=61%, I557&lt;=80%), "61% to 80%", AND(I557&gt;=81%, I557&lt;=100%), "81% to 100%")</f>
        <v>0% to 20%</v>
      </c>
      <c r="L557" s="22">
        <v>4.4000000000000004</v>
      </c>
      <c r="M557" s="6">
        <v>18757</v>
      </c>
      <c r="N557" s="6">
        <f>G557*M557</f>
        <v>7484043</v>
      </c>
      <c r="O557" s="6">
        <f>L557+(M557/100000)</f>
        <v>4.5875700000000004</v>
      </c>
      <c r="P557" s="5" t="s">
        <v>159</v>
      </c>
      <c r="Q557" s="10" t="s">
        <v>160</v>
      </c>
      <c r="R557" s="10" t="s">
        <v>161</v>
      </c>
      <c r="S557" s="10" t="s">
        <v>162</v>
      </c>
      <c r="T557" s="10">
        <f>LEN(S557) - LEN(SUBSTITUTE(S557, ",", "")) + 1</f>
        <v>8</v>
      </c>
      <c r="U557" s="10" t="s">
        <v>163</v>
      </c>
      <c r="V557" s="20" t="s">
        <v>3905</v>
      </c>
      <c r="W557" s="10" t="s">
        <v>3906</v>
      </c>
      <c r="X557" s="10" t="s">
        <v>3907</v>
      </c>
    </row>
    <row r="558" spans="1:24" customFormat="1" x14ac:dyDescent="0.3">
      <c r="A558" s="5" t="s">
        <v>157</v>
      </c>
      <c r="B558" s="5" t="s">
        <v>158</v>
      </c>
      <c r="C558" s="5" t="str">
        <f>LEFT(B558, 65)</f>
        <v>MI Braided USB Type-C Cable for Charging Adapter (Red)</v>
      </c>
      <c r="D558" s="5" t="s">
        <v>18</v>
      </c>
      <c r="E558" s="5" t="str">
        <f>LEFT(D558, FIND("|", D558) - 1)</f>
        <v>Computers&amp;Accessories</v>
      </c>
      <c r="F558" s="5">
        <v>349</v>
      </c>
      <c r="G558" s="5">
        <v>399</v>
      </c>
      <c r="H558" s="5" t="str" cm="1">
        <f t="array" ref="H558">_xlfn.IFS(G558&lt;200,"Less than 200", AND(G558&gt;=200, G558&lt;=500), "200 to 500", G558&gt;500, "Greater than 500")</f>
        <v>200 to 500</v>
      </c>
      <c r="I558" s="8">
        <v>0.13</v>
      </c>
      <c r="J558" s="17">
        <f>I558</f>
        <v>0.13</v>
      </c>
      <c r="K558" s="22" t="str" cm="1">
        <f t="array" ref="K558">_xlfn.IFS(AND(I558&gt;=0%, I558&lt;=20%),"0% to 20%", AND(I558&gt;=21%, I558&lt;=40%), "21% to 40%", AND(I558&gt;=41%, I558&lt;=60%), "41% to 60%", AND(I558&gt;=61%, I558&lt;=80%), "61% to 80%", AND(I558&gt;=81%, I558&lt;=100%), "81% to 100%")</f>
        <v>0% to 20%</v>
      </c>
      <c r="L558" s="22">
        <v>4.4000000000000004</v>
      </c>
      <c r="M558" s="6">
        <v>18757</v>
      </c>
      <c r="N558" s="6">
        <f>G558*M558</f>
        <v>7484043</v>
      </c>
      <c r="O558" s="6">
        <f>L558+(M558/100000)</f>
        <v>4.5875700000000004</v>
      </c>
      <c r="P558" s="5" t="s">
        <v>5738</v>
      </c>
      <c r="Q558" s="10" t="s">
        <v>160</v>
      </c>
      <c r="R558" s="10" t="s">
        <v>161</v>
      </c>
      <c r="S558" s="10" t="s">
        <v>162</v>
      </c>
      <c r="T558" s="10">
        <f>LEN(S558) - LEN(SUBSTITUTE(S558, ",", "")) + 1</f>
        <v>8</v>
      </c>
      <c r="U558" s="10" t="s">
        <v>163</v>
      </c>
      <c r="V558" s="20" t="s">
        <v>3905</v>
      </c>
      <c r="W558" s="10" t="s">
        <v>5739</v>
      </c>
      <c r="X558" s="10" t="s">
        <v>5740</v>
      </c>
    </row>
    <row r="559" spans="1:24" customFormat="1" x14ac:dyDescent="0.3">
      <c r="A559" s="5" t="s">
        <v>10940</v>
      </c>
      <c r="B559" s="5" t="s">
        <v>10941</v>
      </c>
      <c r="C559" s="5" t="str">
        <f>LEFT(B559, 65)</f>
        <v xml:space="preserve">CSI INTERNATIONAL¬Æ Instant Water Geyser, Water Heater, Portable </v>
      </c>
      <c r="D559" s="5" t="s">
        <v>8721</v>
      </c>
      <c r="E559" s="5" t="str">
        <f>LEFT(D559, FIND("|", D559) - 1)</f>
        <v>Home&amp;Kitchen</v>
      </c>
      <c r="F559" s="7">
        <v>1049</v>
      </c>
      <c r="G559" s="7">
        <v>2499</v>
      </c>
      <c r="H559" s="5" t="str" cm="1">
        <f t="array" ref="H559">_xlfn.IFS(G559&lt;200,"Less than 200", AND(G559&gt;=200, G559&lt;=500), "200 to 500", G559&gt;500, "Greater than 500")</f>
        <v>Greater than 500</v>
      </c>
      <c r="I559" s="8">
        <v>0.57999999999999996</v>
      </c>
      <c r="J559" s="17">
        <f>I559</f>
        <v>0.57999999999999996</v>
      </c>
      <c r="K559" s="22" t="str" cm="1">
        <f t="array" ref="K559">_xlfn.IFS(AND(I559&gt;=0%, I559&lt;=20%),"0% to 20%", AND(I559&gt;=21%, I559&lt;=40%), "21% to 40%", AND(I559&gt;=41%, I559&lt;=60%), "41% to 60%", AND(I559&gt;=61%, I559&lt;=80%), "61% to 80%", AND(I559&gt;=81%, I559&lt;=100%), "81% to 100%")</f>
        <v>41% to 60%</v>
      </c>
      <c r="L559" s="22">
        <v>3.6</v>
      </c>
      <c r="M559" s="6">
        <v>328</v>
      </c>
      <c r="N559" s="6">
        <f>G559*M559</f>
        <v>819672</v>
      </c>
      <c r="O559" s="6">
        <f>L559+(M559/100000)</f>
        <v>3.6032800000000003</v>
      </c>
      <c r="P559" s="5" t="s">
        <v>10942</v>
      </c>
      <c r="Q559" s="10" t="s">
        <v>10943</v>
      </c>
      <c r="R559" s="10" t="s">
        <v>10944</v>
      </c>
      <c r="S559" s="10" t="s">
        <v>10945</v>
      </c>
      <c r="T559" s="10">
        <f>LEN(S559) - LEN(SUBSTITUTE(S559, ",", "")) + 1</f>
        <v>8</v>
      </c>
      <c r="U559" s="10" t="s">
        <v>10946</v>
      </c>
      <c r="V559" s="20" t="s">
        <v>10947</v>
      </c>
      <c r="W559" s="10" t="s">
        <v>10948</v>
      </c>
      <c r="X559" s="10" t="s">
        <v>10949</v>
      </c>
    </row>
    <row r="560" spans="1:24" customFormat="1" x14ac:dyDescent="0.3">
      <c r="A560" s="5" t="s">
        <v>8741</v>
      </c>
      <c r="B560" s="5" t="s">
        <v>8742</v>
      </c>
      <c r="C560" s="5" t="str">
        <f>LEFT(B560, 65)</f>
        <v>Havells Aqua Plus 1.2 litre Double Wall Kettle / 304 Stainless St</v>
      </c>
      <c r="D560" s="5" t="s">
        <v>8541</v>
      </c>
      <c r="E560" s="5" t="str">
        <f>LEFT(D560, FIND("|", D560) - 1)</f>
        <v>Home&amp;Kitchen</v>
      </c>
      <c r="F560" s="7">
        <v>1625</v>
      </c>
      <c r="G560" s="7">
        <v>2995</v>
      </c>
      <c r="H560" s="5" t="str" cm="1">
        <f t="array" ref="H560">_xlfn.IFS(G560&lt;200,"Less than 200", AND(G560&gt;=200, G560&lt;=500), "200 to 500", G560&gt;500, "Greater than 500")</f>
        <v>Greater than 500</v>
      </c>
      <c r="I560" s="8">
        <v>0.46</v>
      </c>
      <c r="J560" s="17">
        <f>I560</f>
        <v>0.46</v>
      </c>
      <c r="K560" s="22" t="str" cm="1">
        <f t="array" ref="K560">_xlfn.IFS(AND(I560&gt;=0%, I560&lt;=20%),"0% to 20%", AND(I560&gt;=21%, I560&lt;=40%), "21% to 40%", AND(I560&gt;=41%, I560&lt;=60%), "41% to 60%", AND(I560&gt;=61%, I560&lt;=80%), "61% to 80%", AND(I560&gt;=81%, I560&lt;=100%), "81% to 100%")</f>
        <v>41% to 60%</v>
      </c>
      <c r="L560" s="22">
        <v>4.5</v>
      </c>
      <c r="M560" s="6">
        <v>23484</v>
      </c>
      <c r="N560" s="6">
        <f>G560*M560</f>
        <v>70334580</v>
      </c>
      <c r="O560" s="6">
        <f>L560+(M560/100000)</f>
        <v>4.7348400000000002</v>
      </c>
      <c r="P560" s="5" t="s">
        <v>8743</v>
      </c>
      <c r="Q560" s="10" t="s">
        <v>8744</v>
      </c>
      <c r="R560" s="10" t="s">
        <v>8745</v>
      </c>
      <c r="S560" s="10" t="s">
        <v>8746</v>
      </c>
      <c r="T560" s="10">
        <f>LEN(S560) - LEN(SUBSTITUTE(S560, ",", "")) + 1</f>
        <v>8</v>
      </c>
      <c r="U560" s="10" t="s">
        <v>8747</v>
      </c>
      <c r="V560" s="20" t="s">
        <v>8748</v>
      </c>
      <c r="W560" s="10" t="s">
        <v>8749</v>
      </c>
      <c r="X560" s="10" t="s">
        <v>8750</v>
      </c>
    </row>
    <row r="561" spans="1:24" customFormat="1" x14ac:dyDescent="0.3">
      <c r="A561" s="5" t="s">
        <v>1964</v>
      </c>
      <c r="B561" s="5" t="s">
        <v>1965</v>
      </c>
      <c r="C561" s="5" t="str">
        <f>LEFT(B561, 65)</f>
        <v>Caprigo Heavy Duty TV Wall Mount Stand for 12 to 27 inches LED/LC</v>
      </c>
      <c r="D561" s="5" t="s">
        <v>643</v>
      </c>
      <c r="E561" s="5" t="str">
        <f>LEFT(D561, FIND("|", D561) - 1)</f>
        <v>Electronics</v>
      </c>
      <c r="F561" s="5">
        <v>399</v>
      </c>
      <c r="G561" s="5">
        <v>799</v>
      </c>
      <c r="H561" s="5" t="str" cm="1">
        <f t="array" ref="H561">_xlfn.IFS(G561&lt;200,"Less than 200", AND(G561&gt;=200, G561&lt;=500), "200 to 500", G561&gt;500, "Greater than 500")</f>
        <v>Greater than 500</v>
      </c>
      <c r="I561" s="8">
        <v>0.5</v>
      </c>
      <c r="J561" s="17">
        <f>I561</f>
        <v>0.5</v>
      </c>
      <c r="K561" s="22" t="str" cm="1">
        <f t="array" ref="K561">_xlfn.IFS(AND(I561&gt;=0%, I561&lt;=20%),"0% to 20%", AND(I561&gt;=21%, I561&lt;=40%), "21% to 40%", AND(I561&gt;=41%, I561&lt;=60%), "41% to 60%", AND(I561&gt;=61%, I561&lt;=80%), "61% to 80%", AND(I561&gt;=81%, I561&lt;=100%), "81% to 100%")</f>
        <v>41% to 60%</v>
      </c>
      <c r="L561" s="22">
        <v>4.0999999999999996</v>
      </c>
      <c r="M561" s="6">
        <v>1161</v>
      </c>
      <c r="N561" s="6">
        <f>G561*M561</f>
        <v>927639</v>
      </c>
      <c r="O561" s="6">
        <f>L561+(M561/100000)</f>
        <v>4.1116099999999998</v>
      </c>
      <c r="P561" s="5" t="s">
        <v>1966</v>
      </c>
      <c r="Q561" s="10" t="s">
        <v>1967</v>
      </c>
      <c r="R561" s="10" t="s">
        <v>1968</v>
      </c>
      <c r="S561" s="10" t="s">
        <v>1969</v>
      </c>
      <c r="T561" s="10">
        <f>LEN(S561) - LEN(SUBSTITUTE(S561, ",", "")) + 1</f>
        <v>8</v>
      </c>
      <c r="U561" s="10" t="s">
        <v>1970</v>
      </c>
      <c r="V561" s="20" t="s">
        <v>1971</v>
      </c>
      <c r="W561" s="10" t="s">
        <v>1972</v>
      </c>
      <c r="X561" s="10" t="s">
        <v>1973</v>
      </c>
    </row>
    <row r="562" spans="1:24" customFormat="1" x14ac:dyDescent="0.3">
      <c r="A562" s="5" t="s">
        <v>10346</v>
      </c>
      <c r="B562" s="5" t="s">
        <v>10347</v>
      </c>
      <c r="C562" s="5" t="str">
        <f>LEFT(B562, 65)</f>
        <v>Kuber Industries Waterproof Canvas Laundry Bag/Hamper|Metalic Pri</v>
      </c>
      <c r="D562" s="5" t="s">
        <v>8886</v>
      </c>
      <c r="E562" s="5" t="str">
        <f>LEFT(D562, FIND("|", D562) - 1)</f>
        <v>Home&amp;Kitchen</v>
      </c>
      <c r="F562" s="5">
        <v>199</v>
      </c>
      <c r="G562" s="5">
        <v>499</v>
      </c>
      <c r="H562" s="5" t="str" cm="1">
        <f t="array" ref="H562">_xlfn.IFS(G562&lt;200,"Less than 200", AND(G562&gt;=200, G562&lt;=500), "200 to 500", G562&gt;500, "Greater than 500")</f>
        <v>200 to 500</v>
      </c>
      <c r="I562" s="8">
        <v>0.6</v>
      </c>
      <c r="J562" s="17">
        <f>I562</f>
        <v>0.6</v>
      </c>
      <c r="K562" s="22" t="str" cm="1">
        <f t="array" ref="K562">_xlfn.IFS(AND(I562&gt;=0%, I562&lt;=20%),"0% to 20%", AND(I562&gt;=21%, I562&lt;=40%), "21% to 40%", AND(I562&gt;=41%, I562&lt;=60%), "41% to 60%", AND(I562&gt;=61%, I562&lt;=80%), "61% to 80%", AND(I562&gt;=81%, I562&lt;=100%), "81% to 100%")</f>
        <v>41% to 60%</v>
      </c>
      <c r="L562" s="22">
        <v>4</v>
      </c>
      <c r="M562" s="6">
        <v>10234</v>
      </c>
      <c r="N562" s="6">
        <f>G562*M562</f>
        <v>5106766</v>
      </c>
      <c r="O562" s="6">
        <f>L562+(M562/100000)</f>
        <v>4.1023399999999999</v>
      </c>
      <c r="P562" s="5" t="s">
        <v>10348</v>
      </c>
      <c r="Q562" s="10" t="s">
        <v>10349</v>
      </c>
      <c r="R562" s="10" t="s">
        <v>10350</v>
      </c>
      <c r="S562" s="10" t="s">
        <v>10351</v>
      </c>
      <c r="T562" s="10">
        <f>LEN(S562) - LEN(SUBSTITUTE(S562, ",", "")) + 1</f>
        <v>8</v>
      </c>
      <c r="U562" s="10" t="s">
        <v>10352</v>
      </c>
      <c r="V562" s="20" t="s">
        <v>10353</v>
      </c>
      <c r="W562" s="10" t="s">
        <v>10354</v>
      </c>
      <c r="X562" s="10" t="s">
        <v>10355</v>
      </c>
    </row>
    <row r="563" spans="1:24" customFormat="1" x14ac:dyDescent="0.3">
      <c r="A563" s="5" t="s">
        <v>10031</v>
      </c>
      <c r="B563" s="5" t="s">
        <v>10032</v>
      </c>
      <c r="C563" s="5" t="str">
        <f>LEFT(B563, 65)</f>
        <v>AGARO 33398 Rapid 1000-Watt, 10-Litre Wet &amp; Dry Vacuum Cleaner, w</v>
      </c>
      <c r="D563" s="5" t="s">
        <v>9944</v>
      </c>
      <c r="E563" s="5" t="str">
        <f>LEFT(D563, FIND("|", D563) - 1)</f>
        <v>Home&amp;Kitchen</v>
      </c>
      <c r="F563" s="7">
        <v>3199</v>
      </c>
      <c r="G563" s="7">
        <v>5999</v>
      </c>
      <c r="H563" s="5" t="str" cm="1">
        <f t="array" ref="H563">_xlfn.IFS(G563&lt;200,"Less than 200", AND(G563&gt;=200, G563&lt;=500), "200 to 500", G563&gt;500, "Greater than 500")</f>
        <v>Greater than 500</v>
      </c>
      <c r="I563" s="8">
        <v>0.47</v>
      </c>
      <c r="J563" s="17">
        <f>I563</f>
        <v>0.47</v>
      </c>
      <c r="K563" s="22" t="str" cm="1">
        <f t="array" ref="K563">_xlfn.IFS(AND(I563&gt;=0%, I563&lt;=20%),"0% to 20%", AND(I563&gt;=21%, I563&lt;=40%), "21% to 40%", AND(I563&gt;=41%, I563&lt;=60%), "41% to 60%", AND(I563&gt;=61%, I563&lt;=80%), "61% to 80%", AND(I563&gt;=81%, I563&lt;=100%), "81% to 100%")</f>
        <v>41% to 60%</v>
      </c>
      <c r="L563" s="22">
        <v>4</v>
      </c>
      <c r="M563" s="6">
        <v>3242</v>
      </c>
      <c r="N563" s="6">
        <f>G563*M563</f>
        <v>19448758</v>
      </c>
      <c r="O563" s="6">
        <f>L563+(M563/100000)</f>
        <v>4.0324200000000001</v>
      </c>
      <c r="P563" s="5" t="s">
        <v>10033</v>
      </c>
      <c r="Q563" s="10" t="s">
        <v>10034</v>
      </c>
      <c r="R563" s="10" t="s">
        <v>10035</v>
      </c>
      <c r="S563" s="10" t="s">
        <v>10036</v>
      </c>
      <c r="T563" s="10">
        <f>LEN(S563) - LEN(SUBSTITUTE(S563, ",", "")) + 1</f>
        <v>8</v>
      </c>
      <c r="U563" s="10" t="s">
        <v>10037</v>
      </c>
      <c r="V563" s="20" t="s">
        <v>10038</v>
      </c>
      <c r="W563" s="10" t="s">
        <v>10039</v>
      </c>
      <c r="X563" s="10" t="s">
        <v>10040</v>
      </c>
    </row>
    <row r="564" spans="1:24" customFormat="1" x14ac:dyDescent="0.3">
      <c r="A564" s="5" t="s">
        <v>9241</v>
      </c>
      <c r="B564" s="5" t="s">
        <v>9242</v>
      </c>
      <c r="C564" s="5" t="str">
        <f>LEFT(B564, 65)</f>
        <v>HealthSense Weight Machine for Kitchen, Kitchen Food Weighing Sca</v>
      </c>
      <c r="D564" s="5" t="s">
        <v>9243</v>
      </c>
      <c r="E564" s="5" t="str">
        <f>LEFT(D564, FIND("|", D564) - 1)</f>
        <v>Home&amp;Kitchen</v>
      </c>
      <c r="F564" s="5">
        <v>799</v>
      </c>
      <c r="G564" s="7">
        <v>1500</v>
      </c>
      <c r="H564" s="5" t="str" cm="1">
        <f t="array" ref="H564">_xlfn.IFS(G564&lt;200,"Less than 200", AND(G564&gt;=200, G564&lt;=500), "200 to 500", G564&gt;500, "Greater than 500")</f>
        <v>Greater than 500</v>
      </c>
      <c r="I564" s="8">
        <v>0.47</v>
      </c>
      <c r="J564" s="17">
        <f>I564</f>
        <v>0.47</v>
      </c>
      <c r="K564" s="22" t="str" cm="1">
        <f t="array" ref="K564">_xlfn.IFS(AND(I564&gt;=0%, I564&lt;=20%),"0% to 20%", AND(I564&gt;=21%, I564&lt;=40%), "21% to 40%", AND(I564&gt;=41%, I564&lt;=60%), "41% to 60%", AND(I564&gt;=61%, I564&lt;=80%), "61% to 80%", AND(I564&gt;=81%, I564&lt;=100%), "81% to 100%")</f>
        <v>41% to 60%</v>
      </c>
      <c r="L564" s="22">
        <v>4.3</v>
      </c>
      <c r="M564" s="6">
        <v>9695</v>
      </c>
      <c r="N564" s="6">
        <f>G564*M564</f>
        <v>14542500</v>
      </c>
      <c r="O564" s="6">
        <f>L564+(M564/100000)</f>
        <v>4.3969499999999995</v>
      </c>
      <c r="P564" s="5" t="s">
        <v>9244</v>
      </c>
      <c r="Q564" s="10" t="s">
        <v>9245</v>
      </c>
      <c r="R564" s="10" t="s">
        <v>9246</v>
      </c>
      <c r="S564" s="10" t="s">
        <v>9247</v>
      </c>
      <c r="T564" s="10">
        <f>LEN(S564) - LEN(SUBSTITUTE(S564, ",", "")) + 1</f>
        <v>8</v>
      </c>
      <c r="U564" s="10" t="s">
        <v>9248</v>
      </c>
      <c r="V564" s="20" t="s">
        <v>9249</v>
      </c>
      <c r="W564" s="10" t="s">
        <v>9250</v>
      </c>
      <c r="X564" s="10" t="s">
        <v>9251</v>
      </c>
    </row>
    <row r="565" spans="1:24" customFormat="1" x14ac:dyDescent="0.3">
      <c r="A565" s="5" t="s">
        <v>10113</v>
      </c>
      <c r="B565" s="5" t="s">
        <v>10114</v>
      </c>
      <c r="C565" s="5" t="str">
        <f>LEFT(B565, 65)</f>
        <v>PrettyKrafts Laundry Bag / Basket for Dirty Clothes, Folding Roun</v>
      </c>
      <c r="D565" s="5" t="s">
        <v>10115</v>
      </c>
      <c r="E565" s="5" t="str">
        <f>LEFT(D565, FIND("|", D565) - 1)</f>
        <v>Home&amp;Kitchen</v>
      </c>
      <c r="F565" s="5">
        <v>320</v>
      </c>
      <c r="G565" s="5">
        <v>799</v>
      </c>
      <c r="H565" s="5" t="str" cm="1">
        <f t="array" ref="H565">_xlfn.IFS(G565&lt;200,"Less than 200", AND(G565&gt;=200, G565&lt;=500), "200 to 500", G565&gt;500, "Greater than 500")</f>
        <v>Greater than 500</v>
      </c>
      <c r="I565" s="8">
        <v>0.6</v>
      </c>
      <c r="J565" s="17">
        <f>I565</f>
        <v>0.6</v>
      </c>
      <c r="K565" s="22" t="str" cm="1">
        <f t="array" ref="K565">_xlfn.IFS(AND(I565&gt;=0%, I565&lt;=20%),"0% to 20%", AND(I565&gt;=21%, I565&lt;=40%), "21% to 40%", AND(I565&gt;=41%, I565&lt;=60%), "41% to 60%", AND(I565&gt;=61%, I565&lt;=80%), "61% to 80%", AND(I565&gt;=81%, I565&lt;=100%), "81% to 100%")</f>
        <v>41% to 60%</v>
      </c>
      <c r="L565" s="22">
        <v>4.2</v>
      </c>
      <c r="M565" s="6">
        <v>3846</v>
      </c>
      <c r="N565" s="6">
        <f>G565*M565</f>
        <v>3072954</v>
      </c>
      <c r="O565" s="6">
        <f>L565+(M565/100000)</f>
        <v>4.2384599999999999</v>
      </c>
      <c r="P565" s="5" t="s">
        <v>10116</v>
      </c>
      <c r="Q565" s="10" t="s">
        <v>10117</v>
      </c>
      <c r="R565" s="10" t="s">
        <v>10118</v>
      </c>
      <c r="S565" s="10" t="s">
        <v>10119</v>
      </c>
      <c r="T565" s="10">
        <f>LEN(S565) - LEN(SUBSTITUTE(S565, ",", "")) + 1</f>
        <v>8</v>
      </c>
      <c r="U565" s="10" t="s">
        <v>10120</v>
      </c>
      <c r="V565" s="20" t="s">
        <v>10121</v>
      </c>
      <c r="W565" s="10" t="s">
        <v>10122</v>
      </c>
      <c r="X565" s="10" t="s">
        <v>10123</v>
      </c>
    </row>
    <row r="566" spans="1:24" customFormat="1" x14ac:dyDescent="0.3">
      <c r="A566" s="5" t="s">
        <v>5421</v>
      </c>
      <c r="B566" s="5" t="s">
        <v>5422</v>
      </c>
      <c r="C566" s="5" t="str">
        <f>LEFT(B566, 65)</f>
        <v>HP X200 Wireless Mouse with 2.4 GHz Wireless connectivity, Adjust</v>
      </c>
      <c r="D566" s="5" t="s">
        <v>4845</v>
      </c>
      <c r="E566" s="5" t="str">
        <f>LEFT(D566, FIND("|", D566) - 1)</f>
        <v>Computers&amp;Accessories</v>
      </c>
      <c r="F566" s="5">
        <v>681</v>
      </c>
      <c r="G566" s="7">
        <v>1199</v>
      </c>
      <c r="H566" s="5" t="str" cm="1">
        <f t="array" ref="H566">_xlfn.IFS(G566&lt;200,"Less than 200", AND(G566&gt;=200, G566&lt;=500), "200 to 500", G566&gt;500, "Greater than 500")</f>
        <v>Greater than 500</v>
      </c>
      <c r="I566" s="8">
        <v>0.43</v>
      </c>
      <c r="J566" s="17">
        <f>I566</f>
        <v>0.43</v>
      </c>
      <c r="K566" s="22" t="str" cm="1">
        <f t="array" ref="K566">_xlfn.IFS(AND(I566&gt;=0%, I566&lt;=20%),"0% to 20%", AND(I566&gt;=21%, I566&lt;=40%), "21% to 40%", AND(I566&gt;=41%, I566&lt;=60%), "41% to 60%", AND(I566&gt;=61%, I566&lt;=80%), "61% to 80%", AND(I566&gt;=81%, I566&lt;=100%), "81% to 100%")</f>
        <v>41% to 60%</v>
      </c>
      <c r="L566" s="22">
        <v>4.2</v>
      </c>
      <c r="M566" s="6">
        <v>8258</v>
      </c>
      <c r="N566" s="6">
        <f>G566*M566</f>
        <v>9901342</v>
      </c>
      <c r="O566" s="6">
        <f>L566+(M566/100000)</f>
        <v>4.2825800000000003</v>
      </c>
      <c r="P566" s="5" t="s">
        <v>5423</v>
      </c>
      <c r="Q566" s="10" t="s">
        <v>5424</v>
      </c>
      <c r="R566" s="10" t="s">
        <v>5425</v>
      </c>
      <c r="S566" s="10" t="s">
        <v>5426</v>
      </c>
      <c r="T566" s="10">
        <f>LEN(S566) - LEN(SUBSTITUTE(S566, ",", "")) + 1</f>
        <v>8</v>
      </c>
      <c r="U566" s="10" t="s">
        <v>5427</v>
      </c>
      <c r="V566" s="20" t="s">
        <v>13046</v>
      </c>
      <c r="W566" s="10" t="s">
        <v>5428</v>
      </c>
      <c r="X566" s="10" t="s">
        <v>5429</v>
      </c>
    </row>
    <row r="567" spans="1:24" customFormat="1" x14ac:dyDescent="0.3">
      <c r="A567" s="5" t="s">
        <v>7035</v>
      </c>
      <c r="B567" s="5" t="s">
        <v>7036</v>
      </c>
      <c r="C567" s="5" t="str">
        <f>LEFT(B567, 65)</f>
        <v>HP Wired Mouse 100 with 1600 DPI Optical Sensor, USB Plug-and -Pl</v>
      </c>
      <c r="D567" s="5" t="s">
        <v>4845</v>
      </c>
      <c r="E567" s="5" t="str">
        <f>LEFT(D567, FIND("|", D567) - 1)</f>
        <v>Computers&amp;Accessories</v>
      </c>
      <c r="F567" s="5">
        <v>328</v>
      </c>
      <c r="G567" s="5">
        <v>399</v>
      </c>
      <c r="H567" s="5" t="str" cm="1">
        <f t="array" ref="H567">_xlfn.IFS(G567&lt;200,"Less than 200", AND(G567&gt;=200, G567&lt;=500), "200 to 500", G567&gt;500, "Greater than 500")</f>
        <v>200 to 500</v>
      </c>
      <c r="I567" s="8">
        <v>0.18</v>
      </c>
      <c r="J567" s="17">
        <f>I567</f>
        <v>0.18</v>
      </c>
      <c r="K567" s="22" t="str" cm="1">
        <f t="array" ref="K567">_xlfn.IFS(AND(I567&gt;=0%, I567&lt;=20%),"0% to 20%", AND(I567&gt;=21%, I567&lt;=40%), "21% to 40%", AND(I567&gt;=41%, I567&lt;=60%), "41% to 60%", AND(I567&gt;=61%, I567&lt;=80%), "61% to 80%", AND(I567&gt;=81%, I567&lt;=100%), "81% to 100%")</f>
        <v>0% to 20%</v>
      </c>
      <c r="L567" s="22">
        <v>4.0999999999999996</v>
      </c>
      <c r="M567" s="6">
        <v>3441</v>
      </c>
      <c r="N567" s="6">
        <f>G567*M567</f>
        <v>1372959</v>
      </c>
      <c r="O567" s="6">
        <f>L567+(M567/100000)</f>
        <v>4.1344099999999999</v>
      </c>
      <c r="P567" s="5" t="s">
        <v>7037</v>
      </c>
      <c r="Q567" s="10" t="s">
        <v>7038</v>
      </c>
      <c r="R567" s="10" t="s">
        <v>7039</v>
      </c>
      <c r="S567" s="10" t="s">
        <v>7040</v>
      </c>
      <c r="T567" s="10">
        <f>LEN(S567) - LEN(SUBSTITUTE(S567, ",", "")) + 1</f>
        <v>8</v>
      </c>
      <c r="U567" s="10" t="s">
        <v>7041</v>
      </c>
      <c r="V567" s="20" t="s">
        <v>7042</v>
      </c>
      <c r="W567" s="10" t="s">
        <v>7043</v>
      </c>
      <c r="X567" s="10" t="s">
        <v>7044</v>
      </c>
    </row>
    <row r="568" spans="1:24" customFormat="1" x14ac:dyDescent="0.3">
      <c r="A568" s="5" t="s">
        <v>8174</v>
      </c>
      <c r="B568" s="5" t="s">
        <v>8175</v>
      </c>
      <c r="C568" s="5" t="str">
        <f>LEFT(B568, 65)</f>
        <v>Sennheiser CX 80S in-Ear Wired Headphones with in-line One-Button</v>
      </c>
      <c r="D568" s="5" t="s">
        <v>3066</v>
      </c>
      <c r="E568" s="5" t="str">
        <f>LEFT(D568, FIND("|", D568) - 1)</f>
        <v>Electronics</v>
      </c>
      <c r="F568" s="7">
        <v>1490</v>
      </c>
      <c r="G568" s="7">
        <v>1990</v>
      </c>
      <c r="H568" s="5" t="str" cm="1">
        <f t="array" ref="H568">_xlfn.IFS(G568&lt;200,"Less than 200", AND(G568&gt;=200, G568&lt;=500), "200 to 500", G568&gt;500, "Greater than 500")</f>
        <v>Greater than 500</v>
      </c>
      <c r="I568" s="8">
        <v>0.25</v>
      </c>
      <c r="J568" s="17">
        <f>I568</f>
        <v>0.25</v>
      </c>
      <c r="K568" s="22" t="str" cm="1">
        <f t="array" ref="K568">_xlfn.IFS(AND(I568&gt;=0%, I568&lt;=20%),"0% to 20%", AND(I568&gt;=21%, I568&lt;=40%), "21% to 40%", AND(I568&gt;=41%, I568&lt;=60%), "41% to 60%", AND(I568&gt;=61%, I568&lt;=80%), "61% to 80%", AND(I568&gt;=81%, I568&lt;=100%), "81% to 100%")</f>
        <v>21% to 40%</v>
      </c>
      <c r="L568" s="22">
        <v>4.0999999999999996</v>
      </c>
      <c r="M568" s="6">
        <v>98250</v>
      </c>
      <c r="N568" s="6">
        <f>G568*M568</f>
        <v>195517500</v>
      </c>
      <c r="O568" s="6">
        <f>L568+(M568/100000)</f>
        <v>5.0824999999999996</v>
      </c>
      <c r="P568" s="5" t="s">
        <v>8176</v>
      </c>
      <c r="Q568" s="10" t="s">
        <v>8177</v>
      </c>
      <c r="R568" s="10" t="s">
        <v>8178</v>
      </c>
      <c r="S568" s="10" t="s">
        <v>8179</v>
      </c>
      <c r="T568" s="10">
        <f>LEN(S568) - LEN(SUBSTITUTE(S568, ",", "")) + 1</f>
        <v>2</v>
      </c>
      <c r="U568" s="10" t="s">
        <v>8180</v>
      </c>
      <c r="V568" s="20" t="s">
        <v>8181</v>
      </c>
      <c r="W568" s="10" t="s">
        <v>8182</v>
      </c>
      <c r="X568" s="10" t="s">
        <v>8183</v>
      </c>
    </row>
    <row r="569" spans="1:24" customFormat="1" x14ac:dyDescent="0.3">
      <c r="A569" s="5" t="s">
        <v>1888</v>
      </c>
      <c r="B569" s="5" t="s">
        <v>1889</v>
      </c>
      <c r="C569" s="5" t="str">
        <f>LEFT(B569, 65)</f>
        <v>Crypo‚Ñ¢ Universal Remote Compatible with Tata Sky Universal HD &amp;</v>
      </c>
      <c r="D569" s="5" t="s">
        <v>462</v>
      </c>
      <c r="E569" s="5" t="str">
        <f>LEFT(D569, FIND("|", D569) - 1)</f>
        <v>Electronics</v>
      </c>
      <c r="F569" s="5">
        <v>299</v>
      </c>
      <c r="G569" s="5">
        <v>999</v>
      </c>
      <c r="H569" s="5" t="str" cm="1">
        <f t="array" ref="H569">_xlfn.IFS(G569&lt;200,"Less than 200", AND(G569&gt;=200, G569&lt;=500), "200 to 500", G569&gt;500, "Greater than 500")</f>
        <v>Greater than 500</v>
      </c>
      <c r="I569" s="8">
        <v>0.7</v>
      </c>
      <c r="J569" s="17">
        <f>I569</f>
        <v>0.7</v>
      </c>
      <c r="K569" s="22" t="str" cm="1">
        <f t="array" ref="K569">_xlfn.IFS(AND(I569&gt;=0%, I569&lt;=20%),"0% to 20%", AND(I569&gt;=21%, I569&lt;=40%), "21% to 40%", AND(I569&gt;=41%, I569&lt;=60%), "41% to 60%", AND(I569&gt;=61%, I569&lt;=80%), "61% to 80%", AND(I569&gt;=81%, I569&lt;=100%), "81% to 100%")</f>
        <v>61% to 80%</v>
      </c>
      <c r="L569" s="22">
        <v>3.8</v>
      </c>
      <c r="M569" s="6">
        <v>928</v>
      </c>
      <c r="N569" s="6">
        <f>G569*M569</f>
        <v>927072</v>
      </c>
      <c r="O569" s="6">
        <f>L569+(M569/100000)</f>
        <v>3.8092799999999998</v>
      </c>
      <c r="P569" s="5" t="s">
        <v>1890</v>
      </c>
      <c r="Q569" s="10" t="s">
        <v>1891</v>
      </c>
      <c r="R569" s="10" t="s">
        <v>1892</v>
      </c>
      <c r="S569" s="10" t="s">
        <v>1893</v>
      </c>
      <c r="T569" s="10">
        <f>LEN(S569) - LEN(SUBSTITUTE(S569, ",", "")) + 1</f>
        <v>8</v>
      </c>
      <c r="U569" s="10" t="s">
        <v>1894</v>
      </c>
      <c r="V569" s="20" t="s">
        <v>1895</v>
      </c>
      <c r="W569" s="10" t="s">
        <v>1896</v>
      </c>
      <c r="X569" s="10" t="s">
        <v>1897</v>
      </c>
    </row>
    <row r="570" spans="1:24" customFormat="1" x14ac:dyDescent="0.3">
      <c r="A570" s="5" t="s">
        <v>3819</v>
      </c>
      <c r="B570" s="5" t="s">
        <v>3820</v>
      </c>
      <c r="C570" s="5" t="str">
        <f>LEFT(B570, 65)</f>
        <v>OPPO A31 (Mystery Black, 6GB RAM, 128GB Storage) with No Cost EMI</v>
      </c>
      <c r="D570" s="5" t="s">
        <v>2990</v>
      </c>
      <c r="E570" s="5" t="str">
        <f>LEFT(D570, FIND("|", D570) - 1)</f>
        <v>Electronics</v>
      </c>
      <c r="F570" s="7">
        <v>12490</v>
      </c>
      <c r="G570" s="7">
        <v>15990</v>
      </c>
      <c r="H570" s="5" t="str" cm="1">
        <f t="array" ref="H570">_xlfn.IFS(G570&lt;200,"Less than 200", AND(G570&gt;=200, G570&lt;=500), "200 to 500", G570&gt;500, "Greater than 500")</f>
        <v>Greater than 500</v>
      </c>
      <c r="I570" s="8">
        <v>0.22</v>
      </c>
      <c r="J570" s="17">
        <f>I570</f>
        <v>0.22</v>
      </c>
      <c r="K570" s="22" t="str" cm="1">
        <f t="array" ref="K570">_xlfn.IFS(AND(I570&gt;=0%, I570&lt;=20%),"0% to 20%", AND(I570&gt;=21%, I570&lt;=40%), "21% to 40%", AND(I570&gt;=41%, I570&lt;=60%), "41% to 60%", AND(I570&gt;=61%, I570&lt;=80%), "61% to 80%", AND(I570&gt;=81%, I570&lt;=100%), "81% to 100%")</f>
        <v>21% to 40%</v>
      </c>
      <c r="L570" s="22">
        <v>4.2</v>
      </c>
      <c r="M570" s="6">
        <v>58506</v>
      </c>
      <c r="N570" s="6">
        <f>G570*M570</f>
        <v>935510940</v>
      </c>
      <c r="O570" s="6">
        <f>L570+(M570/100000)</f>
        <v>4.7850600000000005</v>
      </c>
      <c r="P570" s="5" t="s">
        <v>3821</v>
      </c>
      <c r="Q570" s="10" t="s">
        <v>3822</v>
      </c>
      <c r="R570" s="10" t="s">
        <v>3823</v>
      </c>
      <c r="S570" s="10" t="s">
        <v>3824</v>
      </c>
      <c r="T570" s="10">
        <f>LEN(S570) - LEN(SUBSTITUTE(S570, ",", "")) + 1</f>
        <v>8</v>
      </c>
      <c r="U570" s="10" t="s">
        <v>3825</v>
      </c>
      <c r="V570" s="20" t="s">
        <v>3826</v>
      </c>
      <c r="W570" s="10" t="s">
        <v>3827</v>
      </c>
      <c r="X570" s="10" t="s">
        <v>3828</v>
      </c>
    </row>
    <row r="571" spans="1:24" customFormat="1" x14ac:dyDescent="0.3">
      <c r="A571" s="5" t="s">
        <v>7962</v>
      </c>
      <c r="B571" s="5" t="s">
        <v>7963</v>
      </c>
      <c r="C571" s="5" t="str">
        <f>LEFT(B571, 65)</f>
        <v>Scarters Mouse Pad, Desk Mat Extended for Work from Home/Office/G</v>
      </c>
      <c r="D571" s="5" t="s">
        <v>5358</v>
      </c>
      <c r="E571" s="5" t="str">
        <f>LEFT(D571, FIND("|", D571) - 1)</f>
        <v>Computers&amp;Accessories</v>
      </c>
      <c r="F571" s="5">
        <v>999</v>
      </c>
      <c r="G571" s="7">
        <v>1995</v>
      </c>
      <c r="H571" s="5" t="str" cm="1">
        <f t="array" ref="H571">_xlfn.IFS(G571&lt;200,"Less than 200", AND(G571&gt;=200, G571&lt;=500), "200 to 500", G571&gt;500, "Greater than 500")</f>
        <v>Greater than 500</v>
      </c>
      <c r="I571" s="8">
        <v>0.5</v>
      </c>
      <c r="J571" s="17">
        <f>I571</f>
        <v>0.5</v>
      </c>
      <c r="K571" s="22" t="str" cm="1">
        <f t="array" ref="K571">_xlfn.IFS(AND(I571&gt;=0%, I571&lt;=20%),"0% to 20%", AND(I571&gt;=21%, I571&lt;=40%), "21% to 40%", AND(I571&gt;=41%, I571&lt;=60%), "41% to 60%", AND(I571&gt;=61%, I571&lt;=80%), "61% to 80%", AND(I571&gt;=81%, I571&lt;=100%), "81% to 100%")</f>
        <v>41% to 60%</v>
      </c>
      <c r="L571" s="22">
        <v>4.5</v>
      </c>
      <c r="M571" s="6">
        <v>7317</v>
      </c>
      <c r="N571" s="6">
        <f>G571*M571</f>
        <v>14597415</v>
      </c>
      <c r="O571" s="6">
        <f>L571+(M571/100000)</f>
        <v>4.5731700000000002</v>
      </c>
      <c r="P571" s="5" t="s">
        <v>7964</v>
      </c>
      <c r="Q571" s="10" t="s">
        <v>7965</v>
      </c>
      <c r="R571" s="10" t="s">
        <v>7966</v>
      </c>
      <c r="S571" s="10" t="s">
        <v>7967</v>
      </c>
      <c r="T571" s="10">
        <f>LEN(S571) - LEN(SUBSTITUTE(S571, ",", "")) + 1</f>
        <v>8</v>
      </c>
      <c r="U571" s="10" t="s">
        <v>7968</v>
      </c>
      <c r="V571" s="20" t="s">
        <v>7969</v>
      </c>
      <c r="W571" s="10" t="s">
        <v>7970</v>
      </c>
      <c r="X571" s="10" t="s">
        <v>7971</v>
      </c>
    </row>
    <row r="572" spans="1:24" customFormat="1" x14ac:dyDescent="0.3">
      <c r="A572" s="5" t="s">
        <v>5211</v>
      </c>
      <c r="B572" s="5" t="s">
        <v>5212</v>
      </c>
      <c r="C572" s="5" t="str">
        <f>LEFT(B572, 65)</f>
        <v>Casio FX-991ES Plus-2nd Edition Scientific Calculator, Black</v>
      </c>
      <c r="D572" s="5" t="s">
        <v>5213</v>
      </c>
      <c r="E572" s="5" t="str">
        <f>LEFT(D572, FIND("|", D572) - 1)</f>
        <v>OfficeProducts</v>
      </c>
      <c r="F572" s="7">
        <v>1295</v>
      </c>
      <c r="G572" s="7">
        <v>1295</v>
      </c>
      <c r="H572" s="5" t="str" cm="1">
        <f t="array" ref="H572">_xlfn.IFS(G572&lt;200,"Less than 200", AND(G572&gt;=200, G572&lt;=500), "200 to 500", G572&gt;500, "Greater than 500")</f>
        <v>Greater than 500</v>
      </c>
      <c r="I572" s="8">
        <v>0</v>
      </c>
      <c r="J572" s="17">
        <f>I572</f>
        <v>0</v>
      </c>
      <c r="K572" s="22" t="str" cm="1">
        <f t="array" ref="K572">_xlfn.IFS(AND(I572&gt;=0%, I572&lt;=20%),"0% to 20%", AND(I572&gt;=21%, I572&lt;=40%), "21% to 40%", AND(I572&gt;=41%, I572&lt;=60%), "41% to 60%", AND(I572&gt;=61%, I572&lt;=80%), "61% to 80%", AND(I572&gt;=81%, I572&lt;=100%), "81% to 100%")</f>
        <v>0% to 20%</v>
      </c>
      <c r="L572" s="22">
        <v>4.5</v>
      </c>
      <c r="M572" s="6">
        <v>5760</v>
      </c>
      <c r="N572" s="6">
        <f>G572*M572</f>
        <v>7459200</v>
      </c>
      <c r="O572" s="6">
        <f>L572+(M572/100000)</f>
        <v>4.5575999999999999</v>
      </c>
      <c r="P572" s="5" t="s">
        <v>5214</v>
      </c>
      <c r="Q572" s="10" t="s">
        <v>5215</v>
      </c>
      <c r="R572" s="10" t="s">
        <v>5216</v>
      </c>
      <c r="S572" s="10" t="s">
        <v>5217</v>
      </c>
      <c r="T572" s="10">
        <f>LEN(S572) - LEN(SUBSTITUTE(S572, ",", "")) + 1</f>
        <v>8</v>
      </c>
      <c r="U572" s="10" t="s">
        <v>5218</v>
      </c>
      <c r="V572" s="20" t="s">
        <v>13043</v>
      </c>
      <c r="W572" s="10" t="s">
        <v>5219</v>
      </c>
      <c r="X572" s="10" t="s">
        <v>5220</v>
      </c>
    </row>
    <row r="573" spans="1:24" customFormat="1" x14ac:dyDescent="0.3">
      <c r="A573" s="5" t="s">
        <v>2831</v>
      </c>
      <c r="B573" s="5" t="s">
        <v>2832</v>
      </c>
      <c r="C573" s="5" t="str">
        <f>LEFT(B573, 65)</f>
        <v>Mi 80 cm (32 inches) HD Ready Android Smart LED TV 4A PRO | L32M5</v>
      </c>
      <c r="D573" s="5" t="s">
        <v>169</v>
      </c>
      <c r="E573" s="5" t="str">
        <f>LEFT(D573, FIND("|", D573) - 1)</f>
        <v>Electronics</v>
      </c>
      <c r="F573" s="7">
        <v>14999</v>
      </c>
      <c r="G573" s="7">
        <v>14999</v>
      </c>
      <c r="H573" s="5" t="str" cm="1">
        <f t="array" ref="H573">_xlfn.IFS(G573&lt;200,"Less than 200", AND(G573&gt;=200, G573&lt;=500), "200 to 500", G573&gt;500, "Greater than 500")</f>
        <v>Greater than 500</v>
      </c>
      <c r="I573" s="8">
        <v>0</v>
      </c>
      <c r="J573" s="17">
        <f>I573</f>
        <v>0</v>
      </c>
      <c r="K573" s="22" t="str" cm="1">
        <f t="array" ref="K573">_xlfn.IFS(AND(I573&gt;=0%, I573&lt;=20%),"0% to 20%", AND(I573&gt;=21%, I573&lt;=40%), "21% to 40%", AND(I573&gt;=41%, I573&lt;=60%), "41% to 60%", AND(I573&gt;=61%, I573&lt;=80%), "61% to 80%", AND(I573&gt;=81%, I573&lt;=100%), "81% to 100%")</f>
        <v>0% to 20%</v>
      </c>
      <c r="L573" s="22">
        <v>4.3</v>
      </c>
      <c r="M573" s="6">
        <v>27508</v>
      </c>
      <c r="N573" s="6">
        <f>G573*M573</f>
        <v>412592492</v>
      </c>
      <c r="O573" s="6">
        <f>L573+(M573/100000)</f>
        <v>4.5750799999999998</v>
      </c>
      <c r="P573" s="5" t="s">
        <v>2833</v>
      </c>
      <c r="Q573" s="10" t="s">
        <v>2834</v>
      </c>
      <c r="R573" s="10" t="s">
        <v>2835</v>
      </c>
      <c r="S573" s="10" t="s">
        <v>2836</v>
      </c>
      <c r="T573" s="10">
        <f>LEN(S573) - LEN(SUBSTITUTE(S573, ",", "")) + 1</f>
        <v>8</v>
      </c>
      <c r="U573" s="10" t="s">
        <v>2837</v>
      </c>
      <c r="V573" s="20" t="s">
        <v>2838</v>
      </c>
      <c r="W573" s="10" t="s">
        <v>2839</v>
      </c>
      <c r="X573" s="10" t="s">
        <v>2840</v>
      </c>
    </row>
    <row r="574" spans="1:24" customFormat="1" x14ac:dyDescent="0.3">
      <c r="A574" s="5" t="s">
        <v>8241</v>
      </c>
      <c r="B574" s="5" t="s">
        <v>8242</v>
      </c>
      <c r="C574" s="5" t="str">
        <f>LEFT(B574, 65)</f>
        <v>HP M270 Backlit USB Wired Gaming Mouse with 6 Buttons, 4-Speed Cu</v>
      </c>
      <c r="D574" s="5" t="s">
        <v>5336</v>
      </c>
      <c r="E574" s="5" t="str">
        <f>LEFT(D574, FIND("|", D574) - 1)</f>
        <v>Computers&amp;Accessories</v>
      </c>
      <c r="F574" s="5">
        <v>599</v>
      </c>
      <c r="G574" s="5">
        <v>700</v>
      </c>
      <c r="H574" s="5" t="str" cm="1">
        <f t="array" ref="H574">_xlfn.IFS(G574&lt;200,"Less than 200", AND(G574&gt;=200, G574&lt;=500), "200 to 500", G574&gt;500, "Greater than 500")</f>
        <v>Greater than 500</v>
      </c>
      <c r="I574" s="8">
        <v>0.14000000000000001</v>
      </c>
      <c r="J574" s="17">
        <f>I574</f>
        <v>0.14000000000000001</v>
      </c>
      <c r="K574" s="22" t="str" cm="1">
        <f t="array" ref="K574">_xlfn.IFS(AND(I574&gt;=0%, I574&lt;=20%),"0% to 20%", AND(I574&gt;=21%, I574&lt;=40%), "21% to 40%", AND(I574&gt;=41%, I574&lt;=60%), "41% to 60%", AND(I574&gt;=61%, I574&lt;=80%), "61% to 80%", AND(I574&gt;=81%, I574&lt;=100%), "81% to 100%")</f>
        <v>0% to 20%</v>
      </c>
      <c r="L574" s="22">
        <v>4.3</v>
      </c>
      <c r="M574" s="6">
        <v>2301</v>
      </c>
      <c r="N574" s="6">
        <f>G574*M574</f>
        <v>1610700</v>
      </c>
      <c r="O574" s="6">
        <f>L574+(M574/100000)</f>
        <v>4.32301</v>
      </c>
      <c r="P574" s="5" t="s">
        <v>8243</v>
      </c>
      <c r="Q574" s="10" t="s">
        <v>8244</v>
      </c>
      <c r="R574" s="10" t="s">
        <v>8245</v>
      </c>
      <c r="S574" s="10" t="s">
        <v>8246</v>
      </c>
      <c r="T574" s="10">
        <f>LEN(S574) - LEN(SUBSTITUTE(S574, ",", "")) + 1</f>
        <v>8</v>
      </c>
      <c r="U574" s="10" t="s">
        <v>8247</v>
      </c>
      <c r="V574" s="20" t="s">
        <v>8248</v>
      </c>
      <c r="W574" s="10" t="s">
        <v>8249</v>
      </c>
      <c r="X574" s="10" t="s">
        <v>8250</v>
      </c>
    </row>
    <row r="575" spans="1:24" customFormat="1" x14ac:dyDescent="0.3">
      <c r="A575" s="5" t="s">
        <v>8317</v>
      </c>
      <c r="B575" s="5" t="s">
        <v>8318</v>
      </c>
      <c r="C575" s="5" t="str">
        <f>LEFT(B575, 65)</f>
        <v xml:space="preserve">HP K500F Backlit Membrane Wired Gaming Keyboard with Mixed Color </v>
      </c>
      <c r="D575" s="5" t="s">
        <v>7582</v>
      </c>
      <c r="E575" s="5" t="str">
        <f>LEFT(D575, FIND("|", D575) - 1)</f>
        <v>Computers&amp;Accessories</v>
      </c>
      <c r="F575" s="7">
        <v>1149</v>
      </c>
      <c r="G575" s="7">
        <v>1800</v>
      </c>
      <c r="H575" s="5" t="str" cm="1">
        <f t="array" ref="H575">_xlfn.IFS(G575&lt;200,"Less than 200", AND(G575&gt;=200, G575&lt;=500), "200 to 500", G575&gt;500, "Greater than 500")</f>
        <v>Greater than 500</v>
      </c>
      <c r="I575" s="8">
        <v>0.36</v>
      </c>
      <c r="J575" s="17">
        <f>I575</f>
        <v>0.36</v>
      </c>
      <c r="K575" s="22" t="str" cm="1">
        <f t="array" ref="K575">_xlfn.IFS(AND(I575&gt;=0%, I575&lt;=20%),"0% to 20%", AND(I575&gt;=21%, I575&lt;=40%), "21% to 40%", AND(I575&gt;=41%, I575&lt;=60%), "41% to 60%", AND(I575&gt;=61%, I575&lt;=80%), "61% to 80%", AND(I575&gt;=81%, I575&lt;=100%), "81% to 100%")</f>
        <v>21% to 40%</v>
      </c>
      <c r="L575" s="22">
        <v>4.3</v>
      </c>
      <c r="M575" s="6">
        <v>4723</v>
      </c>
      <c r="N575" s="6">
        <f>G575*M575</f>
        <v>8501400</v>
      </c>
      <c r="O575" s="6">
        <f>L575+(M575/100000)</f>
        <v>4.3472299999999997</v>
      </c>
      <c r="P575" s="5" t="s">
        <v>8319</v>
      </c>
      <c r="Q575" s="10" t="s">
        <v>8320</v>
      </c>
      <c r="R575" s="10" t="s">
        <v>8321</v>
      </c>
      <c r="S575" s="10" t="s">
        <v>8322</v>
      </c>
      <c r="T575" s="10">
        <f>LEN(S575) - LEN(SUBSTITUTE(S575, ",", "")) + 1</f>
        <v>8</v>
      </c>
      <c r="U575" s="10" t="s">
        <v>8323</v>
      </c>
      <c r="V575" s="20" t="s">
        <v>8324</v>
      </c>
      <c r="W575" s="10" t="s">
        <v>8325</v>
      </c>
      <c r="X575" s="10" t="s">
        <v>8326</v>
      </c>
    </row>
    <row r="576" spans="1:24" customFormat="1" x14ac:dyDescent="0.3">
      <c r="A576" s="5" t="s">
        <v>8387</v>
      </c>
      <c r="B576" s="5" t="s">
        <v>8388</v>
      </c>
      <c r="C576" s="5" t="str">
        <f>LEFT(B576, 65)</f>
        <v>HP GK320 Wired Full Size RGB Backlight Mechanical Gaming Keyboard</v>
      </c>
      <c r="D576" s="5" t="s">
        <v>7582</v>
      </c>
      <c r="E576" s="5" t="str">
        <f>LEFT(D576, FIND("|", D576) - 1)</f>
        <v>Computers&amp;Accessories</v>
      </c>
      <c r="F576" s="7">
        <v>1519</v>
      </c>
      <c r="G576" s="7">
        <v>3499</v>
      </c>
      <c r="H576" s="5" t="str" cm="1">
        <f t="array" ref="H576">_xlfn.IFS(G576&lt;200,"Less than 200", AND(G576&gt;=200, G576&lt;=500), "200 to 500", G576&gt;500, "Greater than 500")</f>
        <v>Greater than 500</v>
      </c>
      <c r="I576" s="8">
        <v>0.56999999999999995</v>
      </c>
      <c r="J576" s="17">
        <f>I576</f>
        <v>0.56999999999999995</v>
      </c>
      <c r="K576" s="22" t="str" cm="1">
        <f t="array" ref="K576">_xlfn.IFS(AND(I576&gt;=0%, I576&lt;=20%),"0% to 20%", AND(I576&gt;=21%, I576&lt;=40%), "21% to 40%", AND(I576&gt;=41%, I576&lt;=60%), "41% to 60%", AND(I576&gt;=61%, I576&lt;=80%), "61% to 80%", AND(I576&gt;=81%, I576&lt;=100%), "81% to 100%")</f>
        <v>41% to 60%</v>
      </c>
      <c r="L576" s="22">
        <v>4.3</v>
      </c>
      <c r="M576" s="6">
        <v>408</v>
      </c>
      <c r="N576" s="6">
        <f>G576*M576</f>
        <v>1427592</v>
      </c>
      <c r="O576" s="6">
        <f>L576+(M576/100000)</f>
        <v>4.3040799999999999</v>
      </c>
      <c r="P576" s="5" t="s">
        <v>8389</v>
      </c>
      <c r="Q576" s="10" t="s">
        <v>8390</v>
      </c>
      <c r="R576" s="10" t="s">
        <v>8391</v>
      </c>
      <c r="S576" s="10" t="s">
        <v>8392</v>
      </c>
      <c r="T576" s="10">
        <f>LEN(S576) - LEN(SUBSTITUTE(S576, ",", "")) + 1</f>
        <v>8</v>
      </c>
      <c r="U576" s="10" t="s">
        <v>8393</v>
      </c>
      <c r="V576" s="20" t="s">
        <v>8394</v>
      </c>
      <c r="W576" s="10" t="s">
        <v>8395</v>
      </c>
      <c r="X576" s="10" t="s">
        <v>8396</v>
      </c>
    </row>
    <row r="577" spans="1:24" customFormat="1" x14ac:dyDescent="0.3">
      <c r="A577" s="5" t="s">
        <v>6994</v>
      </c>
      <c r="B577" s="5" t="s">
        <v>6995</v>
      </c>
      <c r="C577" s="5" t="str">
        <f>LEFT(B577, 65)</f>
        <v>LAPSTER Accessories Power Cable Cord 2 Pin Laptop Adapter and Tap</v>
      </c>
      <c r="D577" s="5" t="s">
        <v>6908</v>
      </c>
      <c r="E577" s="5" t="str">
        <f>LEFT(D577, FIND("|", D577) - 1)</f>
        <v>Computers&amp;Accessories</v>
      </c>
      <c r="F577" s="5">
        <v>149</v>
      </c>
      <c r="G577" s="5">
        <v>999</v>
      </c>
      <c r="H577" s="5" t="str" cm="1">
        <f t="array" ref="H577">_xlfn.IFS(G577&lt;200,"Less than 200", AND(G577&gt;=200, G577&lt;=500), "200 to 500", G577&gt;500, "Greater than 500")</f>
        <v>Greater than 500</v>
      </c>
      <c r="I577" s="8">
        <v>0.85</v>
      </c>
      <c r="J577" s="17">
        <f>I577</f>
        <v>0.85</v>
      </c>
      <c r="K577" s="22" t="str" cm="1">
        <f t="array" ref="K577">_xlfn.IFS(AND(I577&gt;=0%, I577&lt;=20%),"0% to 20%", AND(I577&gt;=21%, I577&lt;=40%), "21% to 40%", AND(I577&gt;=41%, I577&lt;=60%), "41% to 60%", AND(I577&gt;=61%, I577&lt;=80%), "61% to 80%", AND(I577&gt;=81%, I577&lt;=100%), "81% to 100%")</f>
        <v>81% to 100%</v>
      </c>
      <c r="L577" s="22">
        <v>3.5</v>
      </c>
      <c r="M577" s="6">
        <v>2523</v>
      </c>
      <c r="N577" s="6">
        <f>G577*M577</f>
        <v>2520477</v>
      </c>
      <c r="O577" s="6">
        <f>L577+(M577/100000)</f>
        <v>3.5252300000000001</v>
      </c>
      <c r="P577" s="5" t="s">
        <v>6996</v>
      </c>
      <c r="Q577" s="10" t="s">
        <v>6997</v>
      </c>
      <c r="R577" s="10" t="s">
        <v>6998</v>
      </c>
      <c r="S577" s="10" t="s">
        <v>6999</v>
      </c>
      <c r="T577" s="10">
        <f>LEN(S577) - LEN(SUBSTITUTE(S577, ",", "")) + 1</f>
        <v>8</v>
      </c>
      <c r="U577" s="10" t="s">
        <v>7000</v>
      </c>
      <c r="V577" s="20" t="s">
        <v>7001</v>
      </c>
      <c r="W577" s="10" t="s">
        <v>7002</v>
      </c>
      <c r="X577" s="10" t="s">
        <v>7003</v>
      </c>
    </row>
    <row r="578" spans="1:24" customFormat="1" x14ac:dyDescent="0.3">
      <c r="A578" s="5" t="s">
        <v>4188</v>
      </c>
      <c r="B578" s="5" t="s">
        <v>4189</v>
      </c>
      <c r="C578" s="5" t="str">
        <f>LEFT(B578, 65)</f>
        <v>Myvn 30W Warp/20W Dash Charging Usb Type C Charger Cable Compatib</v>
      </c>
      <c r="D578" s="5" t="s">
        <v>3162</v>
      </c>
      <c r="E578" s="5" t="str">
        <f>LEFT(D578, FIND("|", D578) - 1)</f>
        <v>Electronics</v>
      </c>
      <c r="F578" s="5">
        <v>329</v>
      </c>
      <c r="G578" s="5">
        <v>999</v>
      </c>
      <c r="H578" s="5" t="str" cm="1">
        <f t="array" ref="H578">_xlfn.IFS(G578&lt;200,"Less than 200", AND(G578&gt;=200, G578&lt;=500), "200 to 500", G578&gt;500, "Greater than 500")</f>
        <v>Greater than 500</v>
      </c>
      <c r="I578" s="8">
        <v>0.67</v>
      </c>
      <c r="J578" s="17">
        <f>I578</f>
        <v>0.67</v>
      </c>
      <c r="K578" s="22" t="str" cm="1">
        <f t="array" ref="K578">_xlfn.IFS(AND(I578&gt;=0%, I578&lt;=20%),"0% to 20%", AND(I578&gt;=21%, I578&lt;=40%), "21% to 40%", AND(I578&gt;=41%, I578&lt;=60%), "41% to 60%", AND(I578&gt;=61%, I578&lt;=80%), "61% to 80%", AND(I578&gt;=81%, I578&lt;=100%), "81% to 100%")</f>
        <v>61% to 80%</v>
      </c>
      <c r="L578" s="22">
        <v>4.2</v>
      </c>
      <c r="M578" s="6">
        <v>3492</v>
      </c>
      <c r="N578" s="6">
        <f>G578*M578</f>
        <v>3488508</v>
      </c>
      <c r="O578" s="6">
        <f>L578+(M578/100000)</f>
        <v>4.2349199999999998</v>
      </c>
      <c r="P578" s="5" t="s">
        <v>4190</v>
      </c>
      <c r="Q578" s="10" t="s">
        <v>4191</v>
      </c>
      <c r="R578" s="10" t="s">
        <v>4192</v>
      </c>
      <c r="S578" s="10" t="s">
        <v>4193</v>
      </c>
      <c r="T578" s="10">
        <f>LEN(S578) - LEN(SUBSTITUTE(S578, ",", "")) + 1</f>
        <v>8</v>
      </c>
      <c r="U578" s="10" t="s">
        <v>4194</v>
      </c>
      <c r="V578" s="20" t="s">
        <v>4195</v>
      </c>
      <c r="W578" s="10" t="s">
        <v>4196</v>
      </c>
      <c r="X578" s="10" t="s">
        <v>4197</v>
      </c>
    </row>
    <row r="579" spans="1:24" customFormat="1" x14ac:dyDescent="0.3">
      <c r="A579" s="5" t="s">
        <v>1734</v>
      </c>
      <c r="B579" s="5" t="s">
        <v>1735</v>
      </c>
      <c r="C579" s="5" t="str">
        <f>LEFT(B579, 65)</f>
        <v>Belkin Apple Certified Lightning to USB Charge and Sync Cable for</v>
      </c>
      <c r="D579" s="5" t="s">
        <v>18</v>
      </c>
      <c r="E579" s="5" t="str">
        <f>LEFT(D579, FIND("|", D579) - 1)</f>
        <v>Computers&amp;Accessories</v>
      </c>
      <c r="F579" s="5">
        <v>999</v>
      </c>
      <c r="G579" s="7">
        <v>1699</v>
      </c>
      <c r="H579" s="5" t="str" cm="1">
        <f t="array" ref="H579">_xlfn.IFS(G579&lt;200,"Less than 200", AND(G579&gt;=200, G579&lt;=500), "200 to 500", G579&gt;500, "Greater than 500")</f>
        <v>Greater than 500</v>
      </c>
      <c r="I579" s="8">
        <v>0.41</v>
      </c>
      <c r="J579" s="17">
        <f>I579</f>
        <v>0.41</v>
      </c>
      <c r="K579" s="22" t="str" cm="1">
        <f t="array" ref="K579">_xlfn.IFS(AND(I579&gt;=0%, I579&lt;=20%),"0% to 20%", AND(I579&gt;=21%, I579&lt;=40%), "21% to 40%", AND(I579&gt;=41%, I579&lt;=60%), "41% to 60%", AND(I579&gt;=61%, I579&lt;=80%), "61% to 80%", AND(I579&gt;=81%, I579&lt;=100%), "81% to 100%")</f>
        <v>41% to 60%</v>
      </c>
      <c r="L579" s="22">
        <v>4.4000000000000004</v>
      </c>
      <c r="M579" s="6">
        <v>7318</v>
      </c>
      <c r="N579" s="6">
        <f>G579*M579</f>
        <v>12433282</v>
      </c>
      <c r="O579" s="6">
        <f>L579+(M579/100000)</f>
        <v>4.4731800000000002</v>
      </c>
      <c r="P579" s="5" t="s">
        <v>1736</v>
      </c>
      <c r="Q579" s="10" t="s">
        <v>1737</v>
      </c>
      <c r="R579" s="10" t="s">
        <v>1738</v>
      </c>
      <c r="S579" s="10" t="s">
        <v>1739</v>
      </c>
      <c r="T579" s="10">
        <f>LEN(S579) - LEN(SUBSTITUTE(S579, ",", "")) + 1</f>
        <v>8</v>
      </c>
      <c r="U579" s="10" t="s">
        <v>1740</v>
      </c>
      <c r="V579" s="20" t="s">
        <v>1741</v>
      </c>
      <c r="W579" s="10" t="s">
        <v>1742</v>
      </c>
      <c r="X579" s="10" t="s">
        <v>1743</v>
      </c>
    </row>
    <row r="580" spans="1:24" customFormat="1" x14ac:dyDescent="0.3">
      <c r="A580" s="5" t="s">
        <v>1086</v>
      </c>
      <c r="B580" s="5" t="s">
        <v>1087</v>
      </c>
      <c r="C580" s="5" t="str">
        <f>LEFT(B580, 65)</f>
        <v>Belkin Apple Certified Lightning To Type C Cable, Tough Unbreakab</v>
      </c>
      <c r="D580" s="5" t="s">
        <v>18</v>
      </c>
      <c r="E580" s="5" t="str">
        <f>LEFT(D580, FIND("|", D580) - 1)</f>
        <v>Computers&amp;Accessories</v>
      </c>
      <c r="F580" s="7">
        <v>1599</v>
      </c>
      <c r="G580" s="7">
        <v>1999</v>
      </c>
      <c r="H580" s="5" t="str" cm="1">
        <f t="array" ref="H580">_xlfn.IFS(G580&lt;200,"Less than 200", AND(G580&gt;=200, G580&lt;=500), "200 to 500", G580&gt;500, "Greater than 500")</f>
        <v>Greater than 500</v>
      </c>
      <c r="I580" s="8">
        <v>0.2</v>
      </c>
      <c r="J580" s="17">
        <f>I580</f>
        <v>0.2</v>
      </c>
      <c r="K580" s="22" t="str" cm="1">
        <f t="array" ref="K580">_xlfn.IFS(AND(I580&gt;=0%, I580&lt;=20%),"0% to 20%", AND(I580&gt;=21%, I580&lt;=40%), "21% to 40%", AND(I580&gt;=41%, I580&lt;=60%), "41% to 60%", AND(I580&gt;=61%, I580&lt;=80%), "61% to 80%", AND(I580&gt;=81%, I580&lt;=100%), "81% to 100%")</f>
        <v>0% to 20%</v>
      </c>
      <c r="L580" s="22">
        <v>4.4000000000000004</v>
      </c>
      <c r="M580" s="6">
        <v>1951</v>
      </c>
      <c r="N580" s="6">
        <f>G580*M580</f>
        <v>3900049</v>
      </c>
      <c r="O580" s="6">
        <f>L580+(M580/100000)</f>
        <v>4.4195100000000007</v>
      </c>
      <c r="P580" s="5" t="s">
        <v>1088</v>
      </c>
      <c r="Q580" s="10" t="s">
        <v>1089</v>
      </c>
      <c r="R580" s="10" t="s">
        <v>1090</v>
      </c>
      <c r="S580" s="10" t="s">
        <v>1091</v>
      </c>
      <c r="T580" s="10">
        <f>LEN(S580) - LEN(SUBSTITUTE(S580, ",", "")) + 1</f>
        <v>8</v>
      </c>
      <c r="U580" s="10" t="s">
        <v>1092</v>
      </c>
      <c r="V580" s="20" t="s">
        <v>1093</v>
      </c>
      <c r="W580" s="10" t="s">
        <v>1094</v>
      </c>
      <c r="X580" s="10" t="s">
        <v>1095</v>
      </c>
    </row>
    <row r="581" spans="1:24" customFormat="1" x14ac:dyDescent="0.3">
      <c r="A581" s="5" t="s">
        <v>2089</v>
      </c>
      <c r="B581" s="5" t="s">
        <v>2090</v>
      </c>
      <c r="C581" s="5" t="str">
        <f>LEFT(B581, 65)</f>
        <v>Belkin USB C to USB-C Fast Charging Type C Cable, 60W PD, 3.3 fee</v>
      </c>
      <c r="D581" s="5" t="s">
        <v>18</v>
      </c>
      <c r="E581" s="5" t="str">
        <f>LEFT(D581, FIND("|", D581) - 1)</f>
        <v>Computers&amp;Accessories</v>
      </c>
      <c r="F581" s="5">
        <v>599</v>
      </c>
      <c r="G581" s="5">
        <v>849</v>
      </c>
      <c r="H581" s="5" t="str" cm="1">
        <f t="array" ref="H581">_xlfn.IFS(G581&lt;200,"Less than 200", AND(G581&gt;=200, G581&lt;=500), "200 to 500", G581&gt;500, "Greater than 500")</f>
        <v>Greater than 500</v>
      </c>
      <c r="I581" s="8">
        <v>0.28999999999999998</v>
      </c>
      <c r="J581" s="17">
        <f>I581</f>
        <v>0.28999999999999998</v>
      </c>
      <c r="K581" s="22" t="str" cm="1">
        <f t="array" ref="K581">_xlfn.IFS(AND(I581&gt;=0%, I581&lt;=20%),"0% to 20%", AND(I581&gt;=21%, I581&lt;=40%), "21% to 40%", AND(I581&gt;=41%, I581&lt;=60%), "41% to 60%", AND(I581&gt;=61%, I581&lt;=80%), "61% to 80%", AND(I581&gt;=81%, I581&lt;=100%), "81% to 100%")</f>
        <v>21% to 40%</v>
      </c>
      <c r="L581" s="22">
        <v>4.5</v>
      </c>
      <c r="M581" s="6">
        <v>474</v>
      </c>
      <c r="N581" s="6">
        <f>G581*M581</f>
        <v>402426</v>
      </c>
      <c r="O581" s="6">
        <f>L581+(M581/100000)</f>
        <v>4.50474</v>
      </c>
      <c r="P581" s="5" t="s">
        <v>1468</v>
      </c>
      <c r="Q581" s="10" t="s">
        <v>2091</v>
      </c>
      <c r="R581" s="10" t="s">
        <v>2092</v>
      </c>
      <c r="S581" s="10" t="s">
        <v>2093</v>
      </c>
      <c r="T581" s="10">
        <f>LEN(S581) - LEN(SUBSTITUTE(S581, ",", "")) + 1</f>
        <v>8</v>
      </c>
      <c r="U581" s="10" t="s">
        <v>2094</v>
      </c>
      <c r="V581" s="20" t="s">
        <v>2095</v>
      </c>
      <c r="W581" s="10" t="s">
        <v>2096</v>
      </c>
      <c r="X581" s="10" t="s">
        <v>2097</v>
      </c>
    </row>
    <row r="582" spans="1:24" customFormat="1" x14ac:dyDescent="0.3">
      <c r="A582" s="5" t="s">
        <v>1397</v>
      </c>
      <c r="B582" s="5" t="s">
        <v>1398</v>
      </c>
      <c r="C582" s="5" t="str">
        <f>LEFT(B582, 65)</f>
        <v>Belkin Apple Certified Lightning To Type C Cable, Fast Charging F</v>
      </c>
      <c r="D582" s="5" t="s">
        <v>18</v>
      </c>
      <c r="E582" s="5" t="str">
        <f>LEFT(D582, FIND("|", D582) - 1)</f>
        <v>Computers&amp;Accessories</v>
      </c>
      <c r="F582" s="7">
        <v>1499</v>
      </c>
      <c r="G582" s="7">
        <v>1999</v>
      </c>
      <c r="H582" s="5" t="str" cm="1">
        <f t="array" ref="H582">_xlfn.IFS(G582&lt;200,"Less than 200", AND(G582&gt;=200, G582&lt;=500), "200 to 500", G582&gt;500, "Greater than 500")</f>
        <v>Greater than 500</v>
      </c>
      <c r="I582" s="8">
        <v>0.25</v>
      </c>
      <c r="J582" s="17">
        <f>I582</f>
        <v>0.25</v>
      </c>
      <c r="K582" s="22" t="str" cm="1">
        <f t="array" ref="K582">_xlfn.IFS(AND(I582&gt;=0%, I582&lt;=20%),"0% to 20%", AND(I582&gt;=21%, I582&lt;=40%), "21% to 40%", AND(I582&gt;=41%, I582&lt;=60%), "41% to 60%", AND(I582&gt;=61%, I582&lt;=80%), "61% to 80%", AND(I582&gt;=81%, I582&lt;=100%), "81% to 100%")</f>
        <v>21% to 40%</v>
      </c>
      <c r="L582" s="22">
        <v>4.4000000000000004</v>
      </c>
      <c r="M582" s="6">
        <v>1951</v>
      </c>
      <c r="N582" s="6">
        <f>G582*M582</f>
        <v>3900049</v>
      </c>
      <c r="O582" s="6">
        <f>L582+(M582/100000)</f>
        <v>4.4195100000000007</v>
      </c>
      <c r="P582" s="5" t="s">
        <v>1399</v>
      </c>
      <c r="Q582" s="10" t="s">
        <v>1089</v>
      </c>
      <c r="R582" s="10" t="s">
        <v>1090</v>
      </c>
      <c r="S582" s="10" t="s">
        <v>1091</v>
      </c>
      <c r="T582" s="10">
        <f>LEN(S582) - LEN(SUBSTITUTE(S582, ",", "")) + 1</f>
        <v>8</v>
      </c>
      <c r="U582" s="10" t="s">
        <v>1092</v>
      </c>
      <c r="V582" s="20" t="s">
        <v>1093</v>
      </c>
      <c r="W582" s="10" t="s">
        <v>1400</v>
      </c>
      <c r="X582" s="10" t="s">
        <v>1401</v>
      </c>
    </row>
    <row r="583" spans="1:24" customFormat="1" x14ac:dyDescent="0.3">
      <c r="A583" s="5" t="s">
        <v>1466</v>
      </c>
      <c r="B583" s="5" t="s">
        <v>1467</v>
      </c>
      <c r="C583" s="5" t="str">
        <f>LEFT(B583, 65)</f>
        <v>Belkin USB C to USB-C Fast Charging Type C Cable, 60W PD, 3.3 fee</v>
      </c>
      <c r="D583" s="5" t="s">
        <v>18</v>
      </c>
      <c r="E583" s="5" t="str">
        <f>LEFT(D583, FIND("|", D583) - 1)</f>
        <v>Computers&amp;Accessories</v>
      </c>
      <c r="F583" s="5">
        <v>599</v>
      </c>
      <c r="G583" s="5">
        <v>849</v>
      </c>
      <c r="H583" s="5" t="str" cm="1">
        <f t="array" ref="H583">_xlfn.IFS(G583&lt;200,"Less than 200", AND(G583&gt;=200, G583&lt;=500), "200 to 500", G583&gt;500, "Greater than 500")</f>
        <v>Greater than 500</v>
      </c>
      <c r="I583" s="8">
        <v>0.28999999999999998</v>
      </c>
      <c r="J583" s="17">
        <f>I583</f>
        <v>0.28999999999999998</v>
      </c>
      <c r="K583" s="22" t="str" cm="1">
        <f t="array" ref="K583">_xlfn.IFS(AND(I583&gt;=0%, I583&lt;=20%),"0% to 20%", AND(I583&gt;=21%, I583&lt;=40%), "21% to 40%", AND(I583&gt;=41%, I583&lt;=60%), "41% to 60%", AND(I583&gt;=61%, I583&lt;=80%), "61% to 80%", AND(I583&gt;=81%, I583&lt;=100%), "81% to 100%")</f>
        <v>21% to 40%</v>
      </c>
      <c r="L583" s="22">
        <v>4.5</v>
      </c>
      <c r="M583" s="6">
        <v>577</v>
      </c>
      <c r="N583" s="6">
        <f>G583*M583</f>
        <v>489873</v>
      </c>
      <c r="O583" s="6">
        <f>L583+(M583/100000)</f>
        <v>4.5057700000000001</v>
      </c>
      <c r="P583" s="5" t="s">
        <v>1468</v>
      </c>
      <c r="Q583" s="10" t="s">
        <v>1469</v>
      </c>
      <c r="R583" s="10" t="s">
        <v>1470</v>
      </c>
      <c r="S583" s="10" t="s">
        <v>1471</v>
      </c>
      <c r="T583" s="10">
        <f>LEN(S583) - LEN(SUBSTITUTE(S583, ",", "")) + 1</f>
        <v>8</v>
      </c>
      <c r="U583" s="10" t="s">
        <v>1472</v>
      </c>
      <c r="V583" s="20" t="s">
        <v>1473</v>
      </c>
      <c r="W583" s="10" t="s">
        <v>1474</v>
      </c>
      <c r="X583" s="10" t="s">
        <v>1475</v>
      </c>
    </row>
    <row r="584" spans="1:24" customFormat="1" x14ac:dyDescent="0.3">
      <c r="A584" s="5" t="s">
        <v>2304</v>
      </c>
      <c r="B584" s="5" t="s">
        <v>2305</v>
      </c>
      <c r="C584" s="5" t="str">
        <f>LEFT(B584, 65)</f>
        <v>Belkin Apple Certified Lightning to USB Charge and Sync Tough Bra</v>
      </c>
      <c r="D584" s="5" t="s">
        <v>18</v>
      </c>
      <c r="E584" s="5" t="str">
        <f>LEFT(D584, FIND("|", D584) - 1)</f>
        <v>Computers&amp;Accessories</v>
      </c>
      <c r="F584" s="7">
        <v>1299</v>
      </c>
      <c r="G584" s="7">
        <v>1999</v>
      </c>
      <c r="H584" s="5" t="str" cm="1">
        <f t="array" ref="H584">_xlfn.IFS(G584&lt;200,"Less than 200", AND(G584&gt;=200, G584&lt;=500), "200 to 500", G584&gt;500, "Greater than 500")</f>
        <v>Greater than 500</v>
      </c>
      <c r="I584" s="8">
        <v>0.35</v>
      </c>
      <c r="J584" s="17">
        <f>I584</f>
        <v>0.35</v>
      </c>
      <c r="K584" s="22" t="str" cm="1">
        <f t="array" ref="K584">_xlfn.IFS(AND(I584&gt;=0%, I584&lt;=20%),"0% to 20%", AND(I584&gt;=21%, I584&lt;=40%), "21% to 40%", AND(I584&gt;=41%, I584&lt;=60%), "41% to 60%", AND(I584&gt;=61%, I584&lt;=80%), "61% to 80%", AND(I584&gt;=81%, I584&lt;=100%), "81% to 100%")</f>
        <v>21% to 40%</v>
      </c>
      <c r="L584" s="22">
        <v>4.4000000000000004</v>
      </c>
      <c r="M584" s="6">
        <v>7318</v>
      </c>
      <c r="N584" s="6">
        <f>G584*M584</f>
        <v>14628682</v>
      </c>
      <c r="O584" s="6">
        <f>L584+(M584/100000)</f>
        <v>4.4731800000000002</v>
      </c>
      <c r="P584" s="5" t="s">
        <v>2306</v>
      </c>
      <c r="Q584" s="10" t="s">
        <v>1737</v>
      </c>
      <c r="R584" s="10" t="s">
        <v>1738</v>
      </c>
      <c r="S584" s="10" t="s">
        <v>1739</v>
      </c>
      <c r="T584" s="10">
        <f>LEN(S584) - LEN(SUBSTITUTE(S584, ",", "")) + 1</f>
        <v>8</v>
      </c>
      <c r="U584" s="10" t="s">
        <v>1740</v>
      </c>
      <c r="V584" s="20" t="s">
        <v>1741</v>
      </c>
      <c r="W584" s="10" t="s">
        <v>2307</v>
      </c>
      <c r="X584" s="10" t="s">
        <v>2308</v>
      </c>
    </row>
    <row r="585" spans="1:24" customFormat="1" x14ac:dyDescent="0.3">
      <c r="A585" s="5" t="s">
        <v>5679</v>
      </c>
      <c r="B585" s="5" t="s">
        <v>5680</v>
      </c>
      <c r="C585" s="5" t="str">
        <f>LEFT(B585, 65)</f>
        <v>SanDisk Ultra Dual Drive Luxe USB Type C Flash Drive (Silver, 128</v>
      </c>
      <c r="D585" s="5" t="s">
        <v>4834</v>
      </c>
      <c r="E585" s="5" t="str">
        <f>LEFT(D585, FIND("|", D585) - 1)</f>
        <v>Computers&amp;Accessories</v>
      </c>
      <c r="F585" s="7">
        <v>1299</v>
      </c>
      <c r="G585" s="7">
        <v>3000</v>
      </c>
      <c r="H585" s="5" t="str" cm="1">
        <f t="array" ref="H585">_xlfn.IFS(G585&lt;200,"Less than 200", AND(G585&gt;=200, G585&lt;=500), "200 to 500", G585&gt;500, "Greater than 500")</f>
        <v>Greater than 500</v>
      </c>
      <c r="I585" s="8">
        <v>0.56999999999999995</v>
      </c>
      <c r="J585" s="17">
        <f>I585</f>
        <v>0.56999999999999995</v>
      </c>
      <c r="K585" s="22" t="str" cm="1">
        <f t="array" ref="K585">_xlfn.IFS(AND(I585&gt;=0%, I585&lt;=20%),"0% to 20%", AND(I585&gt;=21%, I585&lt;=40%), "21% to 40%", AND(I585&gt;=41%, I585&lt;=60%), "41% to 60%", AND(I585&gt;=61%, I585&lt;=80%), "61% to 80%", AND(I585&gt;=81%, I585&lt;=100%), "81% to 100%")</f>
        <v>41% to 60%</v>
      </c>
      <c r="L585" s="22">
        <v>4.3</v>
      </c>
      <c r="M585" s="6">
        <v>23022</v>
      </c>
      <c r="N585" s="6">
        <f>G585*M585</f>
        <v>69066000</v>
      </c>
      <c r="O585" s="6">
        <f>L585+(M585/100000)</f>
        <v>4.5302199999999999</v>
      </c>
      <c r="P585" s="5" t="s">
        <v>5681</v>
      </c>
      <c r="Q585" s="10" t="s">
        <v>5682</v>
      </c>
      <c r="R585" s="10" t="s">
        <v>5683</v>
      </c>
      <c r="S585" s="10" t="s">
        <v>5684</v>
      </c>
      <c r="T585" s="10">
        <f>LEN(S585) - LEN(SUBSTITUTE(S585, ",", "")) + 1</f>
        <v>8</v>
      </c>
      <c r="U585" s="10" t="s">
        <v>5685</v>
      </c>
      <c r="V585" s="20" t="s">
        <v>5686</v>
      </c>
      <c r="W585" s="10" t="s">
        <v>5687</v>
      </c>
      <c r="X585" s="10" t="s">
        <v>5688</v>
      </c>
    </row>
    <row r="586" spans="1:24" customFormat="1" x14ac:dyDescent="0.3">
      <c r="A586" s="5" t="s">
        <v>213</v>
      </c>
      <c r="B586" s="5" t="s">
        <v>214</v>
      </c>
      <c r="C586" s="5" t="str">
        <f>LEFT(B586, 65)</f>
        <v>tizum HDMI to VGA Adapter Cable 1080P for Projector, Computer, La</v>
      </c>
      <c r="D586" s="5" t="s">
        <v>129</v>
      </c>
      <c r="E586" s="5" t="str">
        <f>LEFT(D586, FIND("|", D586) - 1)</f>
        <v>Electronics</v>
      </c>
      <c r="F586" s="5">
        <v>279</v>
      </c>
      <c r="G586" s="5">
        <v>499</v>
      </c>
      <c r="H586" s="5" t="str" cm="1">
        <f t="array" ref="H586">_xlfn.IFS(G586&lt;200,"Less than 200", AND(G586&gt;=200, G586&lt;=500), "200 to 500", G586&gt;500, "Greater than 500")</f>
        <v>200 to 500</v>
      </c>
      <c r="I586" s="8">
        <v>0.44</v>
      </c>
      <c r="J586" s="17">
        <f>I586</f>
        <v>0.44</v>
      </c>
      <c r="K586" s="22" t="str" cm="1">
        <f t="array" ref="K586">_xlfn.IFS(AND(I586&gt;=0%, I586&lt;=20%),"0% to 20%", AND(I586&gt;=21%, I586&lt;=40%), "21% to 40%", AND(I586&gt;=41%, I586&lt;=60%), "41% to 60%", AND(I586&gt;=61%, I586&lt;=80%), "61% to 80%", AND(I586&gt;=81%, I586&lt;=100%), "81% to 100%")</f>
        <v>41% to 60%</v>
      </c>
      <c r="L586" s="22">
        <v>3.7</v>
      </c>
      <c r="M586" s="6">
        <v>10962</v>
      </c>
      <c r="N586" s="6">
        <f>G586*M586</f>
        <v>5470038</v>
      </c>
      <c r="O586" s="6">
        <f>L586+(M586/100000)</f>
        <v>3.8096200000000002</v>
      </c>
      <c r="P586" s="5" t="s">
        <v>215</v>
      </c>
      <c r="Q586" s="10" t="s">
        <v>216</v>
      </c>
      <c r="R586" s="10" t="s">
        <v>217</v>
      </c>
      <c r="S586" s="10" t="s">
        <v>218</v>
      </c>
      <c r="T586" s="10">
        <f>LEN(S586) - LEN(SUBSTITUTE(S586, ",", "")) + 1</f>
        <v>8</v>
      </c>
      <c r="U586" s="10" t="s">
        <v>219</v>
      </c>
      <c r="V586" s="20" t="s">
        <v>220</v>
      </c>
      <c r="W586" s="10" t="s">
        <v>221</v>
      </c>
      <c r="X586" s="10" t="s">
        <v>222</v>
      </c>
    </row>
    <row r="587" spans="1:24" customFormat="1" x14ac:dyDescent="0.3">
      <c r="A587" s="5" t="s">
        <v>213</v>
      </c>
      <c r="B587" s="5" t="s">
        <v>214</v>
      </c>
      <c r="C587" s="5" t="str">
        <f>LEFT(B587, 65)</f>
        <v>tizum HDMI to VGA Adapter Cable 1080P for Projector, Computer, La</v>
      </c>
      <c r="D587" s="5" t="s">
        <v>129</v>
      </c>
      <c r="E587" s="5" t="str">
        <f>LEFT(D587, FIND("|", D587) - 1)</f>
        <v>Electronics</v>
      </c>
      <c r="F587" s="5">
        <v>279</v>
      </c>
      <c r="G587" s="5">
        <v>499</v>
      </c>
      <c r="H587" s="5" t="str" cm="1">
        <f t="array" ref="H587">_xlfn.IFS(G587&lt;200,"Less than 200", AND(G587&gt;=200, G587&lt;=500), "200 to 500", G587&gt;500, "Greater than 500")</f>
        <v>200 to 500</v>
      </c>
      <c r="I587" s="8">
        <v>0.44</v>
      </c>
      <c r="J587" s="17">
        <f>I587</f>
        <v>0.44</v>
      </c>
      <c r="K587" s="22" t="str" cm="1">
        <f t="array" ref="K587">_xlfn.IFS(AND(I587&gt;=0%, I587&lt;=20%),"0% to 20%", AND(I587&gt;=21%, I587&lt;=40%), "21% to 40%", AND(I587&gt;=41%, I587&lt;=60%), "41% to 60%", AND(I587&gt;=61%, I587&lt;=80%), "61% to 80%", AND(I587&gt;=81%, I587&lt;=100%), "81% to 100%")</f>
        <v>41% to 60%</v>
      </c>
      <c r="L587" s="22">
        <v>3.7</v>
      </c>
      <c r="M587" s="6">
        <v>10962</v>
      </c>
      <c r="N587" s="6">
        <f>G587*M587</f>
        <v>5470038</v>
      </c>
      <c r="O587" s="6">
        <f>L587+(M587/100000)</f>
        <v>3.8096200000000002</v>
      </c>
      <c r="P587" s="5" t="s">
        <v>215</v>
      </c>
      <c r="Q587" s="10" t="s">
        <v>216</v>
      </c>
      <c r="R587" s="10" t="s">
        <v>217</v>
      </c>
      <c r="S587" s="10" t="s">
        <v>218</v>
      </c>
      <c r="T587" s="10">
        <f>LEN(S587) - LEN(SUBSTITUTE(S587, ",", "")) + 1</f>
        <v>8</v>
      </c>
      <c r="U587" s="10" t="s">
        <v>219</v>
      </c>
      <c r="V587" s="20" t="s">
        <v>220</v>
      </c>
      <c r="W587" s="10" t="s">
        <v>5933</v>
      </c>
      <c r="X587" s="10" t="s">
        <v>5934</v>
      </c>
    </row>
    <row r="588" spans="1:24" customFormat="1" x14ac:dyDescent="0.3">
      <c r="A588" s="5" t="s">
        <v>5503</v>
      </c>
      <c r="B588" s="5" t="s">
        <v>5504</v>
      </c>
      <c r="C588" s="5" t="str">
        <f>LEFT(B588, 65)</f>
        <v>boAt Rockerz 370 On Ear Bluetooth Headphones with Upto 12 Hours P</v>
      </c>
      <c r="D588" s="5" t="s">
        <v>4425</v>
      </c>
      <c r="E588" s="5" t="str">
        <f>LEFT(D588, FIND("|", D588) - 1)</f>
        <v>Electronics</v>
      </c>
      <c r="F588" s="7">
        <v>1199</v>
      </c>
      <c r="G588" s="7">
        <v>2499</v>
      </c>
      <c r="H588" s="5" t="str" cm="1">
        <f t="array" ref="H588">_xlfn.IFS(G588&lt;200,"Less than 200", AND(G588&gt;=200, G588&lt;=500), "200 to 500", G588&gt;500, "Greater than 500")</f>
        <v>Greater than 500</v>
      </c>
      <c r="I588" s="8">
        <v>0.52</v>
      </c>
      <c r="J588" s="17">
        <f>I588</f>
        <v>0.52</v>
      </c>
      <c r="K588" s="22" t="str" cm="1">
        <f t="array" ref="K588">_xlfn.IFS(AND(I588&gt;=0%, I588&lt;=20%),"0% to 20%", AND(I588&gt;=21%, I588&lt;=40%), "21% to 40%", AND(I588&gt;=41%, I588&lt;=60%), "41% to 60%", AND(I588&gt;=61%, I588&lt;=80%), "61% to 80%", AND(I588&gt;=81%, I588&lt;=100%), "81% to 100%")</f>
        <v>41% to 60%</v>
      </c>
      <c r="L588" s="22">
        <v>4</v>
      </c>
      <c r="M588" s="6">
        <v>33584</v>
      </c>
      <c r="N588" s="6">
        <f>G588*M588</f>
        <v>83926416</v>
      </c>
      <c r="O588" s="6">
        <f>L588+(M588/100000)</f>
        <v>4.3358400000000001</v>
      </c>
      <c r="P588" s="5" t="s">
        <v>5505</v>
      </c>
      <c r="Q588" s="10" t="s">
        <v>5506</v>
      </c>
      <c r="R588" s="10" t="s">
        <v>5507</v>
      </c>
      <c r="S588" s="10" t="s">
        <v>5508</v>
      </c>
      <c r="T588" s="10">
        <f>LEN(S588) - LEN(SUBSTITUTE(S588, ",", "")) + 1</f>
        <v>8</v>
      </c>
      <c r="U588" s="10" t="s">
        <v>5509</v>
      </c>
      <c r="V588" s="20" t="s">
        <v>5510</v>
      </c>
      <c r="W588" s="10" t="s">
        <v>5511</v>
      </c>
      <c r="X588" s="10" t="s">
        <v>5512</v>
      </c>
    </row>
    <row r="589" spans="1:24" customFormat="1" x14ac:dyDescent="0.3">
      <c r="A589" s="5" t="s">
        <v>5452</v>
      </c>
      <c r="B589" s="5" t="s">
        <v>5453</v>
      </c>
      <c r="C589" s="5" t="str">
        <f>LEFT(B589, 65)</f>
        <v>boAt Rockerz 550 Over Ear Bluetooth Headphones with Upto 20 Hours</v>
      </c>
      <c r="D589" s="5" t="s">
        <v>5454</v>
      </c>
      <c r="E589" s="5" t="str">
        <f>LEFT(D589, FIND("|", D589) - 1)</f>
        <v>Electronics</v>
      </c>
      <c r="F589" s="7">
        <v>1799</v>
      </c>
      <c r="G589" s="7">
        <v>4999</v>
      </c>
      <c r="H589" s="5" t="str" cm="1">
        <f t="array" ref="H589">_xlfn.IFS(G589&lt;200,"Less than 200", AND(G589&gt;=200, G589&lt;=500), "200 to 500", G589&gt;500, "Greater than 500")</f>
        <v>Greater than 500</v>
      </c>
      <c r="I589" s="8">
        <v>0.64</v>
      </c>
      <c r="J589" s="17">
        <f>I589</f>
        <v>0.64</v>
      </c>
      <c r="K589" s="22" t="str" cm="1">
        <f t="array" ref="K589">_xlfn.IFS(AND(I589&gt;=0%, I589&lt;=20%),"0% to 20%", AND(I589&gt;=21%, I589&lt;=40%), "21% to 40%", AND(I589&gt;=41%, I589&lt;=60%), "41% to 60%", AND(I589&gt;=61%, I589&lt;=80%), "61% to 80%", AND(I589&gt;=81%, I589&lt;=100%), "81% to 100%")</f>
        <v>61% to 80%</v>
      </c>
      <c r="L589" s="22">
        <v>4.0999999999999996</v>
      </c>
      <c r="M589" s="6">
        <v>55192</v>
      </c>
      <c r="N589" s="6">
        <f>G589*M589</f>
        <v>275904808</v>
      </c>
      <c r="O589" s="6">
        <f>L589+(M589/100000)</f>
        <v>4.6519199999999996</v>
      </c>
      <c r="P589" s="5" t="s">
        <v>5455</v>
      </c>
      <c r="Q589" s="10" t="s">
        <v>5456</v>
      </c>
      <c r="R589" s="10" t="s">
        <v>5457</v>
      </c>
      <c r="S589" s="10" t="s">
        <v>5458</v>
      </c>
      <c r="T589" s="10">
        <f>LEN(S589) - LEN(SUBSTITUTE(S589, ",", "")) + 1</f>
        <v>8</v>
      </c>
      <c r="U589" s="10" t="s">
        <v>5459</v>
      </c>
      <c r="V589" s="20" t="s">
        <v>5460</v>
      </c>
      <c r="W589" s="10" t="s">
        <v>5461</v>
      </c>
      <c r="X589" s="10" t="s">
        <v>5462</v>
      </c>
    </row>
    <row r="590" spans="1:24" customFormat="1" x14ac:dyDescent="0.3">
      <c r="A590" s="5" t="s">
        <v>1272</v>
      </c>
      <c r="B590" s="5" t="s">
        <v>1273</v>
      </c>
      <c r="C590" s="5" t="str">
        <f>LEFT(B590, 65)</f>
        <v>TP-LINK AC1300 Archer T3U Plus High Gain USB 3.0 Wi-Fi Dongle, Wi</v>
      </c>
      <c r="D590" s="5" t="s">
        <v>98</v>
      </c>
      <c r="E590" s="5" t="str">
        <f>LEFT(D590, FIND("|", D590) - 1)</f>
        <v>Computers&amp;Accessories</v>
      </c>
      <c r="F590" s="7">
        <v>1699</v>
      </c>
      <c r="G590" s="7">
        <v>2999</v>
      </c>
      <c r="H590" s="5" t="str" cm="1">
        <f t="array" ref="H590">_xlfn.IFS(G590&lt;200,"Less than 200", AND(G590&gt;=200, G590&lt;=500), "200 to 500", G590&gt;500, "Greater than 500")</f>
        <v>Greater than 500</v>
      </c>
      <c r="I590" s="8">
        <v>0.43</v>
      </c>
      <c r="J590" s="17">
        <f>I590</f>
        <v>0.43</v>
      </c>
      <c r="K590" s="22" t="str" cm="1">
        <f t="array" ref="K590">_xlfn.IFS(AND(I590&gt;=0%, I590&lt;=20%),"0% to 20%", AND(I590&gt;=21%, I590&lt;=40%), "21% to 40%", AND(I590&gt;=41%, I590&lt;=60%), "41% to 60%", AND(I590&gt;=61%, I590&lt;=80%), "61% to 80%", AND(I590&gt;=81%, I590&lt;=100%), "81% to 100%")</f>
        <v>41% to 60%</v>
      </c>
      <c r="L590" s="22">
        <v>4.4000000000000004</v>
      </c>
      <c r="M590" s="6">
        <v>24780</v>
      </c>
      <c r="N590" s="6">
        <f>G590*M590</f>
        <v>74315220</v>
      </c>
      <c r="O590" s="6">
        <f>L590+(M590/100000)</f>
        <v>4.6478000000000002</v>
      </c>
      <c r="P590" s="5" t="s">
        <v>1274</v>
      </c>
      <c r="Q590" s="10" t="s">
        <v>484</v>
      </c>
      <c r="R590" s="10" t="s">
        <v>485</v>
      </c>
      <c r="S590" s="10" t="s">
        <v>486</v>
      </c>
      <c r="T590" s="10">
        <f>LEN(S590) - LEN(SUBSTITUTE(S590, ",", "")) + 1</f>
        <v>8</v>
      </c>
      <c r="U590" s="10" t="s">
        <v>487</v>
      </c>
      <c r="V590" s="20" t="s">
        <v>488</v>
      </c>
      <c r="W590" s="10" t="s">
        <v>1275</v>
      </c>
      <c r="X590" s="10" t="s">
        <v>1276</v>
      </c>
    </row>
    <row r="591" spans="1:24" customFormat="1" x14ac:dyDescent="0.3">
      <c r="A591" s="5" t="s">
        <v>4026</v>
      </c>
      <c r="B591" s="5" t="s">
        <v>4027</v>
      </c>
      <c r="C591" s="5" t="str">
        <f>LEFT(B591, 65)</f>
        <v>Mi 10W Wall Charger for Mobile Phones with Micro USB Cable (Black</v>
      </c>
      <c r="D591" s="5" t="s">
        <v>3162</v>
      </c>
      <c r="E591" s="5" t="str">
        <f>LEFT(D591, FIND("|", D591) - 1)</f>
        <v>Electronics</v>
      </c>
      <c r="F591" s="5">
        <v>499</v>
      </c>
      <c r="G591" s="5">
        <v>599</v>
      </c>
      <c r="H591" s="5" t="str" cm="1">
        <f t="array" ref="H591">_xlfn.IFS(G591&lt;200,"Less than 200", AND(G591&gt;=200, G591&lt;=500), "200 to 500", G591&gt;500, "Greater than 500")</f>
        <v>Greater than 500</v>
      </c>
      <c r="I591" s="8">
        <v>0.17</v>
      </c>
      <c r="J591" s="17">
        <f>I591</f>
        <v>0.17</v>
      </c>
      <c r="K591" s="22" t="str" cm="1">
        <f t="array" ref="K591">_xlfn.IFS(AND(I591&gt;=0%, I591&lt;=20%),"0% to 20%", AND(I591&gt;=21%, I591&lt;=40%), "21% to 40%", AND(I591&gt;=41%, I591&lt;=60%), "41% to 60%", AND(I591&gt;=61%, I591&lt;=80%), "61% to 80%", AND(I591&gt;=81%, I591&lt;=100%), "81% to 100%")</f>
        <v>0% to 20%</v>
      </c>
      <c r="L591" s="22">
        <v>4.2</v>
      </c>
      <c r="M591" s="6">
        <v>21916</v>
      </c>
      <c r="N591" s="6">
        <f>G591*M591</f>
        <v>13127684</v>
      </c>
      <c r="O591" s="6">
        <f>L591+(M591/100000)</f>
        <v>4.4191599999999998</v>
      </c>
      <c r="P591" s="5" t="s">
        <v>4028</v>
      </c>
      <c r="Q591" s="10" t="s">
        <v>4029</v>
      </c>
      <c r="R591" s="10" t="s">
        <v>4030</v>
      </c>
      <c r="S591" s="10" t="s">
        <v>4031</v>
      </c>
      <c r="T591" s="10">
        <f>LEN(S591) - LEN(SUBSTITUTE(S591, ",", "")) + 1</f>
        <v>8</v>
      </c>
      <c r="U591" s="10" t="s">
        <v>4032</v>
      </c>
      <c r="V591" s="20" t="s">
        <v>4033</v>
      </c>
      <c r="W591" s="10" t="s">
        <v>4034</v>
      </c>
      <c r="X591" s="10" t="s">
        <v>4035</v>
      </c>
    </row>
    <row r="592" spans="1:24" customFormat="1" x14ac:dyDescent="0.3">
      <c r="A592" s="5" t="s">
        <v>138</v>
      </c>
      <c r="B592" s="5" t="s">
        <v>139</v>
      </c>
      <c r="C592" s="5" t="str">
        <f>LEFT(B592, 65)</f>
        <v>Portronics Konnect CL 20W POR-1067 Type-C to 8 Pin USB 1.2M Cable</v>
      </c>
      <c r="D592" s="5" t="s">
        <v>18</v>
      </c>
      <c r="E592" s="5" t="str">
        <f>LEFT(D592, FIND("|", D592) - 1)</f>
        <v>Computers&amp;Accessories</v>
      </c>
      <c r="F592" s="5">
        <v>350</v>
      </c>
      <c r="G592" s="5">
        <v>899</v>
      </c>
      <c r="H592" s="5" t="str" cm="1">
        <f t="array" ref="H592">_xlfn.IFS(G592&lt;200,"Less than 200", AND(G592&gt;=200, G592&lt;=500), "200 to 500", G592&gt;500, "Greater than 500")</f>
        <v>Greater than 500</v>
      </c>
      <c r="I592" s="8">
        <v>0.61</v>
      </c>
      <c r="J592" s="17">
        <f>I592</f>
        <v>0.61</v>
      </c>
      <c r="K592" s="22" t="str" cm="1">
        <f t="array" ref="K592">_xlfn.IFS(AND(I592&gt;=0%, I592&lt;=20%),"0% to 20%", AND(I592&gt;=21%, I592&lt;=40%), "21% to 40%", AND(I592&gt;=41%, I592&lt;=60%), "41% to 60%", AND(I592&gt;=61%, I592&lt;=80%), "61% to 80%", AND(I592&gt;=81%, I592&lt;=100%), "81% to 100%")</f>
        <v>61% to 80%</v>
      </c>
      <c r="L592" s="22">
        <v>4.2</v>
      </c>
      <c r="M592" s="6">
        <v>2263</v>
      </c>
      <c r="N592" s="6">
        <f>G592*M592</f>
        <v>2034437</v>
      </c>
      <c r="O592" s="6">
        <f>L592+(M592/100000)</f>
        <v>4.2226300000000005</v>
      </c>
      <c r="P592" s="5" t="s">
        <v>140</v>
      </c>
      <c r="Q592" s="10" t="s">
        <v>141</v>
      </c>
      <c r="R592" s="10" t="s">
        <v>142</v>
      </c>
      <c r="S592" s="10" t="s">
        <v>143</v>
      </c>
      <c r="T592" s="10">
        <f>LEN(S592) - LEN(SUBSTITUTE(S592, ",", "")) + 1</f>
        <v>8</v>
      </c>
      <c r="U592" s="10" t="s">
        <v>144</v>
      </c>
      <c r="V592" s="20" t="s">
        <v>145</v>
      </c>
      <c r="W592" s="10" t="s">
        <v>3833</v>
      </c>
      <c r="X592" s="10" t="s">
        <v>3834</v>
      </c>
    </row>
    <row r="593" spans="1:24" customFormat="1" x14ac:dyDescent="0.3">
      <c r="A593" s="5" t="s">
        <v>138</v>
      </c>
      <c r="B593" s="5" t="s">
        <v>139</v>
      </c>
      <c r="C593" s="5" t="str">
        <f>LEFT(B593, 65)</f>
        <v>Portronics Konnect CL 20W POR-1067 Type-C to 8 Pin USB 1.2M Cable</v>
      </c>
      <c r="D593" s="5" t="s">
        <v>18</v>
      </c>
      <c r="E593" s="5" t="str">
        <f>LEFT(D593, FIND("|", D593) - 1)</f>
        <v>Computers&amp;Accessories</v>
      </c>
      <c r="F593" s="5">
        <v>350</v>
      </c>
      <c r="G593" s="5">
        <v>899</v>
      </c>
      <c r="H593" s="5" t="str" cm="1">
        <f t="array" ref="H593">_xlfn.IFS(G593&lt;200,"Less than 200", AND(G593&gt;=200, G593&lt;=500), "200 to 500", G593&gt;500, "Greater than 500")</f>
        <v>Greater than 500</v>
      </c>
      <c r="I593" s="8">
        <v>0.61</v>
      </c>
      <c r="J593" s="17">
        <f>I593</f>
        <v>0.61</v>
      </c>
      <c r="K593" s="22" t="str" cm="1">
        <f t="array" ref="K593">_xlfn.IFS(AND(I593&gt;=0%, I593&lt;=20%),"0% to 20%", AND(I593&gt;=21%, I593&lt;=40%), "21% to 40%", AND(I593&gt;=41%, I593&lt;=60%), "41% to 60%", AND(I593&gt;=61%, I593&lt;=80%), "61% to 80%", AND(I593&gt;=81%, I593&lt;=100%), "81% to 100%")</f>
        <v>61% to 80%</v>
      </c>
      <c r="L593" s="22">
        <v>4.2</v>
      </c>
      <c r="M593" s="6">
        <v>2262</v>
      </c>
      <c r="N593" s="6">
        <f>G593*M593</f>
        <v>2033538</v>
      </c>
      <c r="O593" s="6">
        <f>L593+(M593/100000)</f>
        <v>4.22262</v>
      </c>
      <c r="P593" s="5" t="s">
        <v>140</v>
      </c>
      <c r="Q593" s="10" t="s">
        <v>141</v>
      </c>
      <c r="R593" s="10" t="s">
        <v>142</v>
      </c>
      <c r="S593" s="10" t="s">
        <v>143</v>
      </c>
      <c r="T593" s="10">
        <f>LEN(S593) - LEN(SUBSTITUTE(S593, ",", "")) + 1</f>
        <v>8</v>
      </c>
      <c r="U593" s="10" t="s">
        <v>144</v>
      </c>
      <c r="V593" s="20" t="s">
        <v>145</v>
      </c>
      <c r="W593" s="10" t="s">
        <v>146</v>
      </c>
      <c r="X593" s="10" t="s">
        <v>147</v>
      </c>
    </row>
    <row r="594" spans="1:24" customFormat="1" x14ac:dyDescent="0.3">
      <c r="A594" s="5" t="s">
        <v>138</v>
      </c>
      <c r="B594" s="5" t="s">
        <v>139</v>
      </c>
      <c r="C594" s="5" t="str">
        <f>LEFT(B594, 65)</f>
        <v>Portronics Konnect CL 20W POR-1067 Type-C to 8 Pin USB 1.2M Cable</v>
      </c>
      <c r="D594" s="5" t="s">
        <v>18</v>
      </c>
      <c r="E594" s="5" t="str">
        <f>LEFT(D594, FIND("|", D594) - 1)</f>
        <v>Computers&amp;Accessories</v>
      </c>
      <c r="F594" s="5">
        <v>350</v>
      </c>
      <c r="G594" s="5">
        <v>899</v>
      </c>
      <c r="H594" s="5" t="str" cm="1">
        <f t="array" ref="H594">_xlfn.IFS(G594&lt;200,"Less than 200", AND(G594&gt;=200, G594&lt;=500), "200 to 500", G594&gt;500, "Greater than 500")</f>
        <v>Greater than 500</v>
      </c>
      <c r="I594" s="8">
        <v>0.61</v>
      </c>
      <c r="J594" s="17">
        <f>I594</f>
        <v>0.61</v>
      </c>
      <c r="K594" s="22" t="str" cm="1">
        <f t="array" ref="K594">_xlfn.IFS(AND(I594&gt;=0%, I594&lt;=20%),"0% to 20%", AND(I594&gt;=21%, I594&lt;=40%), "21% to 40%", AND(I594&gt;=41%, I594&lt;=60%), "41% to 60%", AND(I594&gt;=61%, I594&lt;=80%), "61% to 80%", AND(I594&gt;=81%, I594&lt;=100%), "81% to 100%")</f>
        <v>61% to 80%</v>
      </c>
      <c r="L594" s="22">
        <v>4.2</v>
      </c>
      <c r="M594" s="6">
        <v>2262</v>
      </c>
      <c r="N594" s="6">
        <f>G594*M594</f>
        <v>2033538</v>
      </c>
      <c r="O594" s="6">
        <f>L594+(M594/100000)</f>
        <v>4.22262</v>
      </c>
      <c r="P594" s="5" t="s">
        <v>140</v>
      </c>
      <c r="Q594" s="10" t="s">
        <v>141</v>
      </c>
      <c r="R594" s="10" t="s">
        <v>142</v>
      </c>
      <c r="S594" s="10" t="s">
        <v>143</v>
      </c>
      <c r="T594" s="10">
        <f>LEN(S594) - LEN(SUBSTITUTE(S594, ",", "")) + 1</f>
        <v>8</v>
      </c>
      <c r="U594" s="10" t="s">
        <v>144</v>
      </c>
      <c r="V594" s="20" t="s">
        <v>145</v>
      </c>
      <c r="W594" s="10" t="s">
        <v>146</v>
      </c>
      <c r="X594" s="10" t="s">
        <v>5656</v>
      </c>
    </row>
    <row r="595" spans="1:24" customFormat="1" x14ac:dyDescent="0.3">
      <c r="A595" s="5" t="s">
        <v>3517</v>
      </c>
      <c r="B595" s="5" t="s">
        <v>3518</v>
      </c>
      <c r="C595" s="5" t="str">
        <f>LEFT(B595, 65)</f>
        <v>Sounce Spiral Charger Cable Protector Data Cable Saver Charging C</v>
      </c>
      <c r="D595" s="5" t="s">
        <v>3519</v>
      </c>
      <c r="E595" s="5" t="str">
        <f>LEFT(D595, FIND("|", D595) - 1)</f>
        <v>Computers&amp;Accessories</v>
      </c>
      <c r="F595" s="5">
        <v>99</v>
      </c>
      <c r="G595" s="5">
        <v>999</v>
      </c>
      <c r="H595" s="5" t="str" cm="1">
        <f t="array" ref="H595">_xlfn.IFS(G595&lt;200,"Less than 200", AND(G595&gt;=200, G595&lt;=500), "200 to 500", G595&gt;500, "Greater than 500")</f>
        <v>Greater than 500</v>
      </c>
      <c r="I595" s="8">
        <v>0.9</v>
      </c>
      <c r="J595" s="17">
        <f>I595</f>
        <v>0.9</v>
      </c>
      <c r="K595" s="22" t="str" cm="1">
        <f t="array" ref="K595">_xlfn.IFS(AND(I595&gt;=0%, I595&lt;=20%),"0% to 20%", AND(I595&gt;=21%, I595&lt;=40%), "21% to 40%", AND(I595&gt;=41%, I595&lt;=60%), "41% to 60%", AND(I595&gt;=61%, I595&lt;=80%), "61% to 80%", AND(I595&gt;=81%, I595&lt;=100%), "81% to 100%")</f>
        <v>81% to 100%</v>
      </c>
      <c r="L595" s="22">
        <v>4</v>
      </c>
      <c r="M595" s="6">
        <v>1396</v>
      </c>
      <c r="N595" s="6">
        <f>G595*M595</f>
        <v>1394604</v>
      </c>
      <c r="O595" s="6">
        <f>L595+(M595/100000)</f>
        <v>4.01396</v>
      </c>
      <c r="P595" s="5" t="s">
        <v>3520</v>
      </c>
      <c r="Q595" s="10" t="s">
        <v>3521</v>
      </c>
      <c r="R595" s="10" t="s">
        <v>3522</v>
      </c>
      <c r="S595" s="10" t="s">
        <v>3523</v>
      </c>
      <c r="T595" s="10">
        <f>LEN(S595) - LEN(SUBSTITUTE(S595, ",", "")) + 1</f>
        <v>8</v>
      </c>
      <c r="U595" s="10" t="s">
        <v>3524</v>
      </c>
      <c r="V595" s="20" t="s">
        <v>3525</v>
      </c>
      <c r="W595" s="10" t="s">
        <v>3526</v>
      </c>
      <c r="X595" s="10" t="s">
        <v>3527</v>
      </c>
    </row>
    <row r="596" spans="1:24" customFormat="1" x14ac:dyDescent="0.3">
      <c r="A596" s="5" t="s">
        <v>3517</v>
      </c>
      <c r="B596" s="5" t="s">
        <v>3518</v>
      </c>
      <c r="C596" s="5" t="str">
        <f>LEFT(B596, 65)</f>
        <v>Sounce Spiral Charger Cable Protector Data Cable Saver Charging C</v>
      </c>
      <c r="D596" s="5" t="s">
        <v>3519</v>
      </c>
      <c r="E596" s="5" t="str">
        <f>LEFT(D596, FIND("|", D596) - 1)</f>
        <v>Computers&amp;Accessories</v>
      </c>
      <c r="F596" s="5">
        <v>99</v>
      </c>
      <c r="G596" s="5">
        <v>999</v>
      </c>
      <c r="H596" s="5" t="str" cm="1">
        <f t="array" ref="H596">_xlfn.IFS(G596&lt;200,"Less than 200", AND(G596&gt;=200, G596&lt;=500), "200 to 500", G596&gt;500, "Greater than 500")</f>
        <v>Greater than 500</v>
      </c>
      <c r="I596" s="8">
        <v>0.9</v>
      </c>
      <c r="J596" s="17">
        <f>I596</f>
        <v>0.9</v>
      </c>
      <c r="K596" s="22" t="str" cm="1">
        <f t="array" ref="K596">_xlfn.IFS(AND(I596&gt;=0%, I596&lt;=20%),"0% to 20%", AND(I596&gt;=21%, I596&lt;=40%), "21% to 40%", AND(I596&gt;=41%, I596&lt;=60%), "41% to 60%", AND(I596&gt;=61%, I596&lt;=80%), "61% to 80%", AND(I596&gt;=81%, I596&lt;=100%), "81% to 100%")</f>
        <v>81% to 100%</v>
      </c>
      <c r="L596" s="22">
        <v>4</v>
      </c>
      <c r="M596" s="6">
        <v>1396</v>
      </c>
      <c r="N596" s="6">
        <f>G596*M596</f>
        <v>1394604</v>
      </c>
      <c r="O596" s="6">
        <f>L596+(M596/100000)</f>
        <v>4.01396</v>
      </c>
      <c r="P596" s="5" t="s">
        <v>3520</v>
      </c>
      <c r="Q596" s="10" t="s">
        <v>3521</v>
      </c>
      <c r="R596" s="10" t="s">
        <v>3522</v>
      </c>
      <c r="S596" s="10" t="s">
        <v>3523</v>
      </c>
      <c r="T596" s="10">
        <f>LEN(S596) - LEN(SUBSTITUTE(S596, ",", "")) + 1</f>
        <v>8</v>
      </c>
      <c r="U596" s="10" t="s">
        <v>3524</v>
      </c>
      <c r="V596" s="20" t="s">
        <v>3525</v>
      </c>
      <c r="W596" s="10" t="s">
        <v>5271</v>
      </c>
      <c r="X596" s="10" t="s">
        <v>5272</v>
      </c>
    </row>
    <row r="597" spans="1:24" customFormat="1" x14ac:dyDescent="0.3">
      <c r="A597" s="5" t="s">
        <v>11675</v>
      </c>
      <c r="B597" s="5" t="s">
        <v>11676</v>
      </c>
      <c r="C597" s="5" t="str">
        <f>LEFT(B597, 65)</f>
        <v>Solidaire 550-Watt Mixer Grinder with 3 Jars (Black) (SLD-550-B)</v>
      </c>
      <c r="D597" s="5" t="s">
        <v>8710</v>
      </c>
      <c r="E597" s="5" t="str">
        <f>LEFT(D597, FIND("|", D597) - 1)</f>
        <v>Home&amp;Kitchen</v>
      </c>
      <c r="F597" s="7">
        <v>1649</v>
      </c>
      <c r="G597" s="7">
        <v>2800</v>
      </c>
      <c r="H597" s="5" t="str" cm="1">
        <f t="array" ref="H597">_xlfn.IFS(G597&lt;200,"Less than 200", AND(G597&gt;=200, G597&lt;=500), "200 to 500", G597&gt;500, "Greater than 500")</f>
        <v>Greater than 500</v>
      </c>
      <c r="I597" s="8">
        <v>0.41</v>
      </c>
      <c r="J597" s="17">
        <f>I597</f>
        <v>0.41</v>
      </c>
      <c r="K597" s="22" t="str" cm="1">
        <f t="array" ref="K597">_xlfn.IFS(AND(I597&gt;=0%, I597&lt;=20%),"0% to 20%", AND(I597&gt;=21%, I597&lt;=40%), "21% to 40%", AND(I597&gt;=41%, I597&lt;=60%), "41% to 60%", AND(I597&gt;=61%, I597&lt;=80%), "61% to 80%", AND(I597&gt;=81%, I597&lt;=100%), "81% to 100%")</f>
        <v>41% to 60%</v>
      </c>
      <c r="L597" s="22">
        <v>3.9</v>
      </c>
      <c r="M597" s="6">
        <v>2162</v>
      </c>
      <c r="N597" s="6">
        <f>G597*M597</f>
        <v>6053600</v>
      </c>
      <c r="O597" s="6">
        <f>L597+(M597/100000)</f>
        <v>3.9216199999999999</v>
      </c>
      <c r="P597" s="5" t="s">
        <v>11677</v>
      </c>
      <c r="Q597" s="10" t="s">
        <v>11678</v>
      </c>
      <c r="R597" s="10" t="s">
        <v>11679</v>
      </c>
      <c r="S597" s="10" t="s">
        <v>11680</v>
      </c>
      <c r="T597" s="10">
        <f>LEN(S597) - LEN(SUBSTITUTE(S597, ",", "")) + 1</f>
        <v>8</v>
      </c>
      <c r="U597" s="10" t="s">
        <v>11681</v>
      </c>
      <c r="V597" s="20" t="s">
        <v>11682</v>
      </c>
      <c r="W597" s="10" t="s">
        <v>11683</v>
      </c>
      <c r="X597" s="10" t="s">
        <v>11684</v>
      </c>
    </row>
    <row r="598" spans="1:24" customFormat="1" x14ac:dyDescent="0.3">
      <c r="A598" s="5" t="s">
        <v>3578</v>
      </c>
      <c r="B598" s="5" t="s">
        <v>3579</v>
      </c>
      <c r="C598" s="5" t="str">
        <f>LEFT(B598, 65)</f>
        <v>PTron Tangent Lite Bluetooth 5.0 Earphones with Mic, Hi-Fi Stereo</v>
      </c>
      <c r="D598" s="5" t="s">
        <v>3066</v>
      </c>
      <c r="E598" s="5" t="str">
        <f>LEFT(D598, FIND("|", D598) - 1)</f>
        <v>Electronics</v>
      </c>
      <c r="F598" s="5">
        <v>599</v>
      </c>
      <c r="G598" s="7">
        <v>1800</v>
      </c>
      <c r="H598" s="5" t="str" cm="1">
        <f t="array" ref="H598">_xlfn.IFS(G598&lt;200,"Less than 200", AND(G598&gt;=200, G598&lt;=500), "200 to 500", G598&gt;500, "Greater than 500")</f>
        <v>Greater than 500</v>
      </c>
      <c r="I598" s="8">
        <v>0.67</v>
      </c>
      <c r="J598" s="17">
        <f>I598</f>
        <v>0.67</v>
      </c>
      <c r="K598" s="22" t="str" cm="1">
        <f t="array" ref="K598">_xlfn.IFS(AND(I598&gt;=0%, I598&lt;=20%),"0% to 20%", AND(I598&gt;=21%, I598&lt;=40%), "21% to 40%", AND(I598&gt;=41%, I598&lt;=60%), "41% to 60%", AND(I598&gt;=61%, I598&lt;=80%), "61% to 80%", AND(I598&gt;=81%, I598&lt;=100%), "81% to 100%")</f>
        <v>61% to 80%</v>
      </c>
      <c r="L598" s="22">
        <v>3.5</v>
      </c>
      <c r="M598" s="6">
        <v>83996</v>
      </c>
      <c r="N598" s="6">
        <f>G598*M598</f>
        <v>151192800</v>
      </c>
      <c r="O598" s="6">
        <f>L598+(M598/100000)</f>
        <v>4.3399599999999996</v>
      </c>
      <c r="P598" s="5" t="s">
        <v>3580</v>
      </c>
      <c r="Q598" s="10" t="s">
        <v>3581</v>
      </c>
      <c r="R598" s="10" t="s">
        <v>3582</v>
      </c>
      <c r="S598" s="10" t="s">
        <v>3583</v>
      </c>
      <c r="T598" s="10">
        <f>LEN(S598) - LEN(SUBSTITUTE(S598, ",", "")) + 1</f>
        <v>8</v>
      </c>
      <c r="U598" s="10" t="s">
        <v>3584</v>
      </c>
      <c r="V598" s="20" t="s">
        <v>3585</v>
      </c>
      <c r="W598" s="10" t="s">
        <v>3586</v>
      </c>
      <c r="X598" s="10" t="s">
        <v>3587</v>
      </c>
    </row>
    <row r="599" spans="1:24" customFormat="1" x14ac:dyDescent="0.3">
      <c r="A599" s="5" t="s">
        <v>12411</v>
      </c>
      <c r="B599" s="5" t="s">
        <v>12412</v>
      </c>
      <c r="C599" s="5" t="str">
        <f>LEFT(B599, 65)</f>
        <v>Maharaja Whiteline Odacio Plus 550-Watt Juicer Mixer Grinder with</v>
      </c>
      <c r="D599" s="5" t="s">
        <v>8938</v>
      </c>
      <c r="E599" s="5" t="str">
        <f>LEFT(D599, FIND("|", D599) - 1)</f>
        <v>Home&amp;Kitchen</v>
      </c>
      <c r="F599" s="7">
        <v>3349</v>
      </c>
      <c r="G599" s="7">
        <v>4799</v>
      </c>
      <c r="H599" s="5" t="str" cm="1">
        <f t="array" ref="H599">_xlfn.IFS(G599&lt;200,"Less than 200", AND(G599&gt;=200, G599&lt;=500), "200 to 500", G599&gt;500, "Greater than 500")</f>
        <v>Greater than 500</v>
      </c>
      <c r="I599" s="8">
        <v>0.3</v>
      </c>
      <c r="J599" s="17">
        <f>I599</f>
        <v>0.3</v>
      </c>
      <c r="K599" s="22" t="str" cm="1">
        <f t="array" ref="K599">_xlfn.IFS(AND(I599&gt;=0%, I599&lt;=20%),"0% to 20%", AND(I599&gt;=21%, I599&lt;=40%), "21% to 40%", AND(I599&gt;=41%, I599&lt;=60%), "41% to 60%", AND(I599&gt;=61%, I599&lt;=80%), "61% to 80%", AND(I599&gt;=81%, I599&lt;=100%), "81% to 100%")</f>
        <v>21% to 40%</v>
      </c>
      <c r="L599" s="22">
        <v>3.7</v>
      </c>
      <c r="M599" s="6">
        <v>4200</v>
      </c>
      <c r="N599" s="6">
        <f>G599*M599</f>
        <v>20155800</v>
      </c>
      <c r="O599" s="6">
        <f>L599+(M599/100000)</f>
        <v>3.742</v>
      </c>
      <c r="P599" s="5" t="s">
        <v>12413</v>
      </c>
      <c r="Q599" s="10" t="s">
        <v>12414</v>
      </c>
      <c r="R599" s="10" t="s">
        <v>12415</v>
      </c>
      <c r="S599" s="10" t="s">
        <v>12416</v>
      </c>
      <c r="T599" s="10">
        <f>LEN(S599) - LEN(SUBSTITUTE(S599, ",", "")) + 1</f>
        <v>8</v>
      </c>
      <c r="U599" s="10" t="s">
        <v>12417</v>
      </c>
      <c r="V599" s="20" t="s">
        <v>12418</v>
      </c>
      <c r="W599" s="10" t="s">
        <v>12419</v>
      </c>
      <c r="X599" s="10" t="s">
        <v>12420</v>
      </c>
    </row>
    <row r="600" spans="1:24" customFormat="1" x14ac:dyDescent="0.3">
      <c r="A600" s="5" t="s">
        <v>6645</v>
      </c>
      <c r="B600" s="5" t="s">
        <v>6646</v>
      </c>
      <c r="C600" s="5" t="str">
        <f>LEFT(B600, 65)</f>
        <v>TABLE MAGIC Multipurpose Laptop Table Mat Finish Top Work at Home</v>
      </c>
      <c r="D600" s="5" t="s">
        <v>6647</v>
      </c>
      <c r="E600" s="5" t="str">
        <f>LEFT(D600, FIND("|", D600) - 1)</f>
        <v>Computers&amp;Accessories</v>
      </c>
      <c r="F600" s="7">
        <v>1399</v>
      </c>
      <c r="G600" s="7">
        <v>2490</v>
      </c>
      <c r="H600" s="5" t="str" cm="1">
        <f t="array" ref="H600">_xlfn.IFS(G600&lt;200,"Less than 200", AND(G600&gt;=200, G600&lt;=500), "200 to 500", G600&gt;500, "Greater than 500")</f>
        <v>Greater than 500</v>
      </c>
      <c r="I600" s="8">
        <v>0.44</v>
      </c>
      <c r="J600" s="17">
        <f>I600</f>
        <v>0.44</v>
      </c>
      <c r="K600" s="22" t="str" cm="1">
        <f t="array" ref="K600">_xlfn.IFS(AND(I600&gt;=0%, I600&lt;=20%),"0% to 20%", AND(I600&gt;=21%, I600&lt;=40%), "21% to 40%", AND(I600&gt;=41%, I600&lt;=60%), "41% to 60%", AND(I600&gt;=61%, I600&lt;=80%), "61% to 80%", AND(I600&gt;=81%, I600&lt;=100%), "81% to 100%")</f>
        <v>41% to 60%</v>
      </c>
      <c r="L600" s="22">
        <v>4.3</v>
      </c>
      <c r="M600" s="6">
        <v>11074</v>
      </c>
      <c r="N600" s="6">
        <f>G600*M600</f>
        <v>27574260</v>
      </c>
      <c r="O600" s="6">
        <f>L600+(M600/100000)</f>
        <v>4.4107399999999997</v>
      </c>
      <c r="P600" s="5" t="s">
        <v>6648</v>
      </c>
      <c r="Q600" s="10" t="s">
        <v>6649</v>
      </c>
      <c r="R600" s="10" t="s">
        <v>6650</v>
      </c>
      <c r="S600" s="10" t="s">
        <v>6651</v>
      </c>
      <c r="T600" s="10">
        <f>LEN(S600) - LEN(SUBSTITUTE(S600, ",", "")) + 1</f>
        <v>8</v>
      </c>
      <c r="U600" s="10" t="s">
        <v>6652</v>
      </c>
      <c r="V600" s="20" t="s">
        <v>6653</v>
      </c>
      <c r="W600" s="10" t="s">
        <v>6654</v>
      </c>
      <c r="X600" s="10" t="s">
        <v>6655</v>
      </c>
    </row>
    <row r="601" spans="1:24" customFormat="1" x14ac:dyDescent="0.3">
      <c r="A601" s="5" t="s">
        <v>11264</v>
      </c>
      <c r="B601" s="5" t="s">
        <v>11265</v>
      </c>
      <c r="C601" s="5" t="str">
        <f>LEFT(B601, 65)</f>
        <v>Amazon Basics 650 Watt Drip Coffee Maker with Borosilicate Carafe</v>
      </c>
      <c r="D601" s="5" t="s">
        <v>9612</v>
      </c>
      <c r="E601" s="5" t="str">
        <f>LEFT(D601, FIND("|", D601) - 1)</f>
        <v>Home&amp;Kitchen</v>
      </c>
      <c r="F601" s="7">
        <v>1189</v>
      </c>
      <c r="G601" s="7">
        <v>2400</v>
      </c>
      <c r="H601" s="5" t="str" cm="1">
        <f t="array" ref="H601">_xlfn.IFS(G601&lt;200,"Less than 200", AND(G601&gt;=200, G601&lt;=500), "200 to 500", G601&gt;500, "Greater than 500")</f>
        <v>Greater than 500</v>
      </c>
      <c r="I601" s="8">
        <v>0.5</v>
      </c>
      <c r="J601" s="17">
        <f>I601</f>
        <v>0.5</v>
      </c>
      <c r="K601" s="22" t="str" cm="1">
        <f t="array" ref="K601">_xlfn.IFS(AND(I601&gt;=0%, I601&lt;=20%),"0% to 20%", AND(I601&gt;=21%, I601&lt;=40%), "21% to 40%", AND(I601&gt;=41%, I601&lt;=60%), "41% to 60%", AND(I601&gt;=61%, I601&lt;=80%), "61% to 80%", AND(I601&gt;=81%, I601&lt;=100%), "81% to 100%")</f>
        <v>41% to 60%</v>
      </c>
      <c r="L601" s="22">
        <v>4.0999999999999996</v>
      </c>
      <c r="M601" s="6">
        <v>618</v>
      </c>
      <c r="N601" s="6">
        <f>G601*M601</f>
        <v>1483200</v>
      </c>
      <c r="O601" s="6">
        <f>L601+(M601/100000)</f>
        <v>4.1061799999999993</v>
      </c>
      <c r="P601" s="5" t="s">
        <v>11266</v>
      </c>
      <c r="Q601" s="10" t="s">
        <v>11267</v>
      </c>
      <c r="R601" s="10" t="s">
        <v>11268</v>
      </c>
      <c r="S601" s="10" t="s">
        <v>11269</v>
      </c>
      <c r="T601" s="10">
        <f>LEN(S601) - LEN(SUBSTITUTE(S601, ",", "")) + 1</f>
        <v>8</v>
      </c>
      <c r="U601" s="10" t="s">
        <v>11270</v>
      </c>
      <c r="V601" s="20" t="s">
        <v>11271</v>
      </c>
      <c r="W601" s="10" t="s">
        <v>11272</v>
      </c>
      <c r="X601" s="10" t="s">
        <v>11273</v>
      </c>
    </row>
    <row r="602" spans="1:24" customFormat="1" x14ac:dyDescent="0.3">
      <c r="A602" s="5" t="s">
        <v>2916</v>
      </c>
      <c r="B602" s="5" t="s">
        <v>2917</v>
      </c>
      <c r="C602" s="5" t="str">
        <f>LEFT(B602, 65)</f>
        <v>ESR USB C to Lightning Cable, 10 ft (3 m), MFi-Certified, Braided</v>
      </c>
      <c r="D602" s="5" t="s">
        <v>18</v>
      </c>
      <c r="E602" s="5" t="str">
        <f>LEFT(D602, FIND("|", D602) - 1)</f>
        <v>Computers&amp;Accessories</v>
      </c>
      <c r="F602" s="7">
        <v>1519</v>
      </c>
      <c r="G602" s="7">
        <v>1899</v>
      </c>
      <c r="H602" s="5" t="str" cm="1">
        <f t="array" ref="H602">_xlfn.IFS(G602&lt;200,"Less than 200", AND(G602&gt;=200, G602&lt;=500), "200 to 500", G602&gt;500, "Greater than 500")</f>
        <v>Greater than 500</v>
      </c>
      <c r="I602" s="8">
        <v>0.2</v>
      </c>
      <c r="J602" s="17">
        <f>I602</f>
        <v>0.2</v>
      </c>
      <c r="K602" s="22" t="str" cm="1">
        <f t="array" ref="K602">_xlfn.IFS(AND(I602&gt;=0%, I602&lt;=20%),"0% to 20%", AND(I602&gt;=21%, I602&lt;=40%), "21% to 40%", AND(I602&gt;=41%, I602&lt;=60%), "41% to 60%", AND(I602&gt;=61%, I602&lt;=80%), "61% to 80%", AND(I602&gt;=81%, I602&lt;=100%), "81% to 100%")</f>
        <v>0% to 20%</v>
      </c>
      <c r="L602" s="22">
        <v>4.4000000000000004</v>
      </c>
      <c r="M602" s="6">
        <v>19763</v>
      </c>
      <c r="N602" s="6">
        <f>G602*M602</f>
        <v>37529937</v>
      </c>
      <c r="O602" s="6">
        <f>L602+(M602/100000)</f>
        <v>4.5976300000000005</v>
      </c>
      <c r="P602" s="5" t="s">
        <v>2918</v>
      </c>
      <c r="Q602" s="10" t="s">
        <v>2919</v>
      </c>
      <c r="R602" s="10" t="s">
        <v>2920</v>
      </c>
      <c r="S602" s="10" t="s">
        <v>2921</v>
      </c>
      <c r="T602" s="10">
        <f>LEN(S602) - LEN(SUBSTITUTE(S602, ",", "")) + 1</f>
        <v>8</v>
      </c>
      <c r="U602" s="10" t="s">
        <v>2922</v>
      </c>
      <c r="V602" s="20" t="s">
        <v>2923</v>
      </c>
      <c r="W602" s="10" t="s">
        <v>2924</v>
      </c>
      <c r="X602" s="10" t="s">
        <v>2925</v>
      </c>
    </row>
    <row r="603" spans="1:24" customFormat="1" x14ac:dyDescent="0.3">
      <c r="A603" s="5" t="s">
        <v>8122</v>
      </c>
      <c r="B603" s="5" t="s">
        <v>8123</v>
      </c>
      <c r="C603" s="5" t="str">
        <f>LEFT(B603, 65)</f>
        <v xml:space="preserve">Classmate Long Book - Unruled, 160 Pages, 314 mm x 194 mm - Pack </v>
      </c>
      <c r="D603" s="5" t="s">
        <v>6273</v>
      </c>
      <c r="E603" s="5" t="str">
        <f>LEFT(D603, FIND("|", D603) - 1)</f>
        <v>OfficeProducts</v>
      </c>
      <c r="F603" s="5">
        <v>165</v>
      </c>
      <c r="G603" s="5">
        <v>165</v>
      </c>
      <c r="H603" s="5" t="str" cm="1">
        <f t="array" ref="H603">_xlfn.IFS(G603&lt;200,"Less than 200", AND(G603&gt;=200, G603&lt;=500), "200 to 500", G603&gt;500, "Greater than 500")</f>
        <v>Less than 200</v>
      </c>
      <c r="I603" s="8">
        <v>0</v>
      </c>
      <c r="J603" s="17">
        <f>I603</f>
        <v>0</v>
      </c>
      <c r="K603" s="22" t="str" cm="1">
        <f t="array" ref="K603">_xlfn.IFS(AND(I603&gt;=0%, I603&lt;=20%),"0% to 20%", AND(I603&gt;=21%, I603&lt;=40%), "21% to 40%", AND(I603&gt;=41%, I603&lt;=60%), "41% to 60%", AND(I603&gt;=61%, I603&lt;=80%), "61% to 80%", AND(I603&gt;=81%, I603&lt;=100%), "81% to 100%")</f>
        <v>0% to 20%</v>
      </c>
      <c r="L603" s="22">
        <v>4.5</v>
      </c>
      <c r="M603" s="6">
        <v>1674</v>
      </c>
      <c r="N603" s="6">
        <f>G603*M603</f>
        <v>276210</v>
      </c>
      <c r="O603" s="6">
        <f>L603+(M603/100000)</f>
        <v>4.5167400000000004</v>
      </c>
      <c r="P603" s="5" t="s">
        <v>8124</v>
      </c>
      <c r="Q603" s="10" t="s">
        <v>8125</v>
      </c>
      <c r="R603" s="10" t="s">
        <v>8126</v>
      </c>
      <c r="S603" s="10" t="s">
        <v>8127</v>
      </c>
      <c r="T603" s="10">
        <f>LEN(S603) - LEN(SUBSTITUTE(S603, ",", "")) + 1</f>
        <v>8</v>
      </c>
      <c r="U603" s="10" t="s">
        <v>8128</v>
      </c>
      <c r="V603" s="20" t="s">
        <v>8129</v>
      </c>
      <c r="W603" s="10" t="s">
        <v>8130</v>
      </c>
      <c r="X603" s="10" t="s">
        <v>8131</v>
      </c>
    </row>
    <row r="604" spans="1:24" customFormat="1" x14ac:dyDescent="0.3">
      <c r="A604" s="5" t="s">
        <v>8377</v>
      </c>
      <c r="B604" s="5" t="s">
        <v>8378</v>
      </c>
      <c r="C604" s="5" t="str">
        <f>LEFT(B604, 65)</f>
        <v>Classmate Drawing Book - Unruled, 40 Pages, 210 mm x 297 mm - Pac</v>
      </c>
      <c r="D604" s="5" t="s">
        <v>6273</v>
      </c>
      <c r="E604" s="5" t="str">
        <f>LEFT(D604, FIND("|", D604) - 1)</f>
        <v>OfficeProducts</v>
      </c>
      <c r="F604" s="5">
        <v>120</v>
      </c>
      <c r="G604" s="5">
        <v>120</v>
      </c>
      <c r="H604" s="5" t="str" cm="1">
        <f t="array" ref="H604">_xlfn.IFS(G604&lt;200,"Less than 200", AND(G604&gt;=200, G604&lt;=500), "200 to 500", G604&gt;500, "Greater than 500")</f>
        <v>Less than 200</v>
      </c>
      <c r="I604" s="8">
        <v>0</v>
      </c>
      <c r="J604" s="17">
        <f>I604</f>
        <v>0</v>
      </c>
      <c r="K604" s="22" t="str" cm="1">
        <f t="array" ref="K604">_xlfn.IFS(AND(I604&gt;=0%, I604&lt;=20%),"0% to 20%", AND(I604&gt;=21%, I604&lt;=40%), "21% to 40%", AND(I604&gt;=41%, I604&lt;=60%), "41% to 60%", AND(I604&gt;=61%, I604&lt;=80%), "61% to 80%", AND(I604&gt;=81%, I604&lt;=100%), "81% to 100%")</f>
        <v>0% to 20%</v>
      </c>
      <c r="L604" s="22">
        <v>4.5</v>
      </c>
      <c r="M604" s="6">
        <v>4951</v>
      </c>
      <c r="N604" s="6">
        <f>G604*M604</f>
        <v>594120</v>
      </c>
      <c r="O604" s="6">
        <f>L604+(M604/100000)</f>
        <v>4.5495099999999997</v>
      </c>
      <c r="P604" s="5" t="s">
        <v>8379</v>
      </c>
      <c r="Q604" s="10" t="s">
        <v>8380</v>
      </c>
      <c r="R604" s="10" t="s">
        <v>8381</v>
      </c>
      <c r="S604" s="10" t="s">
        <v>8382</v>
      </c>
      <c r="T604" s="10">
        <f>LEN(S604) - LEN(SUBSTITUTE(S604, ",", "")) + 1</f>
        <v>8</v>
      </c>
      <c r="U604" s="10" t="s">
        <v>8383</v>
      </c>
      <c r="V604" s="20" t="s">
        <v>8384</v>
      </c>
      <c r="W604" s="10" t="s">
        <v>8385</v>
      </c>
      <c r="X604" s="10" t="s">
        <v>8386</v>
      </c>
    </row>
    <row r="605" spans="1:24" customFormat="1" x14ac:dyDescent="0.3">
      <c r="A605" s="5" t="s">
        <v>5913</v>
      </c>
      <c r="B605" s="5" t="s">
        <v>5914</v>
      </c>
      <c r="C605" s="5" t="str">
        <f>LEFT(B605, 65)</f>
        <v>boAt Airdopes 171 in Ear Bluetooth True Wireless Earbuds with Upt</v>
      </c>
      <c r="D605" s="5" t="s">
        <v>3066</v>
      </c>
      <c r="E605" s="5" t="str">
        <f>LEFT(D605, FIND("|", D605) - 1)</f>
        <v>Electronics</v>
      </c>
      <c r="F605" s="7">
        <v>1199</v>
      </c>
      <c r="G605" s="7">
        <v>5999</v>
      </c>
      <c r="H605" s="5" t="str" cm="1">
        <f t="array" ref="H605">_xlfn.IFS(G605&lt;200,"Less than 200", AND(G605&gt;=200, G605&lt;=500), "200 to 500", G605&gt;500, "Greater than 500")</f>
        <v>Greater than 500</v>
      </c>
      <c r="I605" s="8">
        <v>0.8</v>
      </c>
      <c r="J605" s="17">
        <f>I605</f>
        <v>0.8</v>
      </c>
      <c r="K605" s="22" t="str" cm="1">
        <f t="array" ref="K605">_xlfn.IFS(AND(I605&gt;=0%, I605&lt;=20%),"0% to 20%", AND(I605&gt;=21%, I605&lt;=40%), "21% to 40%", AND(I605&gt;=41%, I605&lt;=60%), "41% to 60%", AND(I605&gt;=61%, I605&lt;=80%), "61% to 80%", AND(I605&gt;=81%, I605&lt;=100%), "81% to 100%")</f>
        <v>61% to 80%</v>
      </c>
      <c r="L605" s="22">
        <v>3.9</v>
      </c>
      <c r="M605" s="6">
        <v>47521</v>
      </c>
      <c r="N605" s="6">
        <f>G605*M605</f>
        <v>285078479</v>
      </c>
      <c r="O605" s="6">
        <f>L605+(M605/100000)</f>
        <v>4.37521</v>
      </c>
      <c r="P605" s="5" t="s">
        <v>5915</v>
      </c>
      <c r="Q605" s="10" t="s">
        <v>5916</v>
      </c>
      <c r="R605" s="10" t="s">
        <v>5917</v>
      </c>
      <c r="S605" s="10" t="s">
        <v>5918</v>
      </c>
      <c r="T605" s="10">
        <f>LEN(S605) - LEN(SUBSTITUTE(S605, ",", "")) + 1</f>
        <v>8</v>
      </c>
      <c r="U605" s="10" t="s">
        <v>5919</v>
      </c>
      <c r="V605" s="20" t="s">
        <v>5920</v>
      </c>
      <c r="W605" s="10" t="s">
        <v>5921</v>
      </c>
      <c r="X605" s="10" t="s">
        <v>5922</v>
      </c>
    </row>
    <row r="606" spans="1:24" customFormat="1" x14ac:dyDescent="0.3">
      <c r="A606" s="5" t="s">
        <v>10770</v>
      </c>
      <c r="B606" s="5" t="s">
        <v>10771</v>
      </c>
      <c r="C606" s="5" t="str">
        <f>LEFT(B606, 65)</f>
        <v>Usha Janome Dream Stitch Automatic Zig-Zag Electric Sewing Machin</v>
      </c>
      <c r="D606" s="5" t="s">
        <v>10266</v>
      </c>
      <c r="E606" s="5" t="str">
        <f>LEFT(D606, FIND("|", D606) - 1)</f>
        <v>Home&amp;Kitchen</v>
      </c>
      <c r="F606" s="7">
        <v>9799</v>
      </c>
      <c r="G606" s="7">
        <v>12150</v>
      </c>
      <c r="H606" s="5" t="str" cm="1">
        <f t="array" ref="H606">_xlfn.IFS(G606&lt;200,"Less than 200", AND(G606&gt;=200, G606&lt;=500), "200 to 500", G606&gt;500, "Greater than 500")</f>
        <v>Greater than 500</v>
      </c>
      <c r="I606" s="8">
        <v>0.19</v>
      </c>
      <c r="J606" s="17">
        <f>I606</f>
        <v>0.19</v>
      </c>
      <c r="K606" s="22" t="str" cm="1">
        <f t="array" ref="K606">_xlfn.IFS(AND(I606&gt;=0%, I606&lt;=20%),"0% to 20%", AND(I606&gt;=21%, I606&lt;=40%), "21% to 40%", AND(I606&gt;=41%, I606&lt;=60%), "41% to 60%", AND(I606&gt;=61%, I606&lt;=80%), "61% to 80%", AND(I606&gt;=81%, I606&lt;=100%), "81% to 100%")</f>
        <v>0% to 20%</v>
      </c>
      <c r="L606" s="22">
        <v>4.3</v>
      </c>
      <c r="M606" s="6">
        <v>13251</v>
      </c>
      <c r="N606" s="6">
        <f>G606*M606</f>
        <v>160999650</v>
      </c>
      <c r="O606" s="6">
        <f>L606+(M606/100000)</f>
        <v>4.4325099999999997</v>
      </c>
      <c r="P606" s="5" t="s">
        <v>13068</v>
      </c>
      <c r="Q606" s="10" t="s">
        <v>10772</v>
      </c>
      <c r="R606" s="10" t="s">
        <v>10773</v>
      </c>
      <c r="S606" s="10" t="s">
        <v>10774</v>
      </c>
      <c r="T606" s="10">
        <f>LEN(S606) - LEN(SUBSTITUTE(S606, ",", "")) + 1</f>
        <v>8</v>
      </c>
      <c r="U606" s="10" t="s">
        <v>10775</v>
      </c>
      <c r="V606" s="20" t="s">
        <v>10776</v>
      </c>
      <c r="W606" s="10" t="s">
        <v>10777</v>
      </c>
      <c r="X606" s="10" t="s">
        <v>10778</v>
      </c>
    </row>
    <row r="607" spans="1:24" customFormat="1" x14ac:dyDescent="0.3">
      <c r="A607" s="5" t="s">
        <v>7377</v>
      </c>
      <c r="B607" s="5" t="s">
        <v>7378</v>
      </c>
      <c r="C607" s="5" t="str">
        <f>LEFT(B607, 65)</f>
        <v>Infinity (JBL Glide 510, 72 Hrs Playtime with Quick Charge, Wirel</v>
      </c>
      <c r="D607" s="5" t="s">
        <v>4425</v>
      </c>
      <c r="E607" s="5" t="str">
        <f>LEFT(D607, FIND("|", D607) - 1)</f>
        <v>Electronics</v>
      </c>
      <c r="F607" s="7">
        <v>1499</v>
      </c>
      <c r="G607" s="7">
        <v>3999</v>
      </c>
      <c r="H607" s="5" t="str" cm="1">
        <f t="array" ref="H607">_xlfn.IFS(G607&lt;200,"Less than 200", AND(G607&gt;=200, G607&lt;=500), "200 to 500", G607&gt;500, "Greater than 500")</f>
        <v>Greater than 500</v>
      </c>
      <c r="I607" s="8">
        <v>0.63</v>
      </c>
      <c r="J607" s="17">
        <f>I607</f>
        <v>0.63</v>
      </c>
      <c r="K607" s="22" t="str" cm="1">
        <f t="array" ref="K607">_xlfn.IFS(AND(I607&gt;=0%, I607&lt;=20%),"0% to 20%", AND(I607&gt;=21%, I607&lt;=40%), "21% to 40%", AND(I607&gt;=41%, I607&lt;=60%), "41% to 60%", AND(I607&gt;=61%, I607&lt;=80%), "61% to 80%", AND(I607&gt;=81%, I607&lt;=100%), "81% to 100%")</f>
        <v>61% to 80%</v>
      </c>
      <c r="L607" s="22">
        <v>4.2</v>
      </c>
      <c r="M607" s="6">
        <v>42775</v>
      </c>
      <c r="N607" s="6">
        <f>G607*M607</f>
        <v>171057225</v>
      </c>
      <c r="O607" s="6">
        <f>L607+(M607/100000)</f>
        <v>4.6277499999999998</v>
      </c>
      <c r="P607" s="5" t="s">
        <v>7379</v>
      </c>
      <c r="Q607" s="10" t="s">
        <v>7380</v>
      </c>
      <c r="R607" s="10" t="s">
        <v>7381</v>
      </c>
      <c r="S607" s="10" t="s">
        <v>7382</v>
      </c>
      <c r="T607" s="10">
        <f>LEN(S607) - LEN(SUBSTITUTE(S607, ",", "")) + 1</f>
        <v>8</v>
      </c>
      <c r="U607" s="10" t="s">
        <v>7383</v>
      </c>
      <c r="V607" s="20" t="s">
        <v>13056</v>
      </c>
      <c r="W607" s="10" t="s">
        <v>7384</v>
      </c>
      <c r="X607" s="10" t="s">
        <v>7385</v>
      </c>
    </row>
    <row r="608" spans="1:24" customFormat="1" x14ac:dyDescent="0.3">
      <c r="A608" s="5" t="s">
        <v>5154</v>
      </c>
      <c r="B608" s="5" t="s">
        <v>5155</v>
      </c>
      <c r="C608" s="5" t="str">
        <f>LEFT(B608, 65)</f>
        <v>Zebronics Zeb-Companion 107 USB Wireless Keyboard and Mouse Set w</v>
      </c>
      <c r="D608" s="5" t="s">
        <v>5102</v>
      </c>
      <c r="E608" s="5" t="str">
        <f>LEFT(D608, FIND("|", D608) - 1)</f>
        <v>Computers&amp;Accessories</v>
      </c>
      <c r="F608" s="5">
        <v>699</v>
      </c>
      <c r="G608" s="5">
        <v>999</v>
      </c>
      <c r="H608" s="5" t="str" cm="1">
        <f t="array" ref="H608">_xlfn.IFS(G608&lt;200,"Less than 200", AND(G608&gt;=200, G608&lt;=500), "200 to 500", G608&gt;500, "Greater than 500")</f>
        <v>Greater than 500</v>
      </c>
      <c r="I608" s="8">
        <v>0.3</v>
      </c>
      <c r="J608" s="17">
        <f>I608</f>
        <v>0.3</v>
      </c>
      <c r="K608" s="22" t="str" cm="1">
        <f t="array" ref="K608">_xlfn.IFS(AND(I608&gt;=0%, I608&lt;=20%),"0% to 20%", AND(I608&gt;=21%, I608&lt;=40%), "21% to 40%", AND(I608&gt;=41%, I608&lt;=60%), "41% to 60%", AND(I608&gt;=61%, I608&lt;=80%), "61% to 80%", AND(I608&gt;=81%, I608&lt;=100%), "81% to 100%")</f>
        <v>21% to 40%</v>
      </c>
      <c r="L608" s="22">
        <v>3.5</v>
      </c>
      <c r="M608" s="6">
        <v>15295</v>
      </c>
      <c r="N608" s="6">
        <f>G608*M608</f>
        <v>15279705</v>
      </c>
      <c r="O608" s="6">
        <f>L608+(M608/100000)</f>
        <v>3.6529500000000001</v>
      </c>
      <c r="P608" s="5" t="s">
        <v>5156</v>
      </c>
      <c r="Q608" s="10" t="s">
        <v>5157</v>
      </c>
      <c r="R608" s="10" t="s">
        <v>5158</v>
      </c>
      <c r="S608" s="10" t="s">
        <v>5159</v>
      </c>
      <c r="T608" s="10">
        <f>LEN(S608) - LEN(SUBSTITUTE(S608, ",", "")) + 1</f>
        <v>8</v>
      </c>
      <c r="U608" s="10" t="s">
        <v>5160</v>
      </c>
      <c r="V608" s="20" t="s">
        <v>5161</v>
      </c>
      <c r="W608" s="10" t="s">
        <v>5162</v>
      </c>
      <c r="X608" s="10" t="s">
        <v>5163</v>
      </c>
    </row>
    <row r="609" spans="1:24" customFormat="1" x14ac:dyDescent="0.3">
      <c r="A609" s="5" t="s">
        <v>2876</v>
      </c>
      <c r="B609" s="5" t="s">
        <v>2877</v>
      </c>
      <c r="C609" s="5" t="str">
        <f>LEFT(B609, 65)</f>
        <v>AmazonBasics 108 cm (43 inches) 4K Ultra HD Smart LED Fire TV AB4</v>
      </c>
      <c r="D609" s="5" t="s">
        <v>169</v>
      </c>
      <c r="E609" s="5" t="str">
        <f>LEFT(D609, FIND("|", D609) - 1)</f>
        <v>Electronics</v>
      </c>
      <c r="F609" s="7">
        <v>24499</v>
      </c>
      <c r="G609" s="7">
        <v>50000</v>
      </c>
      <c r="H609" s="5" t="str" cm="1">
        <f t="array" ref="H609">_xlfn.IFS(G609&lt;200,"Less than 200", AND(G609&gt;=200, G609&lt;=500), "200 to 500", G609&gt;500, "Greater than 500")</f>
        <v>Greater than 500</v>
      </c>
      <c r="I609" s="8">
        <v>0.51</v>
      </c>
      <c r="J609" s="17">
        <f>I609</f>
        <v>0.51</v>
      </c>
      <c r="K609" s="22" t="str" cm="1">
        <f t="array" ref="K609">_xlfn.IFS(AND(I609&gt;=0%, I609&lt;=20%),"0% to 20%", AND(I609&gt;=21%, I609&lt;=40%), "21% to 40%", AND(I609&gt;=41%, I609&lt;=60%), "41% to 60%", AND(I609&gt;=61%, I609&lt;=80%), "61% to 80%", AND(I609&gt;=81%, I609&lt;=100%), "81% to 100%")</f>
        <v>41% to 60%</v>
      </c>
      <c r="L609" s="22">
        <v>3.9</v>
      </c>
      <c r="M609" s="6">
        <v>3518</v>
      </c>
      <c r="N609" s="6">
        <f>G609*M609</f>
        <v>175900000</v>
      </c>
      <c r="O609" s="6">
        <f>L609+(M609/100000)</f>
        <v>3.9351799999999999</v>
      </c>
      <c r="P609" s="5" t="s">
        <v>2878</v>
      </c>
      <c r="Q609" s="10" t="s">
        <v>2879</v>
      </c>
      <c r="R609" s="10" t="s">
        <v>2880</v>
      </c>
      <c r="S609" s="10" t="s">
        <v>2881</v>
      </c>
      <c r="T609" s="10">
        <f>LEN(S609) - LEN(SUBSTITUTE(S609, ",", "")) + 1</f>
        <v>2</v>
      </c>
      <c r="U609" s="10" t="s">
        <v>2882</v>
      </c>
      <c r="V609" s="20" t="s">
        <v>2883</v>
      </c>
      <c r="W609" s="10" t="s">
        <v>2884</v>
      </c>
      <c r="X609" s="10" t="s">
        <v>2885</v>
      </c>
    </row>
    <row r="610" spans="1:24" customFormat="1" x14ac:dyDescent="0.3">
      <c r="A610" s="5" t="s">
        <v>9160</v>
      </c>
      <c r="B610" s="5" t="s">
        <v>9161</v>
      </c>
      <c r="C610" s="5" t="str">
        <f>LEFT(B610, 65)</f>
        <v>USHA Armor AR1100WB 1100 W Dry Iron with Black Weilburger Solepla</v>
      </c>
      <c r="D610" s="5" t="s">
        <v>8699</v>
      </c>
      <c r="E610" s="5" t="str">
        <f>LEFT(D610, FIND("|", D610) - 1)</f>
        <v>Home&amp;Kitchen</v>
      </c>
      <c r="F610" s="5">
        <v>599</v>
      </c>
      <c r="G610" s="5">
        <v>990</v>
      </c>
      <c r="H610" s="5" t="str" cm="1">
        <f t="array" ref="H610">_xlfn.IFS(G610&lt;200,"Less than 200", AND(G610&gt;=200, G610&lt;=500), "200 to 500", G610&gt;500, "Greater than 500")</f>
        <v>Greater than 500</v>
      </c>
      <c r="I610" s="8">
        <v>0.39</v>
      </c>
      <c r="J610" s="17">
        <f>I610</f>
        <v>0.39</v>
      </c>
      <c r="K610" s="22" t="str" cm="1">
        <f t="array" ref="K610">_xlfn.IFS(AND(I610&gt;=0%, I610&lt;=20%),"0% to 20%", AND(I610&gt;=21%, I610&lt;=40%), "21% to 40%", AND(I610&gt;=41%, I610&lt;=60%), "41% to 60%", AND(I610&gt;=61%, I610&lt;=80%), "61% to 80%", AND(I610&gt;=81%, I610&lt;=100%), "81% to 100%")</f>
        <v>21% to 40%</v>
      </c>
      <c r="L610" s="22">
        <v>3.9</v>
      </c>
      <c r="M610" s="6">
        <v>16166</v>
      </c>
      <c r="N610" s="6">
        <f>G610*M610</f>
        <v>16004340</v>
      </c>
      <c r="O610" s="6">
        <f>L610+(M610/100000)</f>
        <v>4.0616599999999998</v>
      </c>
      <c r="P610" s="5" t="s">
        <v>9162</v>
      </c>
      <c r="Q610" s="10" t="s">
        <v>9163</v>
      </c>
      <c r="R610" s="10" t="s">
        <v>9164</v>
      </c>
      <c r="S610" s="10" t="s">
        <v>9165</v>
      </c>
      <c r="T610" s="10">
        <f>LEN(S610) - LEN(SUBSTITUTE(S610, ",", "")) + 1</f>
        <v>8</v>
      </c>
      <c r="U610" s="10" t="s">
        <v>9166</v>
      </c>
      <c r="V610" s="20" t="s">
        <v>9167</v>
      </c>
      <c r="W610" s="10" t="s">
        <v>9168</v>
      </c>
      <c r="X610" s="10" t="s">
        <v>9169</v>
      </c>
    </row>
    <row r="611" spans="1:24" customFormat="1" x14ac:dyDescent="0.3">
      <c r="A611" s="5" t="s">
        <v>10549</v>
      </c>
      <c r="B611" s="5" t="s">
        <v>10550</v>
      </c>
      <c r="C611" s="5" t="str">
        <f>LEFT(B611, 65)</f>
        <v>Usha Goliath GO1200WG Heavy Weight 1200-Watt Dry Iron, 1.8 Kg(Red</v>
      </c>
      <c r="D611" s="5" t="s">
        <v>8699</v>
      </c>
      <c r="E611" s="5" t="str">
        <f>LEFT(D611, FIND("|", D611) - 1)</f>
        <v>Home&amp;Kitchen</v>
      </c>
      <c r="F611" s="7">
        <v>1199</v>
      </c>
      <c r="G611" s="7">
        <v>1690</v>
      </c>
      <c r="H611" s="5" t="str" cm="1">
        <f t="array" ref="H611">_xlfn.IFS(G611&lt;200,"Less than 200", AND(G611&gt;=200, G611&lt;=500), "200 to 500", G611&gt;500, "Greater than 500")</f>
        <v>Greater than 500</v>
      </c>
      <c r="I611" s="8">
        <v>0.28999999999999998</v>
      </c>
      <c r="J611" s="17">
        <f>I611</f>
        <v>0.28999999999999998</v>
      </c>
      <c r="K611" s="22" t="str" cm="1">
        <f t="array" ref="K611">_xlfn.IFS(AND(I611&gt;=0%, I611&lt;=20%),"0% to 20%", AND(I611&gt;=21%, I611&lt;=40%), "21% to 40%", AND(I611&gt;=41%, I611&lt;=60%), "41% to 60%", AND(I611&gt;=61%, I611&lt;=80%), "61% to 80%", AND(I611&gt;=81%, I611&lt;=100%), "81% to 100%")</f>
        <v>21% to 40%</v>
      </c>
      <c r="L611" s="22">
        <v>4.2</v>
      </c>
      <c r="M611" s="6">
        <v>4580</v>
      </c>
      <c r="N611" s="6">
        <f>G611*M611</f>
        <v>7740200</v>
      </c>
      <c r="O611" s="6">
        <f>L611+(M611/100000)</f>
        <v>4.2458</v>
      </c>
      <c r="P611" s="5" t="s">
        <v>10551</v>
      </c>
      <c r="Q611" s="10" t="s">
        <v>10552</v>
      </c>
      <c r="R611" s="10" t="s">
        <v>10553</v>
      </c>
      <c r="S611" s="10" t="s">
        <v>10554</v>
      </c>
      <c r="T611" s="10">
        <f>LEN(S611) - LEN(SUBSTITUTE(S611, ",", "")) + 1</f>
        <v>8</v>
      </c>
      <c r="U611" s="10" t="s">
        <v>10555</v>
      </c>
      <c r="V611" s="20" t="s">
        <v>10556</v>
      </c>
      <c r="W611" s="10" t="s">
        <v>10557</v>
      </c>
      <c r="X611" s="10" t="s">
        <v>10558</v>
      </c>
    </row>
    <row r="612" spans="1:24" customFormat="1" x14ac:dyDescent="0.3">
      <c r="A612" s="5" t="s">
        <v>7941</v>
      </c>
      <c r="B612" s="5" t="s">
        <v>7942</v>
      </c>
      <c r="C612" s="5" t="str">
        <f>LEFT(B612, 65)</f>
        <v>DIGITEK¬Æ (DLS-9FT) Lightweight &amp; Portable Aluminum Alloy Light S</v>
      </c>
      <c r="D612" s="5" t="s">
        <v>7943</v>
      </c>
      <c r="E612" s="5" t="str">
        <f>LEFT(D612, FIND("|", D612) - 1)</f>
        <v>Electronics</v>
      </c>
      <c r="F612" s="5">
        <v>699</v>
      </c>
      <c r="G612" s="7">
        <v>1299</v>
      </c>
      <c r="H612" s="5" t="str" cm="1">
        <f t="array" ref="H612">_xlfn.IFS(G612&lt;200,"Less than 200", AND(G612&gt;=200, G612&lt;=500), "200 to 500", G612&gt;500, "Greater than 500")</f>
        <v>Greater than 500</v>
      </c>
      <c r="I612" s="8">
        <v>0.46</v>
      </c>
      <c r="J612" s="17">
        <f>I612</f>
        <v>0.46</v>
      </c>
      <c r="K612" s="22" t="str" cm="1">
        <f t="array" ref="K612">_xlfn.IFS(AND(I612&gt;=0%, I612&lt;=20%),"0% to 20%", AND(I612&gt;=21%, I612&lt;=40%), "21% to 40%", AND(I612&gt;=41%, I612&lt;=60%), "41% to 60%", AND(I612&gt;=61%, I612&lt;=80%), "61% to 80%", AND(I612&gt;=81%, I612&lt;=100%), "81% to 100%")</f>
        <v>41% to 60%</v>
      </c>
      <c r="L612" s="22">
        <v>4.3</v>
      </c>
      <c r="M612" s="6">
        <v>6183</v>
      </c>
      <c r="N612" s="6">
        <f>G612*M612</f>
        <v>8031717</v>
      </c>
      <c r="O612" s="6">
        <f>L612+(M612/100000)</f>
        <v>4.3618299999999994</v>
      </c>
      <c r="P612" s="5" t="s">
        <v>7944</v>
      </c>
      <c r="Q612" s="10" t="s">
        <v>7945</v>
      </c>
      <c r="R612" s="10" t="s">
        <v>7946</v>
      </c>
      <c r="S612" s="10" t="s">
        <v>7947</v>
      </c>
      <c r="T612" s="10">
        <f>LEN(S612) - LEN(SUBSTITUTE(S612, ",", "")) + 1</f>
        <v>8</v>
      </c>
      <c r="U612" s="10" t="s">
        <v>7948</v>
      </c>
      <c r="V612" s="20" t="s">
        <v>7949</v>
      </c>
      <c r="W612" s="10" t="s">
        <v>7950</v>
      </c>
      <c r="X612" s="10" t="s">
        <v>7951</v>
      </c>
    </row>
    <row r="613" spans="1:24" customFormat="1" x14ac:dyDescent="0.3">
      <c r="A613" s="5" t="s">
        <v>12360</v>
      </c>
      <c r="B613" s="5" t="s">
        <v>12361</v>
      </c>
      <c r="C613" s="5" t="str">
        <f>LEFT(B613, 65)</f>
        <v>Cafe JEI French Press Coffee and Tea Maker 600ml with 4 Level Fil</v>
      </c>
      <c r="D613" s="5" t="s">
        <v>12362</v>
      </c>
      <c r="E613" s="5" t="str">
        <f>LEFT(D613, FIND("|", D613) - 1)</f>
        <v>Home&amp;Kitchen</v>
      </c>
      <c r="F613" s="7">
        <v>1099</v>
      </c>
      <c r="G613" s="7">
        <v>1500</v>
      </c>
      <c r="H613" s="5" t="str" cm="1">
        <f t="array" ref="H613">_xlfn.IFS(G613&lt;200,"Less than 200", AND(G613&gt;=200, G613&lt;=500), "200 to 500", G613&gt;500, "Greater than 500")</f>
        <v>Greater than 500</v>
      </c>
      <c r="I613" s="8">
        <v>0.27</v>
      </c>
      <c r="J613" s="17">
        <f>I613</f>
        <v>0.27</v>
      </c>
      <c r="K613" s="22" t="str" cm="1">
        <f t="array" ref="K613">_xlfn.IFS(AND(I613&gt;=0%, I613&lt;=20%),"0% to 20%", AND(I613&gt;=21%, I613&lt;=40%), "21% to 40%", AND(I613&gt;=41%, I613&lt;=60%), "41% to 60%", AND(I613&gt;=61%, I613&lt;=80%), "61% to 80%", AND(I613&gt;=81%, I613&lt;=100%), "81% to 100%")</f>
        <v>21% to 40%</v>
      </c>
      <c r="L613" s="22">
        <v>4.5</v>
      </c>
      <c r="M613" s="6">
        <v>1065</v>
      </c>
      <c r="N613" s="6">
        <f>G613*M613</f>
        <v>1597500</v>
      </c>
      <c r="O613" s="6">
        <f>L613+(M613/100000)</f>
        <v>4.51065</v>
      </c>
      <c r="P613" s="5" t="s">
        <v>12363</v>
      </c>
      <c r="Q613" s="10" t="s">
        <v>12364</v>
      </c>
      <c r="R613" s="10" t="s">
        <v>12365</v>
      </c>
      <c r="S613" s="10" t="s">
        <v>12366</v>
      </c>
      <c r="T613" s="10">
        <f>LEN(S613) - LEN(SUBSTITUTE(S613, ",", "")) + 1</f>
        <v>8</v>
      </c>
      <c r="U613" s="10" t="s">
        <v>12367</v>
      </c>
      <c r="V613" s="20" t="s">
        <v>12368</v>
      </c>
      <c r="W613" s="10" t="s">
        <v>12369</v>
      </c>
      <c r="X613" s="10" t="s">
        <v>12370</v>
      </c>
    </row>
    <row r="614" spans="1:24" customFormat="1" x14ac:dyDescent="0.3">
      <c r="A614" s="5" t="s">
        <v>1402</v>
      </c>
      <c r="B614" s="5" t="s">
        <v>1403</v>
      </c>
      <c r="C614" s="5" t="str">
        <f>LEFT(B614, 65)</f>
        <v>EGate i9 Pro-Max 1080p Native Full HD Projector 4k Support | 3600</v>
      </c>
      <c r="D614" s="5" t="s">
        <v>1404</v>
      </c>
      <c r="E614" s="5" t="str">
        <f>LEFT(D614, FIND("|", D614) - 1)</f>
        <v>Electronics</v>
      </c>
      <c r="F614" s="7">
        <v>9490</v>
      </c>
      <c r="G614" s="7">
        <v>15990</v>
      </c>
      <c r="H614" s="5" t="str" cm="1">
        <f t="array" ref="H614">_xlfn.IFS(G614&lt;200,"Less than 200", AND(G614&gt;=200, G614&lt;=500), "200 to 500", G614&gt;500, "Greater than 500")</f>
        <v>Greater than 500</v>
      </c>
      <c r="I614" s="8">
        <v>0.41</v>
      </c>
      <c r="J614" s="17">
        <f>I614</f>
        <v>0.41</v>
      </c>
      <c r="K614" s="22" t="str" cm="1">
        <f t="array" ref="K614">_xlfn.IFS(AND(I614&gt;=0%, I614&lt;=20%),"0% to 20%", AND(I614&gt;=21%, I614&lt;=40%), "21% to 40%", AND(I614&gt;=41%, I614&lt;=60%), "41% to 60%", AND(I614&gt;=61%, I614&lt;=80%), "61% to 80%", AND(I614&gt;=81%, I614&lt;=100%), "81% to 100%")</f>
        <v>41% to 60%</v>
      </c>
      <c r="L614" s="22">
        <v>3.9</v>
      </c>
      <c r="M614" s="6">
        <v>10480</v>
      </c>
      <c r="N614" s="6">
        <f>G614*M614</f>
        <v>167575200</v>
      </c>
      <c r="O614" s="6">
        <f>L614+(M614/100000)</f>
        <v>4.0047999999999995</v>
      </c>
      <c r="P614" s="5" t="s">
        <v>1405</v>
      </c>
      <c r="Q614" s="10" t="s">
        <v>1406</v>
      </c>
      <c r="R614" s="10" t="s">
        <v>1407</v>
      </c>
      <c r="S614" s="10" t="s">
        <v>1408</v>
      </c>
      <c r="T614" s="10">
        <f>LEN(S614) - LEN(SUBSTITUTE(S614, ",", "")) + 1</f>
        <v>8</v>
      </c>
      <c r="U614" s="10" t="s">
        <v>1409</v>
      </c>
      <c r="V614" s="20" t="s">
        <v>1410</v>
      </c>
      <c r="W614" s="10" t="s">
        <v>1411</v>
      </c>
      <c r="X614" s="10" t="s">
        <v>1412</v>
      </c>
    </row>
    <row r="615" spans="1:24" customFormat="1" x14ac:dyDescent="0.3">
      <c r="A615" s="5" t="s">
        <v>4785</v>
      </c>
      <c r="B615" s="5" t="s">
        <v>4786</v>
      </c>
      <c r="C615" s="5" t="str">
        <f>LEFT(B615, 65)</f>
        <v>Elv Aluminium Adjustable Mobile Phone Foldable Holder Tabletop St</v>
      </c>
      <c r="D615" s="5" t="s">
        <v>3495</v>
      </c>
      <c r="E615" s="5" t="str">
        <f>LEFT(D615, FIND("|", D615) - 1)</f>
        <v>Electronics</v>
      </c>
      <c r="F615" s="5">
        <v>314</v>
      </c>
      <c r="G615" s="7">
        <v>1499</v>
      </c>
      <c r="H615" s="5" t="str" cm="1">
        <f t="array" ref="H615">_xlfn.IFS(G615&lt;200,"Less than 200", AND(G615&gt;=200, G615&lt;=500), "200 to 500", G615&gt;500, "Greater than 500")</f>
        <v>Greater than 500</v>
      </c>
      <c r="I615" s="8">
        <v>0.79</v>
      </c>
      <c r="J615" s="17">
        <f>I615</f>
        <v>0.79</v>
      </c>
      <c r="K615" s="22" t="str" cm="1">
        <f t="array" ref="K615">_xlfn.IFS(AND(I615&gt;=0%, I615&lt;=20%),"0% to 20%", AND(I615&gt;=21%, I615&lt;=40%), "21% to 40%", AND(I615&gt;=41%, I615&lt;=60%), "41% to 60%", AND(I615&gt;=61%, I615&lt;=80%), "61% to 80%", AND(I615&gt;=81%, I615&lt;=100%), "81% to 100%")</f>
        <v>61% to 80%</v>
      </c>
      <c r="L615" s="22">
        <v>4.5</v>
      </c>
      <c r="M615" s="6">
        <v>28978</v>
      </c>
      <c r="N615" s="6">
        <f>G615*M615</f>
        <v>43438022</v>
      </c>
      <c r="O615" s="6">
        <f>L615+(M615/100000)</f>
        <v>4.7897800000000004</v>
      </c>
      <c r="P615" s="5" t="s">
        <v>4787</v>
      </c>
      <c r="Q615" s="10" t="s">
        <v>3985</v>
      </c>
      <c r="R615" s="10" t="s">
        <v>3986</v>
      </c>
      <c r="S615" s="10" t="s">
        <v>3987</v>
      </c>
      <c r="T615" s="10">
        <f>LEN(S615) - LEN(SUBSTITUTE(S615, ",", "")) + 1</f>
        <v>8</v>
      </c>
      <c r="U615" s="10" t="s">
        <v>3988</v>
      </c>
      <c r="V615" s="20" t="s">
        <v>3989</v>
      </c>
      <c r="W615" s="10" t="s">
        <v>4788</v>
      </c>
      <c r="X615" s="10" t="s">
        <v>4789</v>
      </c>
    </row>
    <row r="616" spans="1:24" customFormat="1" x14ac:dyDescent="0.3">
      <c r="A616" s="5" t="s">
        <v>8906</v>
      </c>
      <c r="B616" s="5" t="s">
        <v>8907</v>
      </c>
      <c r="C616" s="5" t="str">
        <f>LEFT(B616, 65)</f>
        <v>Havells Immersion HB15 1500 Watt (White Blue)</v>
      </c>
      <c r="D616" s="5" t="s">
        <v>8844</v>
      </c>
      <c r="E616" s="5" t="str">
        <f>LEFT(D616, FIND("|", D616) - 1)</f>
        <v>Home&amp;Kitchen</v>
      </c>
      <c r="F616" s="5">
        <v>719</v>
      </c>
      <c r="G616" s="7">
        <v>1295</v>
      </c>
      <c r="H616" s="5" t="str" cm="1">
        <f t="array" ref="H616">_xlfn.IFS(G616&lt;200,"Less than 200", AND(G616&gt;=200, G616&lt;=500), "200 to 500", G616&gt;500, "Greater than 500")</f>
        <v>Greater than 500</v>
      </c>
      <c r="I616" s="8">
        <v>0.44</v>
      </c>
      <c r="J616" s="17">
        <f>I616</f>
        <v>0.44</v>
      </c>
      <c r="K616" s="22" t="str" cm="1">
        <f t="array" ref="K616">_xlfn.IFS(AND(I616&gt;=0%, I616&lt;=20%),"0% to 20%", AND(I616&gt;=21%, I616&lt;=40%), "21% to 40%", AND(I616&gt;=41%, I616&lt;=60%), "41% to 60%", AND(I616&gt;=61%, I616&lt;=80%), "61% to 80%", AND(I616&gt;=81%, I616&lt;=100%), "81% to 100%")</f>
        <v>41% to 60%</v>
      </c>
      <c r="L616" s="22">
        <v>4.2</v>
      </c>
      <c r="M616" s="6">
        <v>17218</v>
      </c>
      <c r="N616" s="6">
        <f>G616*M616</f>
        <v>22297310</v>
      </c>
      <c r="O616" s="6">
        <f>L616+(M616/100000)</f>
        <v>4.3721800000000002</v>
      </c>
      <c r="P616" s="5" t="s">
        <v>8908</v>
      </c>
      <c r="Q616" s="10" t="s">
        <v>8909</v>
      </c>
      <c r="R616" s="10" t="s">
        <v>8910</v>
      </c>
      <c r="S616" s="10" t="s">
        <v>8911</v>
      </c>
      <c r="T616" s="10">
        <f>LEN(S616) - LEN(SUBSTITUTE(S616, ",", "")) + 1</f>
        <v>8</v>
      </c>
      <c r="U616" s="10" t="s">
        <v>8912</v>
      </c>
      <c r="V616" s="20" t="s">
        <v>8913</v>
      </c>
      <c r="W616" s="10" t="s">
        <v>8914</v>
      </c>
      <c r="X616" s="10" t="s">
        <v>8915</v>
      </c>
    </row>
    <row r="617" spans="1:24" customFormat="1" x14ac:dyDescent="0.3">
      <c r="A617" s="5" t="s">
        <v>12723</v>
      </c>
      <c r="B617" s="5" t="s">
        <v>12724</v>
      </c>
      <c r="C617" s="5" t="str">
        <f>LEFT(B617, 65)</f>
        <v>Kuber Industries Waterproof Round Laundry Bag/Hamper|Polka Dots P</v>
      </c>
      <c r="D617" s="5" t="s">
        <v>8886</v>
      </c>
      <c r="E617" s="5" t="str">
        <f>LEFT(D617, FIND("|", D617) - 1)</f>
        <v>Home&amp;Kitchen</v>
      </c>
      <c r="F617" s="5">
        <v>219</v>
      </c>
      <c r="G617" s="5">
        <v>249</v>
      </c>
      <c r="H617" s="5" t="str" cm="1">
        <f t="array" ref="H617">_xlfn.IFS(G617&lt;200,"Less than 200", AND(G617&gt;=200, G617&lt;=500), "200 to 500", G617&gt;500, "Greater than 500")</f>
        <v>200 to 500</v>
      </c>
      <c r="I617" s="8">
        <v>0.12</v>
      </c>
      <c r="J617" s="17">
        <f>I617</f>
        <v>0.12</v>
      </c>
      <c r="K617" s="22" t="str" cm="1">
        <f t="array" ref="K617">_xlfn.IFS(AND(I617&gt;=0%, I617&lt;=20%),"0% to 20%", AND(I617&gt;=21%, I617&lt;=40%), "21% to 40%", AND(I617&gt;=41%, I617&lt;=60%), "41% to 60%", AND(I617&gt;=61%, I617&lt;=80%), "61% to 80%", AND(I617&gt;=81%, I617&lt;=100%), "81% to 100%")</f>
        <v>0% to 20%</v>
      </c>
      <c r="L617" s="22">
        <v>4</v>
      </c>
      <c r="M617" s="6">
        <v>1108</v>
      </c>
      <c r="N617" s="6">
        <f>G617*M617</f>
        <v>275892</v>
      </c>
      <c r="O617" s="6">
        <f>L617+(M617/100000)</f>
        <v>4.0110799999999998</v>
      </c>
      <c r="P617" s="5" t="s">
        <v>12725</v>
      </c>
      <c r="Q617" s="10" t="s">
        <v>12726</v>
      </c>
      <c r="R617" s="10" t="s">
        <v>12727</v>
      </c>
      <c r="S617" s="10" t="s">
        <v>12728</v>
      </c>
      <c r="T617" s="10">
        <f>LEN(S617) - LEN(SUBSTITUTE(S617, ",", "")) + 1</f>
        <v>8</v>
      </c>
      <c r="U617" s="10" t="s">
        <v>12729</v>
      </c>
      <c r="V617" s="20" t="s">
        <v>12730</v>
      </c>
      <c r="W617" s="10" t="s">
        <v>12731</v>
      </c>
      <c r="X617" s="10" t="s">
        <v>12732</v>
      </c>
    </row>
    <row r="618" spans="1:24" customFormat="1" x14ac:dyDescent="0.3">
      <c r="A618" s="5" t="s">
        <v>3663</v>
      </c>
      <c r="B618" s="5" t="s">
        <v>3664</v>
      </c>
      <c r="C618" s="5" t="str">
        <f>LEFT(B618, 65)</f>
        <v>USB Charger, Oraimo Elite Dual Port 5V/2.4A Wall Charger, USB Wal</v>
      </c>
      <c r="D618" s="5" t="s">
        <v>3162</v>
      </c>
      <c r="E618" s="5" t="str">
        <f>LEFT(D618, FIND("|", D618) - 1)</f>
        <v>Electronics</v>
      </c>
      <c r="F618" s="5">
        <v>249</v>
      </c>
      <c r="G618" s="5">
        <v>649</v>
      </c>
      <c r="H618" s="5" t="str" cm="1">
        <f t="array" ref="H618">_xlfn.IFS(G618&lt;200,"Less than 200", AND(G618&gt;=200, G618&lt;=500), "200 to 500", G618&gt;500, "Greater than 500")</f>
        <v>Greater than 500</v>
      </c>
      <c r="I618" s="8">
        <v>0.62</v>
      </c>
      <c r="J618" s="17">
        <f>I618</f>
        <v>0.62</v>
      </c>
      <c r="K618" s="22" t="str" cm="1">
        <f t="array" ref="K618">_xlfn.IFS(AND(I618&gt;=0%, I618&lt;=20%),"0% to 20%", AND(I618&gt;=21%, I618&lt;=40%), "21% to 40%", AND(I618&gt;=41%, I618&lt;=60%), "41% to 60%", AND(I618&gt;=61%, I618&lt;=80%), "61% to 80%", AND(I618&gt;=81%, I618&lt;=100%), "81% to 100%")</f>
        <v>61% to 80%</v>
      </c>
      <c r="L618" s="22">
        <v>4</v>
      </c>
      <c r="M618" s="6">
        <v>14404</v>
      </c>
      <c r="N618" s="6">
        <f>G618*M618</f>
        <v>9348196</v>
      </c>
      <c r="O618" s="6">
        <f>L618+(M618/100000)</f>
        <v>4.1440400000000004</v>
      </c>
      <c r="P618" s="5" t="s">
        <v>3665</v>
      </c>
      <c r="Q618" s="10" t="s">
        <v>3666</v>
      </c>
      <c r="R618" s="10" t="s">
        <v>3667</v>
      </c>
      <c r="S618" s="10" t="s">
        <v>3668</v>
      </c>
      <c r="T618" s="10">
        <f>LEN(S618) - LEN(SUBSTITUTE(S618, ",", "")) + 1</f>
        <v>8</v>
      </c>
      <c r="U618" s="10" t="s">
        <v>3669</v>
      </c>
      <c r="V618" s="20" t="s">
        <v>3670</v>
      </c>
      <c r="W618" s="10" t="s">
        <v>3671</v>
      </c>
      <c r="X618" s="10" t="s">
        <v>3672</v>
      </c>
    </row>
    <row r="619" spans="1:24" customFormat="1" x14ac:dyDescent="0.3">
      <c r="A619" s="5" t="s">
        <v>262</v>
      </c>
      <c r="B619" s="5" t="s">
        <v>263</v>
      </c>
      <c r="C619" s="5" t="str">
        <f>LEFT(B619, 65)</f>
        <v xml:space="preserve">OnePlus 80 cm (32 inches) Y Series HD Ready LED Smart Android TV </v>
      </c>
      <c r="D619" s="5" t="s">
        <v>169</v>
      </c>
      <c r="E619" s="5" t="str">
        <f>LEFT(D619, FIND("|", D619) - 1)</f>
        <v>Electronics</v>
      </c>
      <c r="F619" s="7">
        <v>14999</v>
      </c>
      <c r="G619" s="7">
        <v>19999</v>
      </c>
      <c r="H619" s="5" t="str" cm="1">
        <f t="array" ref="H619">_xlfn.IFS(G619&lt;200,"Less than 200", AND(G619&gt;=200, G619&lt;=500), "200 to 500", G619&gt;500, "Greater than 500")</f>
        <v>Greater than 500</v>
      </c>
      <c r="I619" s="8">
        <v>0.25</v>
      </c>
      <c r="J619" s="17">
        <f>I619</f>
        <v>0.25</v>
      </c>
      <c r="K619" s="22" t="str" cm="1">
        <f t="array" ref="K619">_xlfn.IFS(AND(I619&gt;=0%, I619&lt;=20%),"0% to 20%", AND(I619&gt;=21%, I619&lt;=40%), "21% to 40%", AND(I619&gt;=41%, I619&lt;=60%), "41% to 60%", AND(I619&gt;=61%, I619&lt;=80%), "61% to 80%", AND(I619&gt;=81%, I619&lt;=100%), "81% to 100%")</f>
        <v>21% to 40%</v>
      </c>
      <c r="L619" s="22">
        <v>4.2</v>
      </c>
      <c r="M619" s="6">
        <v>34899</v>
      </c>
      <c r="N619" s="6">
        <f>G619*M619</f>
        <v>697945101</v>
      </c>
      <c r="O619" s="6">
        <f>L619+(M619/100000)</f>
        <v>4.5489899999999999</v>
      </c>
      <c r="P619" s="5" t="s">
        <v>264</v>
      </c>
      <c r="Q619" s="10" t="s">
        <v>265</v>
      </c>
      <c r="R619" s="10" t="s">
        <v>266</v>
      </c>
      <c r="S619" s="10" t="s">
        <v>267</v>
      </c>
      <c r="T619" s="10">
        <f>LEN(S619) - LEN(SUBSTITUTE(S619, ",", "")) + 1</f>
        <v>8</v>
      </c>
      <c r="U619" s="10" t="s">
        <v>268</v>
      </c>
      <c r="V619" s="20" t="s">
        <v>269</v>
      </c>
      <c r="W619" s="10" t="s">
        <v>270</v>
      </c>
      <c r="X619" s="10" t="s">
        <v>271</v>
      </c>
    </row>
    <row r="620" spans="1:24" customFormat="1" x14ac:dyDescent="0.3">
      <c r="A620" s="5" t="s">
        <v>6927</v>
      </c>
      <c r="B620" s="5" t="s">
        <v>6928</v>
      </c>
      <c r="C620" s="5" t="str">
        <f>LEFT(B620, 65)</f>
        <v>DIGITEK¬Æ (DTR-200MT) (18 CM) Portable &amp; Flexible Mini Tripod wit</v>
      </c>
      <c r="D620" s="5" t="s">
        <v>5244</v>
      </c>
      <c r="E620" s="5" t="str">
        <f>LEFT(D620, FIND("|", D620) - 1)</f>
        <v>Electronics</v>
      </c>
      <c r="F620" s="5">
        <v>349</v>
      </c>
      <c r="G620" s="5">
        <v>995</v>
      </c>
      <c r="H620" s="5" t="str" cm="1">
        <f t="array" ref="H620">_xlfn.IFS(G620&lt;200,"Less than 200", AND(G620&gt;=200, G620&lt;=500), "200 to 500", G620&gt;500, "Greater than 500")</f>
        <v>Greater than 500</v>
      </c>
      <c r="I620" s="8">
        <v>0.65</v>
      </c>
      <c r="J620" s="17">
        <f>I620</f>
        <v>0.65</v>
      </c>
      <c r="K620" s="22" t="str" cm="1">
        <f t="array" ref="K620">_xlfn.IFS(AND(I620&gt;=0%, I620&lt;=20%),"0% to 20%", AND(I620&gt;=21%, I620&lt;=40%), "21% to 40%", AND(I620&gt;=41%, I620&lt;=60%), "41% to 60%", AND(I620&gt;=61%, I620&lt;=80%), "61% to 80%", AND(I620&gt;=81%, I620&lt;=100%), "81% to 100%")</f>
        <v>61% to 80%</v>
      </c>
      <c r="L620" s="22">
        <v>4.2</v>
      </c>
      <c r="M620" s="6">
        <v>6676</v>
      </c>
      <c r="N620" s="6">
        <f>G620*M620</f>
        <v>6642620</v>
      </c>
      <c r="O620" s="6">
        <f>L620+(M620/100000)</f>
        <v>4.2667600000000006</v>
      </c>
      <c r="P620" s="5" t="s">
        <v>6929</v>
      </c>
      <c r="Q620" s="10" t="s">
        <v>6930</v>
      </c>
      <c r="R620" s="10" t="s">
        <v>6931</v>
      </c>
      <c r="S620" s="10" t="s">
        <v>6932</v>
      </c>
      <c r="T620" s="10">
        <f>LEN(S620) - LEN(SUBSTITUTE(S620, ",", "")) + 1</f>
        <v>8</v>
      </c>
      <c r="U620" s="10" t="s">
        <v>6933</v>
      </c>
      <c r="V620" s="20" t="s">
        <v>6934</v>
      </c>
      <c r="W620" s="10" t="s">
        <v>6935</v>
      </c>
      <c r="X620" s="10" t="s">
        <v>6936</v>
      </c>
    </row>
    <row r="621" spans="1:24" customFormat="1" x14ac:dyDescent="0.3">
      <c r="A621" s="5" t="s">
        <v>4571</v>
      </c>
      <c r="B621" s="5" t="s">
        <v>4572</v>
      </c>
      <c r="C621" s="5" t="str">
        <f>LEFT(B621, 65)</f>
        <v xml:space="preserve">Sounce Gold Plated 3.5 mm Headphone Splitter for Computer 2 Male </v>
      </c>
      <c r="D621" s="5" t="s">
        <v>4573</v>
      </c>
      <c r="E621" s="5" t="str">
        <f>LEFT(D621, FIND("|", D621) - 1)</f>
        <v>Electronics</v>
      </c>
      <c r="F621" s="5">
        <v>120</v>
      </c>
      <c r="G621" s="5">
        <v>999</v>
      </c>
      <c r="H621" s="5" t="str" cm="1">
        <f t="array" ref="H621">_xlfn.IFS(G621&lt;200,"Less than 200", AND(G621&gt;=200, G621&lt;=500), "200 to 500", G621&gt;500, "Greater than 500")</f>
        <v>Greater than 500</v>
      </c>
      <c r="I621" s="8">
        <v>0.88</v>
      </c>
      <c r="J621" s="17">
        <f>I621</f>
        <v>0.88</v>
      </c>
      <c r="K621" s="22" t="str" cm="1">
        <f t="array" ref="K621">_xlfn.IFS(AND(I621&gt;=0%, I621&lt;=20%),"0% to 20%", AND(I621&gt;=21%, I621&lt;=40%), "21% to 40%", AND(I621&gt;=41%, I621&lt;=60%), "41% to 60%", AND(I621&gt;=61%, I621&lt;=80%), "61% to 80%", AND(I621&gt;=81%, I621&lt;=100%), "81% to 100%")</f>
        <v>81% to 100%</v>
      </c>
      <c r="L621" s="22">
        <v>3.9</v>
      </c>
      <c r="M621" s="6">
        <v>6491</v>
      </c>
      <c r="N621" s="6">
        <f>G621*M621</f>
        <v>6484509</v>
      </c>
      <c r="O621" s="6">
        <f>L621+(M621/100000)</f>
        <v>3.9649099999999997</v>
      </c>
      <c r="P621" s="5" t="s">
        <v>4574</v>
      </c>
      <c r="Q621" s="10" t="s">
        <v>4575</v>
      </c>
      <c r="R621" s="10" t="s">
        <v>4576</v>
      </c>
      <c r="S621" s="10" t="s">
        <v>4577</v>
      </c>
      <c r="T621" s="10">
        <f>LEN(S621) - LEN(SUBSTITUTE(S621, ",", "")) + 1</f>
        <v>8</v>
      </c>
      <c r="U621" s="10" t="s">
        <v>4578</v>
      </c>
      <c r="V621" s="20" t="s">
        <v>4579</v>
      </c>
      <c r="W621" s="10" t="s">
        <v>4580</v>
      </c>
      <c r="X621" s="10" t="s">
        <v>4581</v>
      </c>
    </row>
    <row r="622" spans="1:24" customFormat="1" x14ac:dyDescent="0.3">
      <c r="A622" s="5" t="s">
        <v>4571</v>
      </c>
      <c r="B622" s="5" t="s">
        <v>4572</v>
      </c>
      <c r="C622" s="5" t="str">
        <f>LEFT(B622, 65)</f>
        <v xml:space="preserve">Sounce Gold Plated 3.5 mm Headphone Splitter for Computer 2 Male </v>
      </c>
      <c r="D622" s="5" t="s">
        <v>4573</v>
      </c>
      <c r="E622" s="5" t="str">
        <f>LEFT(D622, FIND("|", D622) - 1)</f>
        <v>Electronics</v>
      </c>
      <c r="F622" s="5">
        <v>120</v>
      </c>
      <c r="G622" s="5">
        <v>999</v>
      </c>
      <c r="H622" s="5" t="str" cm="1">
        <f t="array" ref="H622">_xlfn.IFS(G622&lt;200,"Less than 200", AND(G622&gt;=200, G622&lt;=500), "200 to 500", G622&gt;500, "Greater than 500")</f>
        <v>Greater than 500</v>
      </c>
      <c r="I622" s="8">
        <v>0.88</v>
      </c>
      <c r="J622" s="17">
        <f>I622</f>
        <v>0.88</v>
      </c>
      <c r="K622" s="22" t="str" cm="1">
        <f t="array" ref="K622">_xlfn.IFS(AND(I622&gt;=0%, I622&lt;=20%),"0% to 20%", AND(I622&gt;=21%, I622&lt;=40%), "21% to 40%", AND(I622&gt;=41%, I622&lt;=60%), "41% to 60%", AND(I622&gt;=61%, I622&lt;=80%), "61% to 80%", AND(I622&gt;=81%, I622&lt;=100%), "81% to 100%")</f>
        <v>81% to 100%</v>
      </c>
      <c r="L622" s="22">
        <v>3.9</v>
      </c>
      <c r="M622" s="6">
        <v>6491</v>
      </c>
      <c r="N622" s="6">
        <f>G622*M622</f>
        <v>6484509</v>
      </c>
      <c r="O622" s="6">
        <f>L622+(M622/100000)</f>
        <v>3.9649099999999997</v>
      </c>
      <c r="P622" s="5" t="s">
        <v>4574</v>
      </c>
      <c r="Q622" s="10" t="s">
        <v>4575</v>
      </c>
      <c r="R622" s="10" t="s">
        <v>4576</v>
      </c>
      <c r="S622" s="10" t="s">
        <v>4577</v>
      </c>
      <c r="T622" s="10">
        <f>LEN(S622) - LEN(SUBSTITUTE(S622, ",", "")) + 1</f>
        <v>8</v>
      </c>
      <c r="U622" s="10" t="s">
        <v>4578</v>
      </c>
      <c r="V622" s="20" t="s">
        <v>8048</v>
      </c>
      <c r="W622" s="10" t="s">
        <v>8049</v>
      </c>
      <c r="X622" s="10" t="s">
        <v>8050</v>
      </c>
    </row>
    <row r="623" spans="1:24" customFormat="1" x14ac:dyDescent="0.3">
      <c r="A623" s="5" t="s">
        <v>2811</v>
      </c>
      <c r="B623" s="5" t="s">
        <v>2812</v>
      </c>
      <c r="C623" s="5" t="str">
        <f>LEFT(B623, 65)</f>
        <v>PRUSHTI COVER AND BAGS, Protective Case for Airtel Xstream settop</v>
      </c>
      <c r="D623" s="5" t="s">
        <v>462</v>
      </c>
      <c r="E623" s="5" t="str">
        <f>LEFT(D623, FIND("|", D623) - 1)</f>
        <v>Electronics</v>
      </c>
      <c r="F623" s="5">
        <v>199</v>
      </c>
      <c r="G623" s="5">
        <v>499</v>
      </c>
      <c r="H623" s="5" t="str" cm="1">
        <f t="array" ref="H623">_xlfn.IFS(G623&lt;200,"Less than 200", AND(G623&gt;=200, G623&lt;=500), "200 to 500", G623&gt;500, "Greater than 500")</f>
        <v>200 to 500</v>
      </c>
      <c r="I623" s="8">
        <v>0.6</v>
      </c>
      <c r="J623" s="17">
        <f>I623</f>
        <v>0.6</v>
      </c>
      <c r="K623" s="22" t="str" cm="1">
        <f t="array" ref="K623">_xlfn.IFS(AND(I623&gt;=0%, I623&lt;=20%),"0% to 20%", AND(I623&gt;=21%, I623&lt;=40%), "21% to 40%", AND(I623&gt;=41%, I623&lt;=60%), "41% to 60%", AND(I623&gt;=61%, I623&lt;=80%), "61% to 80%", AND(I623&gt;=81%, I623&lt;=100%), "81% to 100%")</f>
        <v>41% to 60%</v>
      </c>
      <c r="L623" s="22">
        <v>3.8</v>
      </c>
      <c r="M623" s="6">
        <v>538</v>
      </c>
      <c r="N623" s="6">
        <f>G623*M623</f>
        <v>268462</v>
      </c>
      <c r="O623" s="6">
        <f>L623+(M623/100000)</f>
        <v>3.80538</v>
      </c>
      <c r="P623" s="5" t="s">
        <v>2813</v>
      </c>
      <c r="Q623" s="10" t="s">
        <v>2814</v>
      </c>
      <c r="R623" s="10" t="s">
        <v>2815</v>
      </c>
      <c r="S623" s="10" t="s">
        <v>2816</v>
      </c>
      <c r="T623" s="10">
        <f>LEN(S623) - LEN(SUBSTITUTE(S623, ",", "")) + 1</f>
        <v>8</v>
      </c>
      <c r="U623" s="10" t="s">
        <v>2817</v>
      </c>
      <c r="V623" s="20" t="s">
        <v>2818</v>
      </c>
      <c r="W623" s="10" t="s">
        <v>2819</v>
      </c>
      <c r="X623" s="10" t="s">
        <v>2820</v>
      </c>
    </row>
    <row r="624" spans="1:24" customFormat="1" x14ac:dyDescent="0.3">
      <c r="A624" s="5" t="s">
        <v>11364</v>
      </c>
      <c r="B624" s="5" t="s">
        <v>11365</v>
      </c>
      <c r="C624" s="5" t="str">
        <f>LEFT(B624, 65)</f>
        <v>HUL Pureit Eco Water Saver Mineral RO+UV+MF AS wall mounted/Count</v>
      </c>
      <c r="D624" s="5" t="s">
        <v>10094</v>
      </c>
      <c r="E624" s="5" t="str">
        <f>LEFT(D624, FIND("|", D624) - 1)</f>
        <v>Home&amp;Kitchen</v>
      </c>
      <c r="F624" s="7">
        <v>13999</v>
      </c>
      <c r="G624" s="7">
        <v>24850</v>
      </c>
      <c r="H624" s="5" t="str" cm="1">
        <f t="array" ref="H624">_xlfn.IFS(G624&lt;200,"Less than 200", AND(G624&gt;=200, G624&lt;=500), "200 to 500", G624&gt;500, "Greater than 500")</f>
        <v>Greater than 500</v>
      </c>
      <c r="I624" s="8">
        <v>0.44</v>
      </c>
      <c r="J624" s="17">
        <f>I624</f>
        <v>0.44</v>
      </c>
      <c r="K624" s="22" t="str" cm="1">
        <f t="array" ref="K624">_xlfn.IFS(AND(I624&gt;=0%, I624&lt;=20%),"0% to 20%", AND(I624&gt;=21%, I624&lt;=40%), "21% to 40%", AND(I624&gt;=41%, I624&lt;=60%), "41% to 60%", AND(I624&gt;=61%, I624&lt;=80%), "61% to 80%", AND(I624&gt;=81%, I624&lt;=100%), "81% to 100%")</f>
        <v>41% to 60%</v>
      </c>
      <c r="L624" s="22">
        <v>4.4000000000000004</v>
      </c>
      <c r="M624" s="6">
        <v>8948</v>
      </c>
      <c r="N624" s="6">
        <f>G624*M624</f>
        <v>222357800</v>
      </c>
      <c r="O624" s="6">
        <f>L624+(M624/100000)</f>
        <v>4.4894800000000004</v>
      </c>
      <c r="P624" s="5" t="s">
        <v>11366</v>
      </c>
      <c r="Q624" s="10" t="s">
        <v>11367</v>
      </c>
      <c r="R624" s="10" t="s">
        <v>11368</v>
      </c>
      <c r="S624" s="10" t="s">
        <v>11369</v>
      </c>
      <c r="T624" s="10">
        <f>LEN(S624) - LEN(SUBSTITUTE(S624, ",", "")) + 1</f>
        <v>8</v>
      </c>
      <c r="U624" s="10" t="s">
        <v>11370</v>
      </c>
      <c r="V624" s="20" t="s">
        <v>11371</v>
      </c>
      <c r="W624" s="10" t="s">
        <v>11372</v>
      </c>
      <c r="X624" s="10" t="s">
        <v>11373</v>
      </c>
    </row>
    <row r="625" spans="1:24" customFormat="1" x14ac:dyDescent="0.3">
      <c r="A625" s="5" t="s">
        <v>4448</v>
      </c>
      <c r="B625" s="5" t="s">
        <v>4449</v>
      </c>
      <c r="C625" s="5" t="str">
        <f>LEFT(B625, 65)</f>
        <v>LIRAMARK Webcam Cover Slide, Ultra Thin Laptop Camera Cover Slide</v>
      </c>
      <c r="D625" s="5" t="s">
        <v>4450</v>
      </c>
      <c r="E625" s="5" t="str">
        <f>LEFT(D625, FIND("|", D625) - 1)</f>
        <v>Computers&amp;Accessories</v>
      </c>
      <c r="F625" s="5">
        <v>149</v>
      </c>
      <c r="G625" s="5">
        <v>149</v>
      </c>
      <c r="H625" s="5" t="str" cm="1">
        <f t="array" ref="H625">_xlfn.IFS(G625&lt;200,"Less than 200", AND(G625&gt;=200, G625&lt;=500), "200 to 500", G625&gt;500, "Greater than 500")</f>
        <v>Less than 200</v>
      </c>
      <c r="I625" s="8">
        <v>0</v>
      </c>
      <c r="J625" s="17">
        <f>I625</f>
        <v>0</v>
      </c>
      <c r="K625" s="22" t="str" cm="1">
        <f t="array" ref="K625">_xlfn.IFS(AND(I625&gt;=0%, I625&lt;=20%),"0% to 20%", AND(I625&gt;=21%, I625&lt;=40%), "21% to 40%", AND(I625&gt;=41%, I625&lt;=60%), "41% to 60%", AND(I625&gt;=61%, I625&lt;=80%), "61% to 80%", AND(I625&gt;=81%, I625&lt;=100%), "81% to 100%")</f>
        <v>0% to 20%</v>
      </c>
      <c r="L625" s="22">
        <v>4.3</v>
      </c>
      <c r="M625" s="6">
        <v>10833</v>
      </c>
      <c r="N625" s="6">
        <f>G625*M625</f>
        <v>1614117</v>
      </c>
      <c r="O625" s="6">
        <f>L625+(M625/100000)</f>
        <v>4.4083299999999994</v>
      </c>
      <c r="P625" s="5" t="s">
        <v>4451</v>
      </c>
      <c r="Q625" s="10" t="s">
        <v>4452</v>
      </c>
      <c r="R625" s="10" t="s">
        <v>4453</v>
      </c>
      <c r="S625" s="10" t="s">
        <v>4454</v>
      </c>
      <c r="T625" s="10">
        <f>LEN(S625) - LEN(SUBSTITUTE(S625, ",", "")) + 1</f>
        <v>4</v>
      </c>
      <c r="U625" s="10" t="s">
        <v>4455</v>
      </c>
      <c r="V625" s="20" t="s">
        <v>4456</v>
      </c>
      <c r="W625" s="10" t="s">
        <v>4457</v>
      </c>
      <c r="X625" s="10" t="s">
        <v>4458</v>
      </c>
    </row>
    <row r="626" spans="1:24" customFormat="1" x14ac:dyDescent="0.3">
      <c r="A626" s="5" t="s">
        <v>4448</v>
      </c>
      <c r="B626" s="5" t="s">
        <v>4449</v>
      </c>
      <c r="C626" s="5" t="str">
        <f>LEFT(B626, 65)</f>
        <v>LIRAMARK Webcam Cover Slide, Ultra Thin Laptop Camera Cover Slide</v>
      </c>
      <c r="D626" s="5" t="s">
        <v>4450</v>
      </c>
      <c r="E626" s="5" t="str">
        <f>LEFT(D626, FIND("|", D626) - 1)</f>
        <v>Computers&amp;Accessories</v>
      </c>
      <c r="F626" s="5">
        <v>149</v>
      </c>
      <c r="G626" s="5">
        <v>149</v>
      </c>
      <c r="H626" s="5" t="str" cm="1">
        <f t="array" ref="H626">_xlfn.IFS(G626&lt;200,"Less than 200", AND(G626&gt;=200, G626&lt;=500), "200 to 500", G626&gt;500, "Greater than 500")</f>
        <v>Less than 200</v>
      </c>
      <c r="I626" s="8">
        <v>0</v>
      </c>
      <c r="J626" s="17">
        <f>I626</f>
        <v>0</v>
      </c>
      <c r="K626" s="22" t="str" cm="1">
        <f t="array" ref="K626">_xlfn.IFS(AND(I626&gt;=0%, I626&lt;=20%),"0% to 20%", AND(I626&gt;=21%, I626&lt;=40%), "21% to 40%", AND(I626&gt;=41%, I626&lt;=60%), "41% to 60%", AND(I626&gt;=61%, I626&lt;=80%), "61% to 80%", AND(I626&gt;=81%, I626&lt;=100%), "81% to 100%")</f>
        <v>0% to 20%</v>
      </c>
      <c r="L626" s="22">
        <v>4.3</v>
      </c>
      <c r="M626" s="6">
        <v>10833</v>
      </c>
      <c r="N626" s="6">
        <f>G626*M626</f>
        <v>1614117</v>
      </c>
      <c r="O626" s="6">
        <f>L626+(M626/100000)</f>
        <v>4.4083299999999994</v>
      </c>
      <c r="P626" s="5" t="s">
        <v>4451</v>
      </c>
      <c r="Q626" s="10" t="s">
        <v>4452</v>
      </c>
      <c r="R626" s="10" t="s">
        <v>4453</v>
      </c>
      <c r="S626" s="10" t="s">
        <v>4454</v>
      </c>
      <c r="T626" s="10">
        <f>LEN(S626) - LEN(SUBSTITUTE(S626, ",", "")) + 1</f>
        <v>4</v>
      </c>
      <c r="U626" s="10" t="s">
        <v>4455</v>
      </c>
      <c r="V626" s="20" t="s">
        <v>4456</v>
      </c>
      <c r="W626" s="10" t="s">
        <v>7417</v>
      </c>
      <c r="X626" s="10" t="s">
        <v>7418</v>
      </c>
    </row>
    <row r="627" spans="1:24" customFormat="1" x14ac:dyDescent="0.3">
      <c r="A627" s="5" t="s">
        <v>6398</v>
      </c>
      <c r="B627" s="5" t="s">
        <v>6399</v>
      </c>
      <c r="C627" s="5" t="str">
        <f>LEFT(B627, 65)</f>
        <v xml:space="preserve">Crucial RAM 8GB DDR4 3200MHz CL22 (or 2933MHz or 2666MHz) Laptop </v>
      </c>
      <c r="D627" s="5" t="s">
        <v>6400</v>
      </c>
      <c r="E627" s="5" t="str">
        <f>LEFT(D627, FIND("|", D627) - 1)</f>
        <v>Computers&amp;Accessories</v>
      </c>
      <c r="F627" s="7">
        <v>1792</v>
      </c>
      <c r="G627" s="7">
        <v>3500</v>
      </c>
      <c r="H627" s="5" t="str" cm="1">
        <f t="array" ref="H627">_xlfn.IFS(G627&lt;200,"Less than 200", AND(G627&gt;=200, G627&lt;=500), "200 to 500", G627&gt;500, "Greater than 500")</f>
        <v>Greater than 500</v>
      </c>
      <c r="I627" s="8">
        <v>0.49</v>
      </c>
      <c r="J627" s="17">
        <f>I627</f>
        <v>0.49</v>
      </c>
      <c r="K627" s="22" t="str" cm="1">
        <f t="array" ref="K627">_xlfn.IFS(AND(I627&gt;=0%, I627&lt;=20%),"0% to 20%", AND(I627&gt;=21%, I627&lt;=40%), "21% to 40%", AND(I627&gt;=41%, I627&lt;=60%), "41% to 60%", AND(I627&gt;=61%, I627&lt;=80%), "61% to 80%", AND(I627&gt;=81%, I627&lt;=100%), "81% to 100%")</f>
        <v>41% to 60%</v>
      </c>
      <c r="L627" s="22">
        <v>4.5</v>
      </c>
      <c r="M627" s="6">
        <v>26194</v>
      </c>
      <c r="N627" s="6">
        <f>G627*M627</f>
        <v>91679000</v>
      </c>
      <c r="O627" s="6">
        <f>L627+(M627/100000)</f>
        <v>4.7619400000000001</v>
      </c>
      <c r="P627" s="5" t="s">
        <v>6401</v>
      </c>
      <c r="Q627" s="10" t="s">
        <v>6402</v>
      </c>
      <c r="R627" s="10" t="s">
        <v>6403</v>
      </c>
      <c r="S627" s="10" t="s">
        <v>6404</v>
      </c>
      <c r="T627" s="10">
        <f>LEN(S627) - LEN(SUBSTITUTE(S627, ",", "")) + 1</f>
        <v>8</v>
      </c>
      <c r="U627" s="10" t="s">
        <v>6405</v>
      </c>
      <c r="V627" s="20" t="s">
        <v>6406</v>
      </c>
      <c r="W627" s="10" t="s">
        <v>6407</v>
      </c>
      <c r="X627" s="10" t="s">
        <v>6408</v>
      </c>
    </row>
    <row r="628" spans="1:24" customFormat="1" x14ac:dyDescent="0.3">
      <c r="A628" s="5" t="s">
        <v>10981</v>
      </c>
      <c r="B628" s="5" t="s">
        <v>10982</v>
      </c>
      <c r="C628" s="5" t="str">
        <f>LEFT(B628, 65)</f>
        <v>iBELL Castor CTEK15L Premium 1.5 Litre Stainless Steel Electric K</v>
      </c>
      <c r="D628" s="5" t="s">
        <v>8762</v>
      </c>
      <c r="E628" s="5" t="str">
        <f>LEFT(D628, FIND("|", D628) - 1)</f>
        <v>Home&amp;Kitchen</v>
      </c>
      <c r="F628" s="5">
        <v>664</v>
      </c>
      <c r="G628" s="7">
        <v>1490</v>
      </c>
      <c r="H628" s="5" t="str" cm="1">
        <f t="array" ref="H628">_xlfn.IFS(G628&lt;200,"Less than 200", AND(G628&gt;=200, G628&lt;=500), "200 to 500", G628&gt;500, "Greater than 500")</f>
        <v>Greater than 500</v>
      </c>
      <c r="I628" s="8">
        <v>0.55000000000000004</v>
      </c>
      <c r="J628" s="17">
        <f>I628</f>
        <v>0.55000000000000004</v>
      </c>
      <c r="K628" s="22" t="str" cm="1">
        <f t="array" ref="K628">_xlfn.IFS(AND(I628&gt;=0%, I628&lt;=20%),"0% to 20%", AND(I628&gt;=21%, I628&lt;=40%), "21% to 40%", AND(I628&gt;=41%, I628&lt;=60%), "41% to 60%", AND(I628&gt;=61%, I628&lt;=80%), "61% to 80%", AND(I628&gt;=81%, I628&lt;=100%), "81% to 100%")</f>
        <v>41% to 60%</v>
      </c>
      <c r="L628" s="22">
        <v>4.0999999999999996</v>
      </c>
      <c r="M628" s="6">
        <v>925</v>
      </c>
      <c r="N628" s="6">
        <f>G628*M628</f>
        <v>1378250</v>
      </c>
      <c r="O628" s="6">
        <f>L628+(M628/100000)</f>
        <v>4.1092499999999994</v>
      </c>
      <c r="P628" s="5" t="s">
        <v>10983</v>
      </c>
      <c r="Q628" s="10" t="s">
        <v>10984</v>
      </c>
      <c r="R628" s="10" t="s">
        <v>10985</v>
      </c>
      <c r="S628" s="10" t="s">
        <v>10986</v>
      </c>
      <c r="T628" s="10">
        <f>LEN(S628) - LEN(SUBSTITUTE(S628, ",", "")) + 1</f>
        <v>8</v>
      </c>
      <c r="U628" s="10" t="s">
        <v>10987</v>
      </c>
      <c r="V628" s="20" t="s">
        <v>10988</v>
      </c>
      <c r="W628" s="10" t="s">
        <v>10989</v>
      </c>
      <c r="X628" s="10" t="s">
        <v>10990</v>
      </c>
    </row>
    <row r="629" spans="1:24" customFormat="1" x14ac:dyDescent="0.3">
      <c r="A629" s="5" t="s">
        <v>556</v>
      </c>
      <c r="B629" s="5" t="s">
        <v>557</v>
      </c>
      <c r="C629" s="5" t="str">
        <f>LEFT(B629, 65)</f>
        <v>Portronics Konnect L 1.2Mtr, Fast Charging 3A Micro USB Cable wit</v>
      </c>
      <c r="D629" s="5" t="s">
        <v>18</v>
      </c>
      <c r="E629" s="5" t="str">
        <f>LEFT(D629, FIND("|", D629) - 1)</f>
        <v>Computers&amp;Accessories</v>
      </c>
      <c r="F629" s="5">
        <v>154</v>
      </c>
      <c r="G629" s="5">
        <v>349</v>
      </c>
      <c r="H629" s="5" t="str" cm="1">
        <f t="array" ref="H629">_xlfn.IFS(G629&lt;200,"Less than 200", AND(G629&gt;=200, G629&lt;=500), "200 to 500", G629&gt;500, "Greater than 500")</f>
        <v>200 to 500</v>
      </c>
      <c r="I629" s="8">
        <v>0.56000000000000005</v>
      </c>
      <c r="J629" s="17">
        <f>I629</f>
        <v>0.56000000000000005</v>
      </c>
      <c r="K629" s="22" t="str" cm="1">
        <f t="array" ref="K629">_xlfn.IFS(AND(I629&gt;=0%, I629&lt;=20%),"0% to 20%", AND(I629&gt;=21%, I629&lt;=40%), "21% to 40%", AND(I629&gt;=41%, I629&lt;=60%), "41% to 60%", AND(I629&gt;=61%, I629&lt;=80%), "61% to 80%", AND(I629&gt;=81%, I629&lt;=100%), "81% to 100%")</f>
        <v>41% to 60%</v>
      </c>
      <c r="L629" s="22">
        <v>4.3</v>
      </c>
      <c r="M629" s="6">
        <v>7064</v>
      </c>
      <c r="N629" s="6">
        <f>G629*M629</f>
        <v>2465336</v>
      </c>
      <c r="O629" s="6">
        <f>L629+(M629/100000)</f>
        <v>4.3706399999999999</v>
      </c>
      <c r="P629" s="5" t="s">
        <v>558</v>
      </c>
      <c r="Q629" s="10" t="s">
        <v>559</v>
      </c>
      <c r="R629" s="10" t="s">
        <v>560</v>
      </c>
      <c r="S629" s="10" t="s">
        <v>561</v>
      </c>
      <c r="T629" s="10">
        <f>LEN(S629) - LEN(SUBSTITUTE(S629, ",", "")) + 1</f>
        <v>8</v>
      </c>
      <c r="U629" s="10" t="s">
        <v>562</v>
      </c>
      <c r="V629" s="20" t="s">
        <v>563</v>
      </c>
      <c r="W629" s="10" t="s">
        <v>564</v>
      </c>
      <c r="X629" s="10" t="s">
        <v>565</v>
      </c>
    </row>
    <row r="630" spans="1:24" customFormat="1" x14ac:dyDescent="0.3">
      <c r="A630" s="5" t="s">
        <v>556</v>
      </c>
      <c r="B630" s="5" t="s">
        <v>557</v>
      </c>
      <c r="C630" s="5" t="str">
        <f>LEFT(B630, 65)</f>
        <v>Portronics Konnect L 1.2Mtr, Fast Charging 3A Micro USB Cable wit</v>
      </c>
      <c r="D630" s="5" t="s">
        <v>18</v>
      </c>
      <c r="E630" s="5" t="str">
        <f>LEFT(D630, FIND("|", D630) - 1)</f>
        <v>Computers&amp;Accessories</v>
      </c>
      <c r="F630" s="5">
        <v>154</v>
      </c>
      <c r="G630" s="5">
        <v>349</v>
      </c>
      <c r="H630" s="5" t="str" cm="1">
        <f t="array" ref="H630">_xlfn.IFS(G630&lt;200,"Less than 200", AND(G630&gt;=200, G630&lt;=500), "200 to 500", G630&gt;500, "Greater than 500")</f>
        <v>200 to 500</v>
      </c>
      <c r="I630" s="8">
        <v>0.56000000000000005</v>
      </c>
      <c r="J630" s="17">
        <f>I630</f>
        <v>0.56000000000000005</v>
      </c>
      <c r="K630" s="22" t="str" cm="1">
        <f t="array" ref="K630">_xlfn.IFS(AND(I630&gt;=0%, I630&lt;=20%),"0% to 20%", AND(I630&gt;=21%, I630&lt;=40%), "21% to 40%", AND(I630&gt;=41%, I630&lt;=60%), "41% to 60%", AND(I630&gt;=61%, I630&lt;=80%), "61% to 80%", AND(I630&gt;=81%, I630&lt;=100%), "81% to 100%")</f>
        <v>41% to 60%</v>
      </c>
      <c r="L630" s="22">
        <v>4.3</v>
      </c>
      <c r="M630" s="6">
        <v>7064</v>
      </c>
      <c r="N630" s="6">
        <f>G630*M630</f>
        <v>2465336</v>
      </c>
      <c r="O630" s="6">
        <f>L630+(M630/100000)</f>
        <v>4.3706399999999999</v>
      </c>
      <c r="P630" s="5" t="s">
        <v>558</v>
      </c>
      <c r="Q630" s="10" t="s">
        <v>559</v>
      </c>
      <c r="R630" s="10" t="s">
        <v>560</v>
      </c>
      <c r="S630" s="10" t="s">
        <v>561</v>
      </c>
      <c r="T630" s="10">
        <f>LEN(S630) - LEN(SUBSTITUTE(S630, ",", "")) + 1</f>
        <v>8</v>
      </c>
      <c r="U630" s="10" t="s">
        <v>562</v>
      </c>
      <c r="V630" s="20" t="s">
        <v>563</v>
      </c>
      <c r="W630" s="10" t="s">
        <v>7762</v>
      </c>
      <c r="X630" s="10" t="s">
        <v>7763</v>
      </c>
    </row>
    <row r="631" spans="1:24" customFormat="1" x14ac:dyDescent="0.3">
      <c r="A631" s="5" t="s">
        <v>57</v>
      </c>
      <c r="B631" s="5" t="s">
        <v>58</v>
      </c>
      <c r="C631" s="5" t="str">
        <f>LEFT(B631, 65)</f>
        <v>Portronics Konnect L 1.2M Fast Charging 3A 8 Pin USB Cable with C</v>
      </c>
      <c r="D631" s="5" t="s">
        <v>18</v>
      </c>
      <c r="E631" s="5" t="str">
        <f>LEFT(D631, FIND("|", D631) - 1)</f>
        <v>Computers&amp;Accessories</v>
      </c>
      <c r="F631" s="5">
        <v>154</v>
      </c>
      <c r="G631" s="5">
        <v>399</v>
      </c>
      <c r="H631" s="5" t="str" cm="1">
        <f t="array" ref="H631">_xlfn.IFS(G631&lt;200,"Less than 200", AND(G631&gt;=200, G631&lt;=500), "200 to 500", G631&gt;500, "Greater than 500")</f>
        <v>200 to 500</v>
      </c>
      <c r="I631" s="8">
        <v>0.61</v>
      </c>
      <c r="J631" s="17">
        <f>I631</f>
        <v>0.61</v>
      </c>
      <c r="K631" s="22" t="str" cm="1">
        <f t="array" ref="K631">_xlfn.IFS(AND(I631&gt;=0%, I631&lt;=20%),"0% to 20%", AND(I631&gt;=21%, I631&lt;=40%), "21% to 40%", AND(I631&gt;=41%, I631&lt;=60%), "41% to 60%", AND(I631&gt;=61%, I631&lt;=80%), "61% to 80%", AND(I631&gt;=81%, I631&lt;=100%), "81% to 100%")</f>
        <v>61% to 80%</v>
      </c>
      <c r="L631" s="22">
        <v>4.2</v>
      </c>
      <c r="M631" s="6">
        <v>16905</v>
      </c>
      <c r="N631" s="6">
        <f>G631*M631</f>
        <v>6745095</v>
      </c>
      <c r="O631" s="6">
        <f>L631+(M631/100000)</f>
        <v>4.3690500000000005</v>
      </c>
      <c r="P631" s="5" t="s">
        <v>59</v>
      </c>
      <c r="Q631" s="10" t="s">
        <v>60</v>
      </c>
      <c r="R631" s="10" t="s">
        <v>61</v>
      </c>
      <c r="S631" s="10" t="s">
        <v>62</v>
      </c>
      <c r="T631" s="10">
        <f>LEN(S631) - LEN(SUBSTITUTE(S631, ",", "")) + 1</f>
        <v>8</v>
      </c>
      <c r="U631" s="10" t="s">
        <v>63</v>
      </c>
      <c r="V631" s="20" t="s">
        <v>13022</v>
      </c>
      <c r="W631" s="10" t="s">
        <v>64</v>
      </c>
      <c r="X631" s="10" t="s">
        <v>65</v>
      </c>
    </row>
    <row r="632" spans="1:24" customFormat="1" x14ac:dyDescent="0.3">
      <c r="A632" s="5" t="s">
        <v>57</v>
      </c>
      <c r="B632" s="5" t="s">
        <v>58</v>
      </c>
      <c r="C632" s="5" t="str">
        <f>LEFT(B632, 65)</f>
        <v>Portronics Konnect L 1.2M Fast Charging 3A 8 Pin USB Cable with C</v>
      </c>
      <c r="D632" s="5" t="s">
        <v>18</v>
      </c>
      <c r="E632" s="5" t="str">
        <f>LEFT(D632, FIND("|", D632) - 1)</f>
        <v>Computers&amp;Accessories</v>
      </c>
      <c r="F632" s="5">
        <v>154</v>
      </c>
      <c r="G632" s="5">
        <v>399</v>
      </c>
      <c r="H632" s="5" t="str" cm="1">
        <f t="array" ref="H632">_xlfn.IFS(G632&lt;200,"Less than 200", AND(G632&gt;=200, G632&lt;=500), "200 to 500", G632&gt;500, "Greater than 500")</f>
        <v>200 to 500</v>
      </c>
      <c r="I632" s="8">
        <v>0.61</v>
      </c>
      <c r="J632" s="17">
        <f>I632</f>
        <v>0.61</v>
      </c>
      <c r="K632" s="22" t="str" cm="1">
        <f t="array" ref="K632">_xlfn.IFS(AND(I632&gt;=0%, I632&lt;=20%),"0% to 20%", AND(I632&gt;=21%, I632&lt;=40%), "21% to 40%", AND(I632&gt;=41%, I632&lt;=60%), "41% to 60%", AND(I632&gt;=61%, I632&lt;=80%), "61% to 80%", AND(I632&gt;=81%, I632&lt;=100%), "81% to 100%")</f>
        <v>61% to 80%</v>
      </c>
      <c r="L632" s="22">
        <v>4.2</v>
      </c>
      <c r="M632" s="6">
        <v>16905</v>
      </c>
      <c r="N632" s="6">
        <f>G632*M632</f>
        <v>6745095</v>
      </c>
      <c r="O632" s="6">
        <f>L632+(M632/100000)</f>
        <v>4.3690500000000005</v>
      </c>
      <c r="P632" s="5" t="s">
        <v>59</v>
      </c>
      <c r="Q632" s="10" t="s">
        <v>60</v>
      </c>
      <c r="R632" s="10" t="s">
        <v>61</v>
      </c>
      <c r="S632" s="10" t="s">
        <v>62</v>
      </c>
      <c r="T632" s="10">
        <f>LEN(S632) - LEN(SUBSTITUTE(S632, ",", "")) + 1</f>
        <v>8</v>
      </c>
      <c r="U632" s="10" t="s">
        <v>63</v>
      </c>
      <c r="V632" s="20" t="s">
        <v>13022</v>
      </c>
      <c r="W632" s="10" t="s">
        <v>3409</v>
      </c>
      <c r="X632" s="10" t="s">
        <v>3410</v>
      </c>
    </row>
    <row r="633" spans="1:24" customFormat="1" x14ac:dyDescent="0.3">
      <c r="A633" s="5" t="s">
        <v>57</v>
      </c>
      <c r="B633" s="5" t="s">
        <v>58</v>
      </c>
      <c r="C633" s="5" t="str">
        <f>LEFT(B633, 65)</f>
        <v>Portronics Konnect L 1.2M Fast Charging 3A 8 Pin USB Cable with C</v>
      </c>
      <c r="D633" s="5" t="s">
        <v>18</v>
      </c>
      <c r="E633" s="5" t="str">
        <f>LEFT(D633, FIND("|", D633) - 1)</f>
        <v>Computers&amp;Accessories</v>
      </c>
      <c r="F633" s="5">
        <v>154</v>
      </c>
      <c r="G633" s="5">
        <v>399</v>
      </c>
      <c r="H633" s="5" t="str" cm="1">
        <f t="array" ref="H633">_xlfn.IFS(G633&lt;200,"Less than 200", AND(G633&gt;=200, G633&lt;=500), "200 to 500", G633&gt;500, "Greater than 500")</f>
        <v>200 to 500</v>
      </c>
      <c r="I633" s="8">
        <v>0.61</v>
      </c>
      <c r="J633" s="17">
        <f>I633</f>
        <v>0.61</v>
      </c>
      <c r="K633" s="22" t="str" cm="1">
        <f t="array" ref="K633">_xlfn.IFS(AND(I633&gt;=0%, I633&lt;=20%),"0% to 20%", AND(I633&gt;=21%, I633&lt;=40%), "21% to 40%", AND(I633&gt;=41%, I633&lt;=60%), "41% to 60%", AND(I633&gt;=61%, I633&lt;=80%), "61% to 80%", AND(I633&gt;=81%, I633&lt;=100%), "81% to 100%")</f>
        <v>61% to 80%</v>
      </c>
      <c r="L633" s="22">
        <v>4.2</v>
      </c>
      <c r="M633" s="6">
        <v>16905</v>
      </c>
      <c r="N633" s="6">
        <f>G633*M633</f>
        <v>6745095</v>
      </c>
      <c r="O633" s="6">
        <f>L633+(M633/100000)</f>
        <v>4.3690500000000005</v>
      </c>
      <c r="P633" s="5" t="s">
        <v>59</v>
      </c>
      <c r="Q633" s="10" t="s">
        <v>60</v>
      </c>
      <c r="R633" s="10" t="s">
        <v>61</v>
      </c>
      <c r="S633" s="10" t="s">
        <v>62</v>
      </c>
      <c r="T633" s="10">
        <f>LEN(S633) - LEN(SUBSTITUTE(S633, ",", "")) + 1</f>
        <v>8</v>
      </c>
      <c r="U633" s="10" t="s">
        <v>63</v>
      </c>
      <c r="V633" s="20" t="s">
        <v>13022</v>
      </c>
      <c r="W633" s="10" t="s">
        <v>5185</v>
      </c>
      <c r="X633" s="10" t="s">
        <v>5186</v>
      </c>
    </row>
    <row r="634" spans="1:24" customFormat="1" x14ac:dyDescent="0.3">
      <c r="A634" s="5" t="s">
        <v>112</v>
      </c>
      <c r="B634" s="5" t="s">
        <v>113</v>
      </c>
      <c r="C634" s="5" t="str">
        <f>LEFT(B634, 65)</f>
        <v>Portronics Konnect L POR-1081 Fast Charging 3A Type-C Cable 1.2Me</v>
      </c>
      <c r="D634" s="5" t="s">
        <v>18</v>
      </c>
      <c r="E634" s="5" t="str">
        <f>LEFT(D634, FIND("|", D634) - 1)</f>
        <v>Computers&amp;Accessories</v>
      </c>
      <c r="F634" s="5">
        <v>154</v>
      </c>
      <c r="G634" s="5">
        <v>339</v>
      </c>
      <c r="H634" s="5" t="str" cm="1">
        <f t="array" ref="H634">_xlfn.IFS(G634&lt;200,"Less than 200", AND(G634&gt;=200, G634&lt;=500), "200 to 500", G634&gt;500, "Greater than 500")</f>
        <v>200 to 500</v>
      </c>
      <c r="I634" s="8">
        <v>0.55000000000000004</v>
      </c>
      <c r="J634" s="17">
        <f>I634</f>
        <v>0.55000000000000004</v>
      </c>
      <c r="K634" s="22" t="str" cm="1">
        <f t="array" ref="K634">_xlfn.IFS(AND(I634&gt;=0%, I634&lt;=20%),"0% to 20%", AND(I634&gt;=21%, I634&lt;=40%), "21% to 40%", AND(I634&gt;=41%, I634&lt;=60%), "41% to 60%", AND(I634&gt;=61%, I634&lt;=80%), "61% to 80%", AND(I634&gt;=81%, I634&lt;=100%), "81% to 100%")</f>
        <v>41% to 60%</v>
      </c>
      <c r="L634" s="22">
        <v>4.3</v>
      </c>
      <c r="M634" s="6">
        <v>13391</v>
      </c>
      <c r="N634" s="6">
        <f>G634*M634</f>
        <v>4539549</v>
      </c>
      <c r="O634" s="6">
        <f>L634+(M634/100000)</f>
        <v>4.43391</v>
      </c>
      <c r="P634" s="5" t="s">
        <v>114</v>
      </c>
      <c r="Q634" s="10" t="s">
        <v>115</v>
      </c>
      <c r="R634" s="10" t="s">
        <v>116</v>
      </c>
      <c r="S634" s="10" t="s">
        <v>117</v>
      </c>
      <c r="T634" s="10">
        <f>LEN(S634) - LEN(SUBSTITUTE(S634, ",", "")) + 1</f>
        <v>8</v>
      </c>
      <c r="U634" s="10" t="s">
        <v>118</v>
      </c>
      <c r="V634" s="20" t="s">
        <v>119</v>
      </c>
      <c r="W634" s="10" t="s">
        <v>120</v>
      </c>
      <c r="X634" s="10" t="s">
        <v>121</v>
      </c>
    </row>
    <row r="635" spans="1:24" customFormat="1" x14ac:dyDescent="0.3">
      <c r="A635" s="5" t="s">
        <v>112</v>
      </c>
      <c r="B635" s="5" t="s">
        <v>113</v>
      </c>
      <c r="C635" s="5" t="str">
        <f>LEFT(B635, 65)</f>
        <v>Portronics Konnect L POR-1081 Fast Charging 3A Type-C Cable 1.2Me</v>
      </c>
      <c r="D635" s="5" t="s">
        <v>18</v>
      </c>
      <c r="E635" s="5" t="str">
        <f>LEFT(D635, FIND("|", D635) - 1)</f>
        <v>Computers&amp;Accessories</v>
      </c>
      <c r="F635" s="5">
        <v>154</v>
      </c>
      <c r="G635" s="5">
        <v>339</v>
      </c>
      <c r="H635" s="5" t="str" cm="1">
        <f t="array" ref="H635">_xlfn.IFS(G635&lt;200,"Less than 200", AND(G635&gt;=200, G635&lt;=500), "200 to 500", G635&gt;500, "Greater than 500")</f>
        <v>200 to 500</v>
      </c>
      <c r="I635" s="8">
        <v>0.55000000000000004</v>
      </c>
      <c r="J635" s="17">
        <f>I635</f>
        <v>0.55000000000000004</v>
      </c>
      <c r="K635" s="22" t="str" cm="1">
        <f t="array" ref="K635">_xlfn.IFS(AND(I635&gt;=0%, I635&lt;=20%),"0% to 20%", AND(I635&gt;=21%, I635&lt;=40%), "21% to 40%", AND(I635&gt;=41%, I635&lt;=60%), "41% to 60%", AND(I635&gt;=61%, I635&lt;=80%), "61% to 80%", AND(I635&gt;=81%, I635&lt;=100%), "81% to 100%")</f>
        <v>41% to 60%</v>
      </c>
      <c r="L635" s="22">
        <v>4.3</v>
      </c>
      <c r="M635" s="6">
        <v>13391</v>
      </c>
      <c r="N635" s="6">
        <f>G635*M635</f>
        <v>4539549</v>
      </c>
      <c r="O635" s="6">
        <f>L635+(M635/100000)</f>
        <v>4.43391</v>
      </c>
      <c r="P635" s="5" t="s">
        <v>1043</v>
      </c>
      <c r="Q635" s="10" t="s">
        <v>115</v>
      </c>
      <c r="R635" s="10" t="s">
        <v>116</v>
      </c>
      <c r="S635" s="10" t="s">
        <v>117</v>
      </c>
      <c r="T635" s="10">
        <f>LEN(S635) - LEN(SUBSTITUTE(S635, ",", "")) + 1</f>
        <v>8</v>
      </c>
      <c r="U635" s="10" t="s">
        <v>118</v>
      </c>
      <c r="V635" s="20" t="s">
        <v>119</v>
      </c>
      <c r="W635" s="10" t="s">
        <v>120</v>
      </c>
      <c r="X635" s="10" t="s">
        <v>3657</v>
      </c>
    </row>
    <row r="636" spans="1:24" customFormat="1" x14ac:dyDescent="0.3">
      <c r="A636" s="5" t="s">
        <v>112</v>
      </c>
      <c r="B636" s="5" t="s">
        <v>113</v>
      </c>
      <c r="C636" s="5" t="str">
        <f>LEFT(B636, 65)</f>
        <v>Portronics Konnect L POR-1081 Fast Charging 3A Type-C Cable 1.2Me</v>
      </c>
      <c r="D636" s="5" t="s">
        <v>18</v>
      </c>
      <c r="E636" s="5" t="str">
        <f>LEFT(D636, FIND("|", D636) - 1)</f>
        <v>Computers&amp;Accessories</v>
      </c>
      <c r="F636" s="5">
        <v>154</v>
      </c>
      <c r="G636" s="5">
        <v>339</v>
      </c>
      <c r="H636" s="5" t="str" cm="1">
        <f t="array" ref="H636">_xlfn.IFS(G636&lt;200,"Less than 200", AND(G636&gt;=200, G636&lt;=500), "200 to 500", G636&gt;500, "Greater than 500")</f>
        <v>200 to 500</v>
      </c>
      <c r="I636" s="8">
        <v>0.55000000000000004</v>
      </c>
      <c r="J636" s="17">
        <f>I636</f>
        <v>0.55000000000000004</v>
      </c>
      <c r="K636" s="22" t="str" cm="1">
        <f t="array" ref="K636">_xlfn.IFS(AND(I636&gt;=0%, I636&lt;=20%),"0% to 20%", AND(I636&gt;=21%, I636&lt;=40%), "21% to 40%", AND(I636&gt;=41%, I636&lt;=60%), "41% to 60%", AND(I636&gt;=61%, I636&lt;=80%), "61% to 80%", AND(I636&gt;=81%, I636&lt;=100%), "81% to 100%")</f>
        <v>41% to 60%</v>
      </c>
      <c r="L636" s="22">
        <v>4.3</v>
      </c>
      <c r="M636" s="6">
        <v>13391</v>
      </c>
      <c r="N636" s="6">
        <f>G636*M636</f>
        <v>4539549</v>
      </c>
      <c r="O636" s="6">
        <f>L636+(M636/100000)</f>
        <v>4.43391</v>
      </c>
      <c r="P636" s="5" t="s">
        <v>114</v>
      </c>
      <c r="Q636" s="10" t="s">
        <v>115</v>
      </c>
      <c r="R636" s="10" t="s">
        <v>116</v>
      </c>
      <c r="S636" s="10" t="s">
        <v>117</v>
      </c>
      <c r="T636" s="10">
        <f>LEN(S636) - LEN(SUBSTITUTE(S636, ",", "")) + 1</f>
        <v>8</v>
      </c>
      <c r="U636" s="10" t="s">
        <v>118</v>
      </c>
      <c r="V636" s="20" t="s">
        <v>119</v>
      </c>
      <c r="W636" s="10" t="s">
        <v>5527</v>
      </c>
      <c r="X636" s="10" t="s">
        <v>5528</v>
      </c>
    </row>
    <row r="637" spans="1:24" customFormat="1" x14ac:dyDescent="0.3">
      <c r="A637" s="5" t="s">
        <v>5591</v>
      </c>
      <c r="B637" s="5" t="s">
        <v>13049</v>
      </c>
      <c r="C637" s="5" t="str">
        <f>LEFT(B637, 65)</f>
        <v>Quantum QHM-7406 Full-Sized Keyboard with () Rupee Symbol, Hotkey</v>
      </c>
      <c r="D637" s="5" t="s">
        <v>5006</v>
      </c>
      <c r="E637" s="5" t="str">
        <f>LEFT(D637, FIND("|", D637) - 1)</f>
        <v>Computers&amp;Accessories</v>
      </c>
      <c r="F637" s="5">
        <v>299</v>
      </c>
      <c r="G637" s="5">
        <v>599</v>
      </c>
      <c r="H637" s="5" t="str" cm="1">
        <f t="array" ref="H637">_xlfn.IFS(G637&lt;200,"Less than 200", AND(G637&gt;=200, G637&lt;=500), "200 to 500", G637&gt;500, "Greater than 500")</f>
        <v>Greater than 500</v>
      </c>
      <c r="I637" s="8">
        <v>0.5</v>
      </c>
      <c r="J637" s="17">
        <f>I637</f>
        <v>0.5</v>
      </c>
      <c r="K637" s="22" t="str" cm="1">
        <f t="array" ref="K637">_xlfn.IFS(AND(I637&gt;=0%, I637&lt;=20%),"0% to 20%", AND(I637&gt;=21%, I637&lt;=40%), "21% to 40%", AND(I637&gt;=41%, I637&lt;=60%), "41% to 60%", AND(I637&gt;=61%, I637&lt;=80%), "61% to 80%", AND(I637&gt;=81%, I637&lt;=100%), "81% to 100%")</f>
        <v>41% to 60%</v>
      </c>
      <c r="L637" s="22">
        <v>3.8</v>
      </c>
      <c r="M637" s="6">
        <v>3066</v>
      </c>
      <c r="N637" s="6">
        <f>G637*M637</f>
        <v>1836534</v>
      </c>
      <c r="O637" s="6">
        <f>L637+(M637/100000)</f>
        <v>3.83066</v>
      </c>
      <c r="P637" s="5" t="s">
        <v>5592</v>
      </c>
      <c r="Q637" s="10" t="s">
        <v>5593</v>
      </c>
      <c r="R637" s="10" t="s">
        <v>5594</v>
      </c>
      <c r="S637" s="10" t="s">
        <v>5595</v>
      </c>
      <c r="T637" s="10">
        <f>LEN(S637) - LEN(SUBSTITUTE(S637, ",", "")) + 1</f>
        <v>8</v>
      </c>
      <c r="U637" s="10" t="s">
        <v>5596</v>
      </c>
      <c r="V637" s="20" t="s">
        <v>5597</v>
      </c>
      <c r="W637" s="10" t="s">
        <v>5598</v>
      </c>
      <c r="X637" s="10" t="s">
        <v>5599</v>
      </c>
    </row>
    <row r="638" spans="1:24" customFormat="1" x14ac:dyDescent="0.3">
      <c r="A638" s="5" t="s">
        <v>6440</v>
      </c>
      <c r="B638" s="5" t="s">
        <v>6441</v>
      </c>
      <c r="C638" s="5" t="str">
        <f>LEFT(B638, 65)</f>
        <v>Boult Audio Truebuds with 30H Playtime, IPX7 Waterproof, Lightnin</v>
      </c>
      <c r="D638" s="5" t="s">
        <v>3066</v>
      </c>
      <c r="E638" s="5" t="str">
        <f>LEFT(D638, FIND("|", D638) - 1)</f>
        <v>Electronics</v>
      </c>
      <c r="F638" s="7">
        <v>1199</v>
      </c>
      <c r="G638" s="7">
        <v>7999</v>
      </c>
      <c r="H638" s="5" t="str" cm="1">
        <f t="array" ref="H638">_xlfn.IFS(G638&lt;200,"Less than 200", AND(G638&gt;=200, G638&lt;=500), "200 to 500", G638&gt;500, "Greater than 500")</f>
        <v>Greater than 500</v>
      </c>
      <c r="I638" s="8">
        <v>0.85</v>
      </c>
      <c r="J638" s="17">
        <f>I638</f>
        <v>0.85</v>
      </c>
      <c r="K638" s="22" t="str" cm="1">
        <f t="array" ref="K638">_xlfn.IFS(AND(I638&gt;=0%, I638&lt;=20%),"0% to 20%", AND(I638&gt;=21%, I638&lt;=40%), "21% to 40%", AND(I638&gt;=41%, I638&lt;=60%), "41% to 60%", AND(I638&gt;=61%, I638&lt;=80%), "61% to 80%", AND(I638&gt;=81%, I638&lt;=100%), "81% to 100%")</f>
        <v>81% to 100%</v>
      </c>
      <c r="L638" s="22">
        <v>3.6</v>
      </c>
      <c r="M638" s="6">
        <v>25910</v>
      </c>
      <c r="N638" s="6">
        <f>G638*M638</f>
        <v>207254090</v>
      </c>
      <c r="O638" s="6">
        <f>L638+(M638/100000)</f>
        <v>3.8591000000000002</v>
      </c>
      <c r="P638" s="5" t="s">
        <v>6442</v>
      </c>
      <c r="Q638" s="10" t="s">
        <v>6443</v>
      </c>
      <c r="R638" s="10" t="s">
        <v>6444</v>
      </c>
      <c r="S638" s="10" t="s">
        <v>6445</v>
      </c>
      <c r="T638" s="10">
        <f>LEN(S638) - LEN(SUBSTITUTE(S638, ",", "")) + 1</f>
        <v>8</v>
      </c>
      <c r="U638" s="10" t="s">
        <v>6446</v>
      </c>
      <c r="V638" s="20" t="s">
        <v>6447</v>
      </c>
      <c r="W638" s="10" t="s">
        <v>6448</v>
      </c>
      <c r="X638" s="10" t="s">
        <v>6449</v>
      </c>
    </row>
    <row r="639" spans="1:24" customFormat="1" x14ac:dyDescent="0.3">
      <c r="A639" s="5" t="s">
        <v>9211</v>
      </c>
      <c r="B639" s="5" t="s">
        <v>9212</v>
      </c>
      <c r="C639" s="5" t="str">
        <f>LEFT(B639, 65)</f>
        <v>Prestige IRIS Plus 750 watt mixer grinder</v>
      </c>
      <c r="D639" s="5" t="s">
        <v>8710</v>
      </c>
      <c r="E639" s="5" t="str">
        <f>LEFT(D639, FIND("|", D639) - 1)</f>
        <v>Home&amp;Kitchen</v>
      </c>
      <c r="F639" s="7">
        <v>3249</v>
      </c>
      <c r="G639" s="7">
        <v>6295</v>
      </c>
      <c r="H639" s="5" t="str" cm="1">
        <f t="array" ref="H639">_xlfn.IFS(G639&lt;200,"Less than 200", AND(G639&gt;=200, G639&lt;=500), "200 to 500", G639&gt;500, "Greater than 500")</f>
        <v>Greater than 500</v>
      </c>
      <c r="I639" s="8">
        <v>0.48</v>
      </c>
      <c r="J639" s="17">
        <f>I639</f>
        <v>0.48</v>
      </c>
      <c r="K639" s="22" t="str" cm="1">
        <f t="array" ref="K639">_xlfn.IFS(AND(I639&gt;=0%, I639&lt;=20%),"0% to 20%", AND(I639&gt;=21%, I639&lt;=40%), "21% to 40%", AND(I639&gt;=41%, I639&lt;=60%), "41% to 60%", AND(I639&gt;=61%, I639&lt;=80%), "61% to 80%", AND(I639&gt;=81%, I639&lt;=100%), "81% to 100%")</f>
        <v>41% to 60%</v>
      </c>
      <c r="L639" s="22">
        <v>3.8</v>
      </c>
      <c r="M639" s="6">
        <v>14062</v>
      </c>
      <c r="N639" s="6">
        <f>G639*M639</f>
        <v>88520290</v>
      </c>
      <c r="O639" s="6">
        <f>L639+(M639/100000)</f>
        <v>3.94062</v>
      </c>
      <c r="P639" s="5" t="s">
        <v>9213</v>
      </c>
      <c r="Q639" s="10" t="s">
        <v>9214</v>
      </c>
      <c r="R639" s="10" t="s">
        <v>9215</v>
      </c>
      <c r="S639" s="10" t="s">
        <v>9216</v>
      </c>
      <c r="T639" s="10">
        <f>LEN(S639) - LEN(SUBSTITUTE(S639, ",", "")) + 1</f>
        <v>8</v>
      </c>
      <c r="U639" s="10" t="s">
        <v>9217</v>
      </c>
      <c r="V639" s="20" t="s">
        <v>9218</v>
      </c>
      <c r="W639" s="10" t="s">
        <v>9219</v>
      </c>
      <c r="X639" s="10" t="s">
        <v>9220</v>
      </c>
    </row>
    <row r="640" spans="1:24" customFormat="1" x14ac:dyDescent="0.3">
      <c r="A640" s="5" t="s">
        <v>11635</v>
      </c>
      <c r="B640" s="5" t="s">
        <v>11636</v>
      </c>
      <c r="C640" s="5" t="str">
        <f>LEFT(B640, 65)</f>
        <v>Milk Frother, Immersion Blender Cordlesss Foam Maker USB Recharge</v>
      </c>
      <c r="D640" s="5" t="s">
        <v>8688</v>
      </c>
      <c r="E640" s="5" t="str">
        <f>LEFT(D640, FIND("|", D640) - 1)</f>
        <v>Home&amp;Kitchen</v>
      </c>
      <c r="F640" s="5">
        <v>375</v>
      </c>
      <c r="G640" s="5">
        <v>999</v>
      </c>
      <c r="H640" s="5" t="str" cm="1">
        <f t="array" ref="H640">_xlfn.IFS(G640&lt;200,"Less than 200", AND(G640&gt;=200, G640&lt;=500), "200 to 500", G640&gt;500, "Greater than 500")</f>
        <v>Greater than 500</v>
      </c>
      <c r="I640" s="8">
        <v>0.62</v>
      </c>
      <c r="J640" s="17">
        <f>I640</f>
        <v>0.62</v>
      </c>
      <c r="K640" s="22" t="str" cm="1">
        <f t="array" ref="K640">_xlfn.IFS(AND(I640&gt;=0%, I640&lt;=20%),"0% to 20%", AND(I640&gt;=21%, I640&lt;=40%), "21% to 40%", AND(I640&gt;=41%, I640&lt;=60%), "41% to 60%", AND(I640&gt;=61%, I640&lt;=80%), "61% to 80%", AND(I640&gt;=81%, I640&lt;=100%), "81% to 100%")</f>
        <v>61% to 80%</v>
      </c>
      <c r="L640" s="22">
        <v>3.6</v>
      </c>
      <c r="M640" s="6">
        <v>1988</v>
      </c>
      <c r="N640" s="6">
        <f>G640*M640</f>
        <v>1986012</v>
      </c>
      <c r="O640" s="6">
        <f>L640+(M640/100000)</f>
        <v>3.6198800000000002</v>
      </c>
      <c r="P640" s="5" t="s">
        <v>11637</v>
      </c>
      <c r="Q640" s="10" t="s">
        <v>11638</v>
      </c>
      <c r="R640" s="10" t="s">
        <v>11639</v>
      </c>
      <c r="S640" s="10" t="s">
        <v>11640</v>
      </c>
      <c r="T640" s="10">
        <f>LEN(S640) - LEN(SUBSTITUTE(S640, ",", "")) + 1</f>
        <v>8</v>
      </c>
      <c r="U640" s="10" t="s">
        <v>11641</v>
      </c>
      <c r="V640" s="20" t="s">
        <v>11642</v>
      </c>
      <c r="W640" s="10" t="s">
        <v>11643</v>
      </c>
      <c r="X640" s="10" t="s">
        <v>11644</v>
      </c>
    </row>
    <row r="641" spans="1:24" customFormat="1" x14ac:dyDescent="0.3">
      <c r="A641" s="5" t="s">
        <v>907</v>
      </c>
      <c r="B641" s="5" t="s">
        <v>908</v>
      </c>
      <c r="C641" s="5" t="str">
        <f>LEFT(B641, 65)</f>
        <v xml:space="preserve">Wayona Type C to Lightning MFI Certified 20W Fast charging Nylon </v>
      </c>
      <c r="D641" s="5" t="s">
        <v>18</v>
      </c>
      <c r="E641" s="5" t="str">
        <f>LEFT(D641, FIND("|", D641) - 1)</f>
        <v>Computers&amp;Accessories</v>
      </c>
      <c r="F641" s="5">
        <v>719</v>
      </c>
      <c r="G641" s="7">
        <v>1499</v>
      </c>
      <c r="H641" s="5" t="str" cm="1">
        <f t="array" ref="H641">_xlfn.IFS(G641&lt;200,"Less than 200", AND(G641&gt;=200, G641&lt;=500), "200 to 500", G641&gt;500, "Greater than 500")</f>
        <v>Greater than 500</v>
      </c>
      <c r="I641" s="8">
        <v>0.52</v>
      </c>
      <c r="J641" s="17">
        <f>I641</f>
        <v>0.52</v>
      </c>
      <c r="K641" s="22" t="str" cm="1">
        <f t="array" ref="K641">_xlfn.IFS(AND(I641&gt;=0%, I641&lt;=20%),"0% to 20%", AND(I641&gt;=21%, I641&lt;=40%), "21% to 40%", AND(I641&gt;=41%, I641&lt;=60%), "41% to 60%", AND(I641&gt;=61%, I641&lt;=80%), "61% to 80%", AND(I641&gt;=81%, I641&lt;=100%), "81% to 100%")</f>
        <v>41% to 60%</v>
      </c>
      <c r="L641" s="22">
        <v>4.0999999999999996</v>
      </c>
      <c r="M641" s="6">
        <v>1045</v>
      </c>
      <c r="N641" s="6">
        <f>G641*M641</f>
        <v>1566455</v>
      </c>
      <c r="O641" s="6">
        <f>L641+(M641/100000)</f>
        <v>4.1104499999999993</v>
      </c>
      <c r="P641" s="5" t="s">
        <v>909</v>
      </c>
      <c r="Q641" s="10" t="s">
        <v>910</v>
      </c>
      <c r="R641" s="10" t="s">
        <v>911</v>
      </c>
      <c r="S641" s="10" t="s">
        <v>912</v>
      </c>
      <c r="T641" s="10">
        <f>LEN(S641) - LEN(SUBSTITUTE(S641, ",", "")) + 1</f>
        <v>8</v>
      </c>
      <c r="U641" s="10" t="s">
        <v>913</v>
      </c>
      <c r="V641" s="20" t="s">
        <v>914</v>
      </c>
      <c r="W641" s="10" t="s">
        <v>915</v>
      </c>
      <c r="X641" s="10" t="s">
        <v>916</v>
      </c>
    </row>
    <row r="642" spans="1:24" customFormat="1" x14ac:dyDescent="0.3">
      <c r="A642" s="5" t="s">
        <v>6127</v>
      </c>
      <c r="B642" s="5" t="s">
        <v>6128</v>
      </c>
      <c r="C642" s="5" t="str">
        <f>LEFT(B642, 65)</f>
        <v xml:space="preserve">Redgear A-15 Wired Gaming Mouse with Upto 6400 DPI, RGB &amp; Driver </v>
      </c>
      <c r="D642" s="5" t="s">
        <v>5336</v>
      </c>
      <c r="E642" s="5" t="str">
        <f>LEFT(D642, FIND("|", D642) - 1)</f>
        <v>Computers&amp;Accessories</v>
      </c>
      <c r="F642" s="5">
        <v>599</v>
      </c>
      <c r="G642" s="5">
        <v>799</v>
      </c>
      <c r="H642" s="5" t="str" cm="1">
        <f t="array" ref="H642">_xlfn.IFS(G642&lt;200,"Less than 200", AND(G642&gt;=200, G642&lt;=500), "200 to 500", G642&gt;500, "Greater than 500")</f>
        <v>Greater than 500</v>
      </c>
      <c r="I642" s="8">
        <v>0.25</v>
      </c>
      <c r="J642" s="17">
        <f>I642</f>
        <v>0.25</v>
      </c>
      <c r="K642" s="22" t="str" cm="1">
        <f t="array" ref="K642">_xlfn.IFS(AND(I642&gt;=0%, I642&lt;=20%),"0% to 20%", AND(I642&gt;=21%, I642&lt;=40%), "21% to 40%", AND(I642&gt;=41%, I642&lt;=60%), "41% to 60%", AND(I642&gt;=61%, I642&lt;=80%), "61% to 80%", AND(I642&gt;=81%, I642&lt;=100%), "81% to 100%")</f>
        <v>21% to 40%</v>
      </c>
      <c r="L642" s="22">
        <v>4.3</v>
      </c>
      <c r="M642" s="6">
        <v>15790</v>
      </c>
      <c r="N642" s="6">
        <f>G642*M642</f>
        <v>12616210</v>
      </c>
      <c r="O642" s="6">
        <f>L642+(M642/100000)</f>
        <v>4.4578999999999995</v>
      </c>
      <c r="P642" s="5" t="s">
        <v>6129</v>
      </c>
      <c r="Q642" s="10" t="s">
        <v>6130</v>
      </c>
      <c r="R642" s="10" t="s">
        <v>6131</v>
      </c>
      <c r="S642" s="10" t="s">
        <v>6132</v>
      </c>
      <c r="T642" s="10">
        <f>LEN(S642) - LEN(SUBSTITUTE(S642, ",", "")) + 1</f>
        <v>8</v>
      </c>
      <c r="U642" s="10" t="s">
        <v>6133</v>
      </c>
      <c r="V642" s="20" t="s">
        <v>6134</v>
      </c>
      <c r="W642" s="10" t="s">
        <v>6135</v>
      </c>
      <c r="X642" s="10" t="s">
        <v>6136</v>
      </c>
    </row>
    <row r="643" spans="1:24" customFormat="1" x14ac:dyDescent="0.3">
      <c r="A643" s="5" t="s">
        <v>1843</v>
      </c>
      <c r="B643" s="5" t="s">
        <v>1844</v>
      </c>
      <c r="C643" s="5" t="str">
        <f>LEFT(B643, 65)</f>
        <v>Tata Sky Universal Remote Compatible for SD/HD</v>
      </c>
      <c r="D643" s="5" t="s">
        <v>462</v>
      </c>
      <c r="E643" s="5" t="str">
        <f>LEFT(D643, FIND("|", D643) - 1)</f>
        <v>Electronics</v>
      </c>
      <c r="F643" s="5">
        <v>204</v>
      </c>
      <c r="G643" s="5">
        <v>599</v>
      </c>
      <c r="H643" s="5" t="str" cm="1">
        <f t="array" ref="H643">_xlfn.IFS(G643&lt;200,"Less than 200", AND(G643&gt;=200, G643&lt;=500), "200 to 500", G643&gt;500, "Greater than 500")</f>
        <v>Greater than 500</v>
      </c>
      <c r="I643" s="8">
        <v>0.66</v>
      </c>
      <c r="J643" s="17">
        <f>I643</f>
        <v>0.66</v>
      </c>
      <c r="K643" s="22" t="str" cm="1">
        <f t="array" ref="K643">_xlfn.IFS(AND(I643&gt;=0%, I643&lt;=20%),"0% to 20%", AND(I643&gt;=21%, I643&lt;=40%), "21% to 40%", AND(I643&gt;=41%, I643&lt;=60%), "41% to 60%", AND(I643&gt;=61%, I643&lt;=80%), "61% to 80%", AND(I643&gt;=81%, I643&lt;=100%), "81% to 100%")</f>
        <v>61% to 80%</v>
      </c>
      <c r="L643" s="22">
        <v>3.6</v>
      </c>
      <c r="M643" s="6">
        <v>339</v>
      </c>
      <c r="N643" s="6">
        <f>G643*M643</f>
        <v>203061</v>
      </c>
      <c r="O643" s="6">
        <f>L643+(M643/100000)</f>
        <v>3.6033900000000001</v>
      </c>
      <c r="P643" s="5" t="s">
        <v>1845</v>
      </c>
      <c r="Q643" s="10" t="s">
        <v>1846</v>
      </c>
      <c r="R643" s="10" t="s">
        <v>1847</v>
      </c>
      <c r="S643" s="10" t="s">
        <v>1848</v>
      </c>
      <c r="T643" s="10">
        <f>LEN(S643) - LEN(SUBSTITUTE(S643, ",", "")) + 1</f>
        <v>8</v>
      </c>
      <c r="U643" s="10" t="s">
        <v>1849</v>
      </c>
      <c r="V643" s="20" t="s">
        <v>1850</v>
      </c>
      <c r="W643" s="10" t="s">
        <v>1851</v>
      </c>
      <c r="X643" s="10" t="s">
        <v>1852</v>
      </c>
    </row>
    <row r="644" spans="1:24" customFormat="1" x14ac:dyDescent="0.3">
      <c r="A644" s="5" t="s">
        <v>10971</v>
      </c>
      <c r="B644" s="5" t="s">
        <v>10972</v>
      </c>
      <c r="C644" s="5" t="str">
        <f>LEFT(B644, 65)</f>
        <v>Lifelong Power - Pro 500 Watt 3 Jar Mixer Grinder with 3 Speed Co</v>
      </c>
      <c r="D644" s="5" t="s">
        <v>8710</v>
      </c>
      <c r="E644" s="5" t="str">
        <f>LEFT(D644, FIND("|", D644) - 1)</f>
        <v>Home&amp;Kitchen</v>
      </c>
      <c r="F644" s="7">
        <v>1699</v>
      </c>
      <c r="G644" s="7">
        <v>3398</v>
      </c>
      <c r="H644" s="5" t="str" cm="1">
        <f t="array" ref="H644">_xlfn.IFS(G644&lt;200,"Less than 200", AND(G644&gt;=200, G644&lt;=500), "200 to 500", G644&gt;500, "Greater than 500")</f>
        <v>Greater than 500</v>
      </c>
      <c r="I644" s="8">
        <v>0.5</v>
      </c>
      <c r="J644" s="17">
        <f>I644</f>
        <v>0.5</v>
      </c>
      <c r="K644" s="22" t="str" cm="1">
        <f t="array" ref="K644">_xlfn.IFS(AND(I644&gt;=0%, I644&lt;=20%),"0% to 20%", AND(I644&gt;=21%, I644&lt;=40%), "21% to 40%", AND(I644&gt;=41%, I644&lt;=60%), "41% to 60%", AND(I644&gt;=61%, I644&lt;=80%), "61% to 80%", AND(I644&gt;=81%, I644&lt;=100%), "81% to 100%")</f>
        <v>41% to 60%</v>
      </c>
      <c r="L644" s="22">
        <v>3.8</v>
      </c>
      <c r="M644" s="6">
        <v>7988</v>
      </c>
      <c r="N644" s="6">
        <f>G644*M644</f>
        <v>27143224</v>
      </c>
      <c r="O644" s="6">
        <f>L644+(M644/100000)</f>
        <v>3.87988</v>
      </c>
      <c r="P644" s="5" t="s">
        <v>10973</v>
      </c>
      <c r="Q644" s="10" t="s">
        <v>10974</v>
      </c>
      <c r="R644" s="10" t="s">
        <v>10975</v>
      </c>
      <c r="S644" s="10" t="s">
        <v>10976</v>
      </c>
      <c r="T644" s="10">
        <f>LEN(S644) - LEN(SUBSTITUTE(S644, ",", "")) + 1</f>
        <v>8</v>
      </c>
      <c r="U644" s="10" t="s">
        <v>10977</v>
      </c>
      <c r="V644" s="20" t="s">
        <v>10978</v>
      </c>
      <c r="W644" s="10" t="s">
        <v>10979</v>
      </c>
      <c r="X644" s="10" t="s">
        <v>10980</v>
      </c>
    </row>
    <row r="645" spans="1:24" customFormat="1" x14ac:dyDescent="0.3">
      <c r="A645" s="5" t="s">
        <v>7608</v>
      </c>
      <c r="B645" s="5" t="s">
        <v>7609</v>
      </c>
      <c r="C645" s="5" t="str">
        <f>LEFT(B645, 65)</f>
        <v>Zebronics Zeb-JUKEBAR 3900, 80W Multimedia soundbar with subwoofe</v>
      </c>
      <c r="D645" s="5" t="s">
        <v>7610</v>
      </c>
      <c r="E645" s="5" t="str">
        <f>LEFT(D645, FIND("|", D645) - 1)</f>
        <v>Electronics</v>
      </c>
      <c r="F645" s="7">
        <v>4999</v>
      </c>
      <c r="G645" s="7">
        <v>12499</v>
      </c>
      <c r="H645" s="5" t="str" cm="1">
        <f t="array" ref="H645">_xlfn.IFS(G645&lt;200,"Less than 200", AND(G645&gt;=200, G645&lt;=500), "200 to 500", G645&gt;500, "Greater than 500")</f>
        <v>Greater than 500</v>
      </c>
      <c r="I645" s="8">
        <v>0.6</v>
      </c>
      <c r="J645" s="17">
        <f>I645</f>
        <v>0.6</v>
      </c>
      <c r="K645" s="22" t="str" cm="1">
        <f t="array" ref="K645">_xlfn.IFS(AND(I645&gt;=0%, I645&lt;=20%),"0% to 20%", AND(I645&gt;=21%, I645&lt;=40%), "21% to 40%", AND(I645&gt;=41%, I645&lt;=60%), "41% to 60%", AND(I645&gt;=61%, I645&lt;=80%), "61% to 80%", AND(I645&gt;=81%, I645&lt;=100%), "81% to 100%")</f>
        <v>41% to 60%</v>
      </c>
      <c r="L645" s="22">
        <v>4.2</v>
      </c>
      <c r="M645" s="6">
        <v>4541</v>
      </c>
      <c r="N645" s="6">
        <f>G645*M645</f>
        <v>56757959</v>
      </c>
      <c r="O645" s="6">
        <f>L645+(M645/100000)</f>
        <v>4.2454100000000006</v>
      </c>
      <c r="P645" s="5" t="s">
        <v>7611</v>
      </c>
      <c r="Q645" s="10" t="s">
        <v>7612</v>
      </c>
      <c r="R645" s="10" t="s">
        <v>7613</v>
      </c>
      <c r="S645" s="10" t="s">
        <v>7614</v>
      </c>
      <c r="T645" s="10">
        <f>LEN(S645) - LEN(SUBSTITUTE(S645, ",", "")) + 1</f>
        <v>8</v>
      </c>
      <c r="U645" s="10" t="s">
        <v>7615</v>
      </c>
      <c r="V645" s="20" t="s">
        <v>7616</v>
      </c>
      <c r="W645" s="10" t="s">
        <v>7617</v>
      </c>
      <c r="X645" s="10" t="s">
        <v>7618</v>
      </c>
    </row>
    <row r="646" spans="1:24" customFormat="1" x14ac:dyDescent="0.3">
      <c r="A646" s="5" t="s">
        <v>1292</v>
      </c>
      <c r="B646" s="5" t="s">
        <v>1293</v>
      </c>
      <c r="C646" s="5" t="str">
        <f>LEFT(B646, 65)</f>
        <v>Kodak 80 cm (32 inches) HD Ready Certified Android LED TV 32HDX7X</v>
      </c>
      <c r="D646" s="5" t="s">
        <v>169</v>
      </c>
      <c r="E646" s="5" t="str">
        <f>LEFT(D646, FIND("|", D646) - 1)</f>
        <v>Electronics</v>
      </c>
      <c r="F646" s="7">
        <v>9999</v>
      </c>
      <c r="G646" s="7">
        <v>12999</v>
      </c>
      <c r="H646" s="5" t="str" cm="1">
        <f t="array" ref="H646">_xlfn.IFS(G646&lt;200,"Less than 200", AND(G646&gt;=200, G646&lt;=500), "200 to 500", G646&gt;500, "Greater than 500")</f>
        <v>Greater than 500</v>
      </c>
      <c r="I646" s="8">
        <v>0.23</v>
      </c>
      <c r="J646" s="17">
        <f>I646</f>
        <v>0.23</v>
      </c>
      <c r="K646" s="22" t="str" cm="1">
        <f t="array" ref="K646">_xlfn.IFS(AND(I646&gt;=0%, I646&lt;=20%),"0% to 20%", AND(I646&gt;=21%, I646&lt;=40%), "21% to 40%", AND(I646&gt;=41%, I646&lt;=60%), "41% to 60%", AND(I646&gt;=61%, I646&lt;=80%), "61% to 80%", AND(I646&gt;=81%, I646&lt;=100%), "81% to 100%")</f>
        <v>21% to 40%</v>
      </c>
      <c r="L646" s="22">
        <v>4.2</v>
      </c>
      <c r="M646" s="6">
        <v>6088</v>
      </c>
      <c r="N646" s="6">
        <f>G646*M646</f>
        <v>79137912</v>
      </c>
      <c r="O646" s="6">
        <f>L646+(M646/100000)</f>
        <v>4.2608800000000002</v>
      </c>
      <c r="P646" s="5" t="s">
        <v>1294</v>
      </c>
      <c r="Q646" s="10" t="s">
        <v>1295</v>
      </c>
      <c r="R646" s="10" t="s">
        <v>1296</v>
      </c>
      <c r="S646" s="10" t="s">
        <v>1297</v>
      </c>
      <c r="T646" s="10">
        <f>LEN(S646) - LEN(SUBSTITUTE(S646, ",", "")) + 1</f>
        <v>8</v>
      </c>
      <c r="U646" s="10" t="s">
        <v>1298</v>
      </c>
      <c r="V646" s="20" t="s">
        <v>1299</v>
      </c>
      <c r="W646" s="10" t="s">
        <v>1300</v>
      </c>
      <c r="X646" s="10" t="s">
        <v>1301</v>
      </c>
    </row>
    <row r="647" spans="1:24" customFormat="1" x14ac:dyDescent="0.3">
      <c r="A647" s="5" t="s">
        <v>2270</v>
      </c>
      <c r="B647" s="5" t="s">
        <v>2271</v>
      </c>
      <c r="C647" s="5" t="str">
        <f>LEFT(B647, 65)</f>
        <v>Wayona USB Type C Fast Charging Cable Charger Cord 3A QC 3.0 Data</v>
      </c>
      <c r="D647" s="5" t="s">
        <v>18</v>
      </c>
      <c r="E647" s="5" t="str">
        <f>LEFT(D647, FIND("|", D647) - 1)</f>
        <v>Computers&amp;Accessories</v>
      </c>
      <c r="F647" s="5">
        <v>299</v>
      </c>
      <c r="G647" s="5">
        <v>999</v>
      </c>
      <c r="H647" s="5" t="str" cm="1">
        <f t="array" ref="H647">_xlfn.IFS(G647&lt;200,"Less than 200", AND(G647&gt;=200, G647&lt;=500), "200 to 500", G647&gt;500, "Greater than 500")</f>
        <v>Greater than 500</v>
      </c>
      <c r="I647" s="8">
        <v>0.7</v>
      </c>
      <c r="J647" s="17">
        <f>I647</f>
        <v>0.7</v>
      </c>
      <c r="K647" s="22" t="str" cm="1">
        <f t="array" ref="K647">_xlfn.IFS(AND(I647&gt;=0%, I647&lt;=20%),"0% to 20%", AND(I647&gt;=21%, I647&lt;=40%), "21% to 40%", AND(I647&gt;=41%, I647&lt;=60%), "41% to 60%", AND(I647&gt;=61%, I647&lt;=80%), "61% to 80%", AND(I647&gt;=81%, I647&lt;=100%), "81% to 100%")</f>
        <v>61% to 80%</v>
      </c>
      <c r="L647" s="22">
        <v>4.3</v>
      </c>
      <c r="M647" s="6">
        <v>2651</v>
      </c>
      <c r="N647" s="6">
        <f>G647*M647</f>
        <v>2648349</v>
      </c>
      <c r="O647" s="6">
        <f>L647+(M647/100000)</f>
        <v>4.3265099999999999</v>
      </c>
      <c r="P647" s="5" t="s">
        <v>2272</v>
      </c>
      <c r="Q647" s="10" t="s">
        <v>1543</v>
      </c>
      <c r="R647" s="10" t="s">
        <v>1544</v>
      </c>
      <c r="S647" s="10" t="s">
        <v>1545</v>
      </c>
      <c r="T647" s="10">
        <f>LEN(S647) - LEN(SUBSTITUTE(S647, ",", "")) + 1</f>
        <v>8</v>
      </c>
      <c r="U647" s="10" t="s">
        <v>1546</v>
      </c>
      <c r="V647" s="20" t="s">
        <v>1547</v>
      </c>
      <c r="W647" s="10" t="s">
        <v>1548</v>
      </c>
      <c r="X647" s="10" t="s">
        <v>2273</v>
      </c>
    </row>
    <row r="648" spans="1:24" customFormat="1" x14ac:dyDescent="0.3">
      <c r="A648" s="5" t="s">
        <v>1540</v>
      </c>
      <c r="B648" s="5" t="s">
        <v>1541</v>
      </c>
      <c r="C648" s="5" t="str">
        <f>LEFT(B648, 65)</f>
        <v>Wayona USB Type C 65W Fast Charging 2M/6Ft Long Flash Charge Cabl</v>
      </c>
      <c r="D648" s="5" t="s">
        <v>18</v>
      </c>
      <c r="E648" s="5" t="str">
        <f>LEFT(D648, FIND("|", D648) - 1)</f>
        <v>Computers&amp;Accessories</v>
      </c>
      <c r="F648" s="5">
        <v>325</v>
      </c>
      <c r="G648" s="5">
        <v>999</v>
      </c>
      <c r="H648" s="5" t="str" cm="1">
        <f t="array" ref="H648">_xlfn.IFS(G648&lt;200,"Less than 200", AND(G648&gt;=200, G648&lt;=500), "200 to 500", G648&gt;500, "Greater than 500")</f>
        <v>Greater than 500</v>
      </c>
      <c r="I648" s="8">
        <v>0.67</v>
      </c>
      <c r="J648" s="17">
        <f>I648</f>
        <v>0.67</v>
      </c>
      <c r="K648" s="22" t="str" cm="1">
        <f t="array" ref="K648">_xlfn.IFS(AND(I648&gt;=0%, I648&lt;=20%),"0% to 20%", AND(I648&gt;=21%, I648&lt;=40%), "21% to 40%", AND(I648&gt;=41%, I648&lt;=60%), "41% to 60%", AND(I648&gt;=61%, I648&lt;=80%), "61% to 80%", AND(I648&gt;=81%, I648&lt;=100%), "81% to 100%")</f>
        <v>61% to 80%</v>
      </c>
      <c r="L648" s="22">
        <v>4.3</v>
      </c>
      <c r="M648" s="6">
        <v>2651</v>
      </c>
      <c r="N648" s="6">
        <f>G648*M648</f>
        <v>2648349</v>
      </c>
      <c r="O648" s="6">
        <f>L648+(M648/100000)</f>
        <v>4.3265099999999999</v>
      </c>
      <c r="P648" s="5" t="s">
        <v>1542</v>
      </c>
      <c r="Q648" s="10" t="s">
        <v>1543</v>
      </c>
      <c r="R648" s="10" t="s">
        <v>1544</v>
      </c>
      <c r="S648" s="10" t="s">
        <v>1545</v>
      </c>
      <c r="T648" s="10">
        <f>LEN(S648) - LEN(SUBSTITUTE(S648, ",", "")) + 1</f>
        <v>8</v>
      </c>
      <c r="U648" s="10" t="s">
        <v>1546</v>
      </c>
      <c r="V648" s="20" t="s">
        <v>1547</v>
      </c>
      <c r="W648" s="10" t="s">
        <v>1548</v>
      </c>
      <c r="X648" s="10" t="s">
        <v>1549</v>
      </c>
    </row>
    <row r="649" spans="1:24" customFormat="1" x14ac:dyDescent="0.3">
      <c r="A649" s="5" t="s">
        <v>7805</v>
      </c>
      <c r="B649" s="5" t="s">
        <v>7806</v>
      </c>
      <c r="C649" s="5" t="str">
        <f>LEFT(B649, 65)</f>
        <v>Robustrion [Anti-Scratch] &amp; [Smudge Proof] [S Pen Compatible] Pre</v>
      </c>
      <c r="D649" s="5" t="s">
        <v>5996</v>
      </c>
      <c r="E649" s="5" t="str">
        <f>LEFT(D649, FIND("|", D649) - 1)</f>
        <v>Computers&amp;Accessories</v>
      </c>
      <c r="F649" s="5">
        <v>379</v>
      </c>
      <c r="G649" s="7">
        <v>1499</v>
      </c>
      <c r="H649" s="5" t="str" cm="1">
        <f t="array" ref="H649">_xlfn.IFS(G649&lt;200,"Less than 200", AND(G649&gt;=200, G649&lt;=500), "200 to 500", G649&gt;500, "Greater than 500")</f>
        <v>Greater than 500</v>
      </c>
      <c r="I649" s="8">
        <v>0.75</v>
      </c>
      <c r="J649" s="17">
        <f>I649</f>
        <v>0.75</v>
      </c>
      <c r="K649" s="22" t="str" cm="1">
        <f t="array" ref="K649">_xlfn.IFS(AND(I649&gt;=0%, I649&lt;=20%),"0% to 20%", AND(I649&gt;=21%, I649&lt;=40%), "21% to 40%", AND(I649&gt;=41%, I649&lt;=60%), "41% to 60%", AND(I649&gt;=61%, I649&lt;=80%), "61% to 80%", AND(I649&gt;=81%, I649&lt;=100%), "81% to 100%")</f>
        <v>61% to 80%</v>
      </c>
      <c r="L649" s="22">
        <v>4.2</v>
      </c>
      <c r="M649" s="6">
        <v>4149</v>
      </c>
      <c r="N649" s="6">
        <f>G649*M649</f>
        <v>6219351</v>
      </c>
      <c r="O649" s="6">
        <f>L649+(M649/100000)</f>
        <v>4.2414899999999998</v>
      </c>
      <c r="P649" s="5" t="s">
        <v>7807</v>
      </c>
      <c r="Q649" s="10" t="s">
        <v>7808</v>
      </c>
      <c r="R649" s="10" t="s">
        <v>7809</v>
      </c>
      <c r="S649" s="10" t="s">
        <v>7810</v>
      </c>
      <c r="T649" s="10">
        <f>LEN(S649) - LEN(SUBSTITUTE(S649, ",", "")) + 1</f>
        <v>8</v>
      </c>
      <c r="U649" s="10" t="s">
        <v>7811</v>
      </c>
      <c r="V649" s="20" t="s">
        <v>7812</v>
      </c>
      <c r="W649" s="10" t="s">
        <v>7813</v>
      </c>
      <c r="X649" s="10" t="s">
        <v>7814</v>
      </c>
    </row>
    <row r="650" spans="1:24" customFormat="1" x14ac:dyDescent="0.3">
      <c r="A650" s="5" t="s">
        <v>5707</v>
      </c>
      <c r="B650" s="5" t="s">
        <v>5708</v>
      </c>
      <c r="C650" s="5" t="str">
        <f>LEFT(B650, 65)</f>
        <v>HP 682 Black Original Ink Cartridge</v>
      </c>
      <c r="D650" s="5" t="s">
        <v>5262</v>
      </c>
      <c r="E650" s="5" t="str">
        <f>LEFT(D650, FIND("|", D650) - 1)</f>
        <v>Computers&amp;Accessories</v>
      </c>
      <c r="F650" s="5">
        <v>828</v>
      </c>
      <c r="G650" s="5">
        <v>861</v>
      </c>
      <c r="H650" s="5" t="str" cm="1">
        <f t="array" ref="H650">_xlfn.IFS(G650&lt;200,"Less than 200", AND(G650&gt;=200, G650&lt;=500), "200 to 500", G650&gt;500, "Greater than 500")</f>
        <v>Greater than 500</v>
      </c>
      <c r="I650" s="8">
        <v>0.04</v>
      </c>
      <c r="J650" s="17">
        <f>I650</f>
        <v>0.04</v>
      </c>
      <c r="K650" s="22" t="str" cm="1">
        <f t="array" ref="K650">_xlfn.IFS(AND(I650&gt;=0%, I650&lt;=20%),"0% to 20%", AND(I650&gt;=21%, I650&lt;=40%), "21% to 40%", AND(I650&gt;=41%, I650&lt;=60%), "41% to 60%", AND(I650&gt;=61%, I650&lt;=80%), "61% to 80%", AND(I650&gt;=81%, I650&lt;=100%), "81% to 100%")</f>
        <v>0% to 20%</v>
      </c>
      <c r="L650" s="22">
        <v>4.2</v>
      </c>
      <c r="M650" s="6">
        <v>4567</v>
      </c>
      <c r="N650" s="6">
        <f>G650*M650</f>
        <v>3932187</v>
      </c>
      <c r="O650" s="6">
        <f>L650+(M650/100000)</f>
        <v>4.2456700000000005</v>
      </c>
      <c r="P650" s="5" t="s">
        <v>5709</v>
      </c>
      <c r="Q650" s="10" t="s">
        <v>5710</v>
      </c>
      <c r="R650" s="10" t="s">
        <v>5711</v>
      </c>
      <c r="S650" s="10" t="s">
        <v>5712</v>
      </c>
      <c r="T650" s="10">
        <f>LEN(S650) - LEN(SUBSTITUTE(S650, ",", "")) + 1</f>
        <v>8</v>
      </c>
      <c r="U650" s="10" t="s">
        <v>5713</v>
      </c>
      <c r="V650" s="20" t="s">
        <v>5714</v>
      </c>
      <c r="W650" s="10" t="s">
        <v>5715</v>
      </c>
      <c r="X650" s="10" t="s">
        <v>5716</v>
      </c>
    </row>
    <row r="651" spans="1:24" customFormat="1" x14ac:dyDescent="0.3">
      <c r="A651" s="5" t="s">
        <v>5260</v>
      </c>
      <c r="B651" s="5" t="s">
        <v>5261</v>
      </c>
      <c r="C651" s="5" t="str">
        <f>LEFT(B651, 65)</f>
        <v>HP 805 Black Original Ink Cartridge</v>
      </c>
      <c r="D651" s="5" t="s">
        <v>5262</v>
      </c>
      <c r="E651" s="5" t="str">
        <f>LEFT(D651, FIND("|", D651) - 1)</f>
        <v>Computers&amp;Accessories</v>
      </c>
      <c r="F651" s="5">
        <v>717</v>
      </c>
      <c r="G651" s="5">
        <v>761</v>
      </c>
      <c r="H651" s="5" t="str" cm="1">
        <f t="array" ref="H651">_xlfn.IFS(G651&lt;200,"Less than 200", AND(G651&gt;=200, G651&lt;=500), "200 to 500", G651&gt;500, "Greater than 500")</f>
        <v>Greater than 500</v>
      </c>
      <c r="I651" s="8">
        <v>0.06</v>
      </c>
      <c r="J651" s="17">
        <f>I651</f>
        <v>0.06</v>
      </c>
      <c r="K651" s="22" t="str" cm="1">
        <f t="array" ref="K651">_xlfn.IFS(AND(I651&gt;=0%, I651&lt;=20%),"0% to 20%", AND(I651&gt;=21%, I651&lt;=40%), "21% to 40%", AND(I651&gt;=41%, I651&lt;=60%), "41% to 60%", AND(I651&gt;=61%, I651&lt;=80%), "61% to 80%", AND(I651&gt;=81%, I651&lt;=100%), "81% to 100%")</f>
        <v>0% to 20%</v>
      </c>
      <c r="L651" s="22">
        <v>4</v>
      </c>
      <c r="M651" s="6">
        <v>7199</v>
      </c>
      <c r="N651" s="6">
        <f>G651*M651</f>
        <v>5478439</v>
      </c>
      <c r="O651" s="6">
        <f>L651+(M651/100000)</f>
        <v>4.0719899999999996</v>
      </c>
      <c r="P651" s="5" t="s">
        <v>5263</v>
      </c>
      <c r="Q651" s="10" t="s">
        <v>5264</v>
      </c>
      <c r="R651" s="10" t="s">
        <v>5265</v>
      </c>
      <c r="S651" s="10" t="s">
        <v>5266</v>
      </c>
      <c r="T651" s="10">
        <f>LEN(S651) - LEN(SUBSTITUTE(S651, ",", "")) + 1</f>
        <v>8</v>
      </c>
      <c r="U651" s="10" t="s">
        <v>5267</v>
      </c>
      <c r="V651" s="20" t="s">
        <v>5268</v>
      </c>
      <c r="W651" s="10" t="s">
        <v>5269</v>
      </c>
      <c r="X651" s="10" t="s">
        <v>5270</v>
      </c>
    </row>
    <row r="652" spans="1:24" customFormat="1" x14ac:dyDescent="0.3">
      <c r="A652" s="5" t="s">
        <v>8473</v>
      </c>
      <c r="B652" s="5" t="s">
        <v>8474</v>
      </c>
      <c r="C652" s="5" t="str">
        <f>LEFT(B652, 65)</f>
        <v>BESTOR¬Æ LCD Writing Tablet/pad 12 inches | Electronic Writing Sc</v>
      </c>
      <c r="D652" s="5" t="s">
        <v>4856</v>
      </c>
      <c r="E652" s="5" t="str">
        <f>LEFT(D652, FIND("|", D652) - 1)</f>
        <v>Computers&amp;Accessories</v>
      </c>
      <c r="F652" s="5">
        <v>499</v>
      </c>
      <c r="G652" s="7">
        <v>1399</v>
      </c>
      <c r="H652" s="5" t="str" cm="1">
        <f t="array" ref="H652">_xlfn.IFS(G652&lt;200,"Less than 200", AND(G652&gt;=200, G652&lt;=500), "200 to 500", G652&gt;500, "Greater than 500")</f>
        <v>Greater than 500</v>
      </c>
      <c r="I652" s="8">
        <v>0.64</v>
      </c>
      <c r="J652" s="17">
        <f>I652</f>
        <v>0.64</v>
      </c>
      <c r="K652" s="22" t="str" cm="1">
        <f t="array" ref="K652">_xlfn.IFS(AND(I652&gt;=0%, I652&lt;=20%),"0% to 20%", AND(I652&gt;=21%, I652&lt;=40%), "21% to 40%", AND(I652&gt;=41%, I652&lt;=60%), "41% to 60%", AND(I652&gt;=61%, I652&lt;=80%), "61% to 80%", AND(I652&gt;=81%, I652&lt;=100%), "81% to 100%")</f>
        <v>61% to 80%</v>
      </c>
      <c r="L652" s="22">
        <v>3.9</v>
      </c>
      <c r="M652" s="6">
        <v>1462</v>
      </c>
      <c r="N652" s="6">
        <f>G652*M652</f>
        <v>2045338</v>
      </c>
      <c r="O652" s="6">
        <f>L652+(M652/100000)</f>
        <v>3.9146199999999998</v>
      </c>
      <c r="P652" s="5" t="s">
        <v>8475</v>
      </c>
      <c r="Q652" s="10" t="s">
        <v>8476</v>
      </c>
      <c r="R652" s="10" t="s">
        <v>8477</v>
      </c>
      <c r="S652" s="10" t="s">
        <v>8478</v>
      </c>
      <c r="T652" s="10">
        <f>LEN(S652) - LEN(SUBSTITUTE(S652, ",", "")) + 1</f>
        <v>8</v>
      </c>
      <c r="U652" s="10" t="s">
        <v>8479</v>
      </c>
      <c r="V652" s="20" t="s">
        <v>8480</v>
      </c>
      <c r="W652" s="10" t="s">
        <v>8481</v>
      </c>
      <c r="X652" s="10" t="s">
        <v>8482</v>
      </c>
    </row>
    <row r="653" spans="1:24" customFormat="1" x14ac:dyDescent="0.3">
      <c r="A653" s="5" t="s">
        <v>5314</v>
      </c>
      <c r="B653" s="5" t="s">
        <v>5315</v>
      </c>
      <c r="C653" s="5" t="str">
        <f>LEFT(B653, 65)</f>
        <v xml:space="preserve">Boult Audio AirBass PowerBuds with Inbuilt Powerbank, 120H Total </v>
      </c>
      <c r="D653" s="5" t="s">
        <v>3066</v>
      </c>
      <c r="E653" s="5" t="str">
        <f>LEFT(D653, FIND("|", D653) - 1)</f>
        <v>Electronics</v>
      </c>
      <c r="F653" s="7">
        <v>1499</v>
      </c>
      <c r="G653" s="7">
        <v>8999</v>
      </c>
      <c r="H653" s="5" t="str" cm="1">
        <f t="array" ref="H653">_xlfn.IFS(G653&lt;200,"Less than 200", AND(G653&gt;=200, G653&lt;=500), "200 to 500", G653&gt;500, "Greater than 500")</f>
        <v>Greater than 500</v>
      </c>
      <c r="I653" s="8">
        <v>0.83</v>
      </c>
      <c r="J653" s="17">
        <f>I653</f>
        <v>0.83</v>
      </c>
      <c r="K653" s="22" t="str" cm="1">
        <f t="array" ref="K653">_xlfn.IFS(AND(I653&gt;=0%, I653&lt;=20%),"0% to 20%", AND(I653&gt;=21%, I653&lt;=40%), "21% to 40%", AND(I653&gt;=41%, I653&lt;=60%), "41% to 60%", AND(I653&gt;=61%, I653&lt;=80%), "61% to 80%", AND(I653&gt;=81%, I653&lt;=100%), "81% to 100%")</f>
        <v>81% to 100%</v>
      </c>
      <c r="L653" s="22">
        <v>3.7</v>
      </c>
      <c r="M653" s="6">
        <v>28324</v>
      </c>
      <c r="N653" s="6">
        <f>G653*M653</f>
        <v>254887676</v>
      </c>
      <c r="O653" s="6">
        <f>L653+(M653/100000)</f>
        <v>3.9832400000000003</v>
      </c>
      <c r="P653" s="5" t="s">
        <v>5316</v>
      </c>
      <c r="Q653" s="10" t="s">
        <v>5317</v>
      </c>
      <c r="R653" s="10" t="s">
        <v>5318</v>
      </c>
      <c r="S653" s="10" t="s">
        <v>5319</v>
      </c>
      <c r="T653" s="10">
        <f>LEN(S653) - LEN(SUBSTITUTE(S653, ",", "")) + 1</f>
        <v>8</v>
      </c>
      <c r="U653" s="10" t="s">
        <v>5320</v>
      </c>
      <c r="V653" s="20" t="s">
        <v>5321</v>
      </c>
      <c r="W653" s="10" t="s">
        <v>5322</v>
      </c>
      <c r="X653" s="10" t="s">
        <v>5323</v>
      </c>
    </row>
    <row r="654" spans="1:24" customFormat="1" x14ac:dyDescent="0.3">
      <c r="A654" s="5" t="s">
        <v>7132</v>
      </c>
      <c r="B654" s="5" t="s">
        <v>7133</v>
      </c>
      <c r="C654" s="5" t="str">
        <f>LEFT(B654, 65)</f>
        <v>Ant Esports GM320 RGB Optical Wired Gaming Mouse | 8 Programmable</v>
      </c>
      <c r="D654" s="5" t="s">
        <v>5336</v>
      </c>
      <c r="E654" s="5" t="str">
        <f>LEFT(D654, FIND("|", D654) - 1)</f>
        <v>Computers&amp;Accessories</v>
      </c>
      <c r="F654" s="5">
        <v>575</v>
      </c>
      <c r="G654" s="7">
        <v>2799</v>
      </c>
      <c r="H654" s="5" t="str" cm="1">
        <f t="array" ref="H654">_xlfn.IFS(G654&lt;200,"Less than 200", AND(G654&gt;=200, G654&lt;=500), "200 to 500", G654&gt;500, "Greater than 500")</f>
        <v>Greater than 500</v>
      </c>
      <c r="I654" s="8">
        <v>0.79</v>
      </c>
      <c r="J654" s="17">
        <f>I654</f>
        <v>0.79</v>
      </c>
      <c r="K654" s="22" t="str" cm="1">
        <f t="array" ref="K654">_xlfn.IFS(AND(I654&gt;=0%, I654&lt;=20%),"0% to 20%", AND(I654&gt;=21%, I654&lt;=40%), "21% to 40%", AND(I654&gt;=41%, I654&lt;=60%), "41% to 60%", AND(I654&gt;=61%, I654&lt;=80%), "61% to 80%", AND(I654&gt;=81%, I654&lt;=100%), "81% to 100%")</f>
        <v>61% to 80%</v>
      </c>
      <c r="L654" s="22">
        <v>4.2</v>
      </c>
      <c r="M654" s="6">
        <v>8537</v>
      </c>
      <c r="N654" s="6">
        <f>G654*M654</f>
        <v>23895063</v>
      </c>
      <c r="O654" s="6">
        <f>L654+(M654/100000)</f>
        <v>4.2853700000000003</v>
      </c>
      <c r="P654" s="5" t="s">
        <v>7134</v>
      </c>
      <c r="Q654" s="10" t="s">
        <v>7135</v>
      </c>
      <c r="R654" s="10" t="s">
        <v>7136</v>
      </c>
      <c r="S654" s="10" t="s">
        <v>7137</v>
      </c>
      <c r="T654" s="10">
        <f>LEN(S654) - LEN(SUBSTITUTE(S654, ",", "")) + 1</f>
        <v>8</v>
      </c>
      <c r="U654" s="10" t="s">
        <v>7138</v>
      </c>
      <c r="V654" s="20" t="s">
        <v>13055</v>
      </c>
      <c r="W654" s="10" t="s">
        <v>7139</v>
      </c>
      <c r="X654" s="10" t="s">
        <v>7140</v>
      </c>
    </row>
    <row r="655" spans="1:24" customFormat="1" x14ac:dyDescent="0.3">
      <c r="A655" s="5" t="s">
        <v>9304</v>
      </c>
      <c r="B655" s="5" t="s">
        <v>9305</v>
      </c>
      <c r="C655" s="5" t="str">
        <f>LEFT(B655, 65)</f>
        <v>PrettyKrafts Folding Laundry Basket for Clothes with Lid &amp; Handle</v>
      </c>
      <c r="D655" s="5" t="s">
        <v>8886</v>
      </c>
      <c r="E655" s="5" t="str">
        <f>LEFT(D655, FIND("|", D655) - 1)</f>
        <v>Home&amp;Kitchen</v>
      </c>
      <c r="F655" s="5">
        <v>355</v>
      </c>
      <c r="G655" s="5">
        <v>899</v>
      </c>
      <c r="H655" s="5" t="str" cm="1">
        <f t="array" ref="H655">_xlfn.IFS(G655&lt;200,"Less than 200", AND(G655&gt;=200, G655&lt;=500), "200 to 500", G655&gt;500, "Greater than 500")</f>
        <v>Greater than 500</v>
      </c>
      <c r="I655" s="8">
        <v>0.61</v>
      </c>
      <c r="J655" s="17">
        <f>I655</f>
        <v>0.61</v>
      </c>
      <c r="K655" s="22" t="str" cm="1">
        <f t="array" ref="K655">_xlfn.IFS(AND(I655&gt;=0%, I655&lt;=20%),"0% to 20%", AND(I655&gt;=21%, I655&lt;=40%), "21% to 40%", AND(I655&gt;=41%, I655&lt;=60%), "41% to 60%", AND(I655&gt;=61%, I655&lt;=80%), "61% to 80%", AND(I655&gt;=81%, I655&lt;=100%), "81% to 100%")</f>
        <v>61% to 80%</v>
      </c>
      <c r="L655" s="22">
        <v>4.0999999999999996</v>
      </c>
      <c r="M655" s="6">
        <v>1051</v>
      </c>
      <c r="N655" s="6">
        <f>G655*M655</f>
        <v>944849</v>
      </c>
      <c r="O655" s="6">
        <f>L655+(M655/100000)</f>
        <v>4.1105099999999997</v>
      </c>
      <c r="P655" s="5" t="s">
        <v>9306</v>
      </c>
      <c r="Q655" s="10" t="s">
        <v>9307</v>
      </c>
      <c r="R655" s="10" t="s">
        <v>9308</v>
      </c>
      <c r="S655" s="10" t="s">
        <v>9309</v>
      </c>
      <c r="T655" s="10">
        <f>LEN(S655) - LEN(SUBSTITUTE(S655, ",", "")) + 1</f>
        <v>8</v>
      </c>
      <c r="U655" s="10" t="s">
        <v>9310</v>
      </c>
      <c r="V655" s="20" t="s">
        <v>9311</v>
      </c>
      <c r="W655" s="10" t="s">
        <v>9312</v>
      </c>
      <c r="X655" s="10" t="s">
        <v>9313</v>
      </c>
    </row>
    <row r="656" spans="1:24" customFormat="1" x14ac:dyDescent="0.3">
      <c r="A656" s="5" t="s">
        <v>3528</v>
      </c>
      <c r="B656" s="5" t="s">
        <v>3529</v>
      </c>
      <c r="C656" s="5" t="str">
        <f>LEFT(B656, 65)</f>
        <v xml:space="preserve">PTron Boom Ultima 4D Dual Driver, in-Ear Gaming Wired Headphones </v>
      </c>
      <c r="D656" s="5" t="s">
        <v>3066</v>
      </c>
      <c r="E656" s="5" t="str">
        <f>LEFT(D656, FIND("|", D656) - 1)</f>
        <v>Electronics</v>
      </c>
      <c r="F656" s="5">
        <v>299</v>
      </c>
      <c r="G656" s="7">
        <v>1900</v>
      </c>
      <c r="H656" s="5" t="str" cm="1">
        <f t="array" ref="H656">_xlfn.IFS(G656&lt;200,"Less than 200", AND(G656&gt;=200, G656&lt;=500), "200 to 500", G656&gt;500, "Greater than 500")</f>
        <v>Greater than 500</v>
      </c>
      <c r="I656" s="8">
        <v>0.84</v>
      </c>
      <c r="J656" s="17">
        <f>I656</f>
        <v>0.84</v>
      </c>
      <c r="K656" s="22" t="str" cm="1">
        <f t="array" ref="K656">_xlfn.IFS(AND(I656&gt;=0%, I656&lt;=20%),"0% to 20%", AND(I656&gt;=21%, I656&lt;=40%), "21% to 40%", AND(I656&gt;=41%, I656&lt;=60%), "41% to 60%", AND(I656&gt;=61%, I656&lt;=80%), "61% to 80%", AND(I656&gt;=81%, I656&lt;=100%), "81% to 100%")</f>
        <v>81% to 100%</v>
      </c>
      <c r="L656" s="22">
        <v>3.6</v>
      </c>
      <c r="M656" s="6">
        <v>18202</v>
      </c>
      <c r="N656" s="6">
        <f>G656*M656</f>
        <v>34583800</v>
      </c>
      <c r="O656" s="6">
        <f>L656+(M656/100000)</f>
        <v>3.7820200000000002</v>
      </c>
      <c r="P656" s="5" t="s">
        <v>3530</v>
      </c>
      <c r="Q656" s="10" t="s">
        <v>3531</v>
      </c>
      <c r="R656" s="10" t="s">
        <v>3532</v>
      </c>
      <c r="S656" s="10" t="s">
        <v>3533</v>
      </c>
      <c r="T656" s="10">
        <f>LEN(S656) - LEN(SUBSTITUTE(S656, ",", "")) + 1</f>
        <v>8</v>
      </c>
      <c r="U656" s="10" t="s">
        <v>3534</v>
      </c>
      <c r="V656" s="20" t="s">
        <v>3535</v>
      </c>
      <c r="W656" s="10" t="s">
        <v>3536</v>
      </c>
      <c r="X656" s="10" t="s">
        <v>3537</v>
      </c>
    </row>
    <row r="657" spans="1:24" customFormat="1" x14ac:dyDescent="0.3">
      <c r="A657" s="5" t="s">
        <v>3085</v>
      </c>
      <c r="B657" s="5" t="s">
        <v>3086</v>
      </c>
      <c r="C657" s="5" t="str">
        <f>LEFT(B657, 65)</f>
        <v>PTron Tangentbeat in-Ear Bluetooth 5.0 Wireless Headphones with M</v>
      </c>
      <c r="D657" s="5" t="s">
        <v>3066</v>
      </c>
      <c r="E657" s="5" t="str">
        <f>LEFT(D657, FIND("|", D657) - 1)</f>
        <v>Electronics</v>
      </c>
      <c r="F657" s="5">
        <v>599</v>
      </c>
      <c r="G657" s="7">
        <v>2499</v>
      </c>
      <c r="H657" s="5" t="str" cm="1">
        <f t="array" ref="H657">_xlfn.IFS(G657&lt;200,"Less than 200", AND(G657&gt;=200, G657&lt;=500), "200 to 500", G657&gt;500, "Greater than 500")</f>
        <v>Greater than 500</v>
      </c>
      <c r="I657" s="8">
        <v>0.76</v>
      </c>
      <c r="J657" s="17">
        <f>I657</f>
        <v>0.76</v>
      </c>
      <c r="K657" s="22" t="str" cm="1">
        <f t="array" ref="K657">_xlfn.IFS(AND(I657&gt;=0%, I657&lt;=20%),"0% to 20%", AND(I657&gt;=21%, I657&lt;=40%), "21% to 40%", AND(I657&gt;=41%, I657&lt;=60%), "41% to 60%", AND(I657&gt;=61%, I657&lt;=80%), "61% to 80%", AND(I657&gt;=81%, I657&lt;=100%), "81% to 100%")</f>
        <v>61% to 80%</v>
      </c>
      <c r="L657" s="22">
        <v>3.9</v>
      </c>
      <c r="M657" s="6">
        <v>58162</v>
      </c>
      <c r="N657" s="6">
        <f>G657*M657</f>
        <v>145346838</v>
      </c>
      <c r="O657" s="6">
        <f>L657+(M657/100000)</f>
        <v>4.4816199999999995</v>
      </c>
      <c r="P657" s="5" t="s">
        <v>3087</v>
      </c>
      <c r="Q657" s="10" t="s">
        <v>3088</v>
      </c>
      <c r="R657" s="10" t="s">
        <v>3089</v>
      </c>
      <c r="S657" s="10" t="s">
        <v>3090</v>
      </c>
      <c r="T657" s="10">
        <f>LEN(S657) - LEN(SUBSTITUTE(S657, ",", "")) + 1</f>
        <v>8</v>
      </c>
      <c r="U657" s="10" t="s">
        <v>3091</v>
      </c>
      <c r="V657" s="20" t="s">
        <v>3092</v>
      </c>
      <c r="W657" s="10" t="s">
        <v>3093</v>
      </c>
      <c r="X657" s="10" t="s">
        <v>3094</v>
      </c>
    </row>
    <row r="658" spans="1:24" customFormat="1" x14ac:dyDescent="0.3">
      <c r="A658" s="5" t="s">
        <v>8016</v>
      </c>
      <c r="B658" s="5" t="s">
        <v>8017</v>
      </c>
      <c r="C658" s="5" t="str">
        <f>LEFT(B658, 65)</f>
        <v>HP Deskjet 2723 AIO Printer, Copy, Scan, WiFi, Bluetooth, USB, Si</v>
      </c>
      <c r="D658" s="5" t="s">
        <v>7286</v>
      </c>
      <c r="E658" s="5" t="str">
        <f>LEFT(D658, FIND("|", D658) - 1)</f>
        <v>Computers&amp;Accessories</v>
      </c>
      <c r="F658" s="7">
        <v>5899</v>
      </c>
      <c r="G658" s="7">
        <v>7005</v>
      </c>
      <c r="H658" s="5" t="str" cm="1">
        <f t="array" ref="H658">_xlfn.IFS(G658&lt;200,"Less than 200", AND(G658&gt;=200, G658&lt;=500), "200 to 500", G658&gt;500, "Greater than 500")</f>
        <v>Greater than 500</v>
      </c>
      <c r="I658" s="8">
        <v>0.16</v>
      </c>
      <c r="J658" s="17">
        <f>I658</f>
        <v>0.16</v>
      </c>
      <c r="K658" s="22" t="str" cm="1">
        <f t="array" ref="K658">_xlfn.IFS(AND(I658&gt;=0%, I658&lt;=20%),"0% to 20%", AND(I658&gt;=21%, I658&lt;=40%), "21% to 40%", AND(I658&gt;=41%, I658&lt;=60%), "41% to 60%", AND(I658&gt;=61%, I658&lt;=80%), "61% to 80%", AND(I658&gt;=81%, I658&lt;=100%), "81% to 100%")</f>
        <v>0% to 20%</v>
      </c>
      <c r="L658" s="22">
        <v>3.6</v>
      </c>
      <c r="M658" s="6">
        <v>4199</v>
      </c>
      <c r="N658" s="6">
        <f>G658*M658</f>
        <v>29413995</v>
      </c>
      <c r="O658" s="6">
        <f>L658+(M658/100000)</f>
        <v>3.6419900000000003</v>
      </c>
      <c r="P658" s="5" t="s">
        <v>8018</v>
      </c>
      <c r="Q658" s="10" t="s">
        <v>8019</v>
      </c>
      <c r="R658" s="10" t="s">
        <v>8020</v>
      </c>
      <c r="S658" s="10" t="s">
        <v>8021</v>
      </c>
      <c r="T658" s="10">
        <f>LEN(S658) - LEN(SUBSTITUTE(S658, ",", "")) + 1</f>
        <v>8</v>
      </c>
      <c r="U658" s="10" t="s">
        <v>8022</v>
      </c>
      <c r="V658" s="20" t="s">
        <v>8023</v>
      </c>
      <c r="W658" s="10" t="s">
        <v>8024</v>
      </c>
      <c r="X658" s="10" t="s">
        <v>8025</v>
      </c>
    </row>
    <row r="659" spans="1:24" customFormat="1" x14ac:dyDescent="0.3">
      <c r="A659" s="5" t="s">
        <v>7284</v>
      </c>
      <c r="B659" s="5" t="s">
        <v>7285</v>
      </c>
      <c r="C659" s="5" t="str">
        <f>LEFT(B659, 65)</f>
        <v>HP Deskjet 2331 Colour Printer, Scanner and Copier for Home/Small</v>
      </c>
      <c r="D659" s="5" t="s">
        <v>7286</v>
      </c>
      <c r="E659" s="5" t="str">
        <f>LEFT(D659, FIND("|", D659) - 1)</f>
        <v>Computers&amp;Accessories</v>
      </c>
      <c r="F659" s="7">
        <v>3999</v>
      </c>
      <c r="G659" s="9">
        <v>4332.96</v>
      </c>
      <c r="H659" s="5" t="str" cm="1">
        <f t="array" ref="H659">_xlfn.IFS(G659&lt;200,"Less than 200", AND(G659&gt;=200, G659&lt;=500), "200 to 500", G659&gt;500, "Greater than 500")</f>
        <v>Greater than 500</v>
      </c>
      <c r="I659" s="8">
        <v>0.08</v>
      </c>
      <c r="J659" s="17">
        <f>I659</f>
        <v>0.08</v>
      </c>
      <c r="K659" s="22" t="str" cm="1">
        <f t="array" ref="K659">_xlfn.IFS(AND(I659&gt;=0%, I659&lt;=20%),"0% to 20%", AND(I659&gt;=21%, I659&lt;=40%), "21% to 40%", AND(I659&gt;=41%, I659&lt;=60%), "41% to 60%", AND(I659&gt;=61%, I659&lt;=80%), "61% to 80%", AND(I659&gt;=81%, I659&lt;=100%), "81% to 100%")</f>
        <v>0% to 20%</v>
      </c>
      <c r="L659" s="22">
        <v>3.5</v>
      </c>
      <c r="M659" s="6">
        <v>21762</v>
      </c>
      <c r="N659" s="6">
        <f>G659*M659</f>
        <v>94293875.519999996</v>
      </c>
      <c r="O659" s="6">
        <f>L659+(M659/100000)</f>
        <v>3.7176200000000001</v>
      </c>
      <c r="P659" s="5" t="s">
        <v>7287</v>
      </c>
      <c r="Q659" s="10" t="s">
        <v>7288</v>
      </c>
      <c r="R659" s="10" t="s">
        <v>7289</v>
      </c>
      <c r="S659" s="10" t="s">
        <v>7290</v>
      </c>
      <c r="T659" s="10">
        <f>LEN(S659) - LEN(SUBSTITUTE(S659, ",", "")) + 1</f>
        <v>8</v>
      </c>
      <c r="U659" s="10" t="s">
        <v>7291</v>
      </c>
      <c r="V659" s="20" t="s">
        <v>7292</v>
      </c>
      <c r="W659" s="10" t="s">
        <v>7293</v>
      </c>
      <c r="X659" s="10" t="s">
        <v>7294</v>
      </c>
    </row>
    <row r="660" spans="1:24" customFormat="1" x14ac:dyDescent="0.3">
      <c r="A660" s="5" t="s">
        <v>2004</v>
      </c>
      <c r="B660" s="5" t="s">
        <v>2005</v>
      </c>
      <c r="C660" s="5" t="str">
        <f>LEFT(B660, 65)</f>
        <v>SoniVision SA-D10 SA-D100 SA-D40 Home Theater Systems Remote Comp</v>
      </c>
      <c r="D660" s="5" t="s">
        <v>462</v>
      </c>
      <c r="E660" s="5" t="str">
        <f>LEFT(D660, FIND("|", D660) - 1)</f>
        <v>Electronics</v>
      </c>
      <c r="F660" s="5">
        <v>209</v>
      </c>
      <c r="G660" s="5">
        <v>499</v>
      </c>
      <c r="H660" s="5" t="str" cm="1">
        <f t="array" ref="H660">_xlfn.IFS(G660&lt;200,"Less than 200", AND(G660&gt;=200, G660&lt;=500), "200 to 500", G660&gt;500, "Greater than 500")</f>
        <v>200 to 500</v>
      </c>
      <c r="I660" s="8">
        <v>0.57999999999999996</v>
      </c>
      <c r="J660" s="17">
        <f>I660</f>
        <v>0.57999999999999996</v>
      </c>
      <c r="K660" s="22" t="str" cm="1">
        <f t="array" ref="K660">_xlfn.IFS(AND(I660&gt;=0%, I660&lt;=20%),"0% to 20%", AND(I660&gt;=21%, I660&lt;=40%), "21% to 40%", AND(I660&gt;=41%, I660&lt;=60%), "41% to 60%", AND(I660&gt;=61%, I660&lt;=80%), "61% to 80%", AND(I660&gt;=81%, I660&lt;=100%), "81% to 100%")</f>
        <v>41% to 60%</v>
      </c>
      <c r="L660" s="22">
        <v>4</v>
      </c>
      <c r="M660" s="6">
        <v>479</v>
      </c>
      <c r="N660" s="6">
        <f>G660*M660</f>
        <v>239021</v>
      </c>
      <c r="O660" s="6">
        <f>L660+(M660/100000)</f>
        <v>4.0047899999999998</v>
      </c>
      <c r="P660" s="5" t="s">
        <v>2006</v>
      </c>
      <c r="Q660" s="10" t="s">
        <v>2007</v>
      </c>
      <c r="R660" s="10" t="s">
        <v>2008</v>
      </c>
      <c r="S660" s="10" t="s">
        <v>2009</v>
      </c>
      <c r="T660" s="10">
        <f>LEN(S660) - LEN(SUBSTITUTE(S660, ",", "")) + 1</f>
        <v>8</v>
      </c>
      <c r="U660" s="10" t="s">
        <v>2010</v>
      </c>
      <c r="V660" s="20" t="s">
        <v>2011</v>
      </c>
      <c r="W660" s="10" t="s">
        <v>2012</v>
      </c>
      <c r="X660" s="10" t="s">
        <v>2013</v>
      </c>
    </row>
    <row r="661" spans="1:24" customFormat="1" x14ac:dyDescent="0.3">
      <c r="A661" s="5" t="s">
        <v>86</v>
      </c>
      <c r="B661" s="5" t="s">
        <v>87</v>
      </c>
      <c r="C661" s="5" t="str">
        <f>LEFT(B661, 65)</f>
        <v>MI Usb Type-C Cable Smartphone (Black)</v>
      </c>
      <c r="D661" s="5" t="s">
        <v>18</v>
      </c>
      <c r="E661" s="5" t="str">
        <f>LEFT(D661, FIND("|", D661) - 1)</f>
        <v>Computers&amp;Accessories</v>
      </c>
      <c r="F661" s="5">
        <v>229</v>
      </c>
      <c r="G661" s="5">
        <v>299</v>
      </c>
      <c r="H661" s="5" t="str" cm="1">
        <f t="array" ref="H661">_xlfn.IFS(G661&lt;200,"Less than 200", AND(G661&gt;=200, G661&lt;=500), "200 to 500", G661&gt;500, "Greater than 500")</f>
        <v>200 to 500</v>
      </c>
      <c r="I661" s="8">
        <v>0.23</v>
      </c>
      <c r="J661" s="17">
        <f>I661</f>
        <v>0.23</v>
      </c>
      <c r="K661" s="22" t="str" cm="1">
        <f t="array" ref="K661">_xlfn.IFS(AND(I661&gt;=0%, I661&lt;=20%),"0% to 20%", AND(I661&gt;=21%, I661&lt;=40%), "21% to 40%", AND(I661&gt;=41%, I661&lt;=60%), "41% to 60%", AND(I661&gt;=61%, I661&lt;=80%), "61% to 80%", AND(I661&gt;=81%, I661&lt;=100%), "81% to 100%")</f>
        <v>21% to 40%</v>
      </c>
      <c r="L661" s="22">
        <v>4.3</v>
      </c>
      <c r="M661" s="6">
        <v>30411</v>
      </c>
      <c r="N661" s="6">
        <f>G661*M661</f>
        <v>9092889</v>
      </c>
      <c r="O661" s="6">
        <f>L661+(M661/100000)</f>
        <v>4.6041099999999995</v>
      </c>
      <c r="P661" s="5" t="s">
        <v>88</v>
      </c>
      <c r="Q661" s="10" t="s">
        <v>89</v>
      </c>
      <c r="R661" s="10" t="s">
        <v>90</v>
      </c>
      <c r="S661" s="10" t="s">
        <v>91</v>
      </c>
      <c r="T661" s="10">
        <f>LEN(S661) - LEN(SUBSTITUTE(S661, ",", "")) + 1</f>
        <v>8</v>
      </c>
      <c r="U661" s="10" t="s">
        <v>92</v>
      </c>
      <c r="V661" s="20" t="s">
        <v>93</v>
      </c>
      <c r="W661" s="10" t="s">
        <v>94</v>
      </c>
      <c r="X661" s="10" t="s">
        <v>95</v>
      </c>
    </row>
    <row r="662" spans="1:24" customFormat="1" x14ac:dyDescent="0.3">
      <c r="A662" s="5" t="s">
        <v>86</v>
      </c>
      <c r="B662" s="5" t="s">
        <v>87</v>
      </c>
      <c r="C662" s="5" t="str">
        <f>LEFT(B662, 65)</f>
        <v>MI Usb Type-C Cable Smartphone (Black)</v>
      </c>
      <c r="D662" s="5" t="s">
        <v>18</v>
      </c>
      <c r="E662" s="5" t="str">
        <f>LEFT(D662, FIND("|", D662) - 1)</f>
        <v>Computers&amp;Accessories</v>
      </c>
      <c r="F662" s="5">
        <v>229</v>
      </c>
      <c r="G662" s="5">
        <v>299</v>
      </c>
      <c r="H662" s="5" t="str" cm="1">
        <f t="array" ref="H662">_xlfn.IFS(G662&lt;200,"Less than 200", AND(G662&gt;=200, G662&lt;=500), "200 to 500", G662&gt;500, "Greater than 500")</f>
        <v>200 to 500</v>
      </c>
      <c r="I662" s="8">
        <v>0.23</v>
      </c>
      <c r="J662" s="17">
        <f>I662</f>
        <v>0.23</v>
      </c>
      <c r="K662" s="22" t="str" cm="1">
        <f t="array" ref="K662">_xlfn.IFS(AND(I662&gt;=0%, I662&lt;=20%),"0% to 20%", AND(I662&gt;=21%, I662&lt;=40%), "21% to 40%", AND(I662&gt;=41%, I662&lt;=60%), "41% to 60%", AND(I662&gt;=61%, I662&lt;=80%), "61% to 80%", AND(I662&gt;=81%, I662&lt;=100%), "81% to 100%")</f>
        <v>21% to 40%</v>
      </c>
      <c r="L662" s="22">
        <v>4.3</v>
      </c>
      <c r="M662" s="6">
        <v>30411</v>
      </c>
      <c r="N662" s="6">
        <f>G662*M662</f>
        <v>9092889</v>
      </c>
      <c r="O662" s="6">
        <f>L662+(M662/100000)</f>
        <v>4.6041099999999995</v>
      </c>
      <c r="P662" s="5" t="s">
        <v>88</v>
      </c>
      <c r="Q662" s="10" t="s">
        <v>89</v>
      </c>
      <c r="R662" s="10" t="s">
        <v>90</v>
      </c>
      <c r="S662" s="10" t="s">
        <v>91</v>
      </c>
      <c r="T662" s="10">
        <f>LEN(S662) - LEN(SUBSTITUTE(S662, ",", "")) + 1</f>
        <v>8</v>
      </c>
      <c r="U662" s="10" t="s">
        <v>92</v>
      </c>
      <c r="V662" s="20" t="s">
        <v>93</v>
      </c>
      <c r="W662" s="10" t="s">
        <v>3620</v>
      </c>
      <c r="X662" s="10" t="s">
        <v>3621</v>
      </c>
    </row>
    <row r="663" spans="1:24" customFormat="1" x14ac:dyDescent="0.3">
      <c r="A663" s="5" t="s">
        <v>86</v>
      </c>
      <c r="B663" s="5" t="s">
        <v>87</v>
      </c>
      <c r="C663" s="5" t="str">
        <f>LEFT(B663, 65)</f>
        <v>MI Usb Type-C Cable Smartphone (Black)</v>
      </c>
      <c r="D663" s="5" t="s">
        <v>18</v>
      </c>
      <c r="E663" s="5" t="str">
        <f>LEFT(D663, FIND("|", D663) - 1)</f>
        <v>Computers&amp;Accessories</v>
      </c>
      <c r="F663" s="5">
        <v>229</v>
      </c>
      <c r="G663" s="5">
        <v>299</v>
      </c>
      <c r="H663" s="5" t="str" cm="1">
        <f t="array" ref="H663">_xlfn.IFS(G663&lt;200,"Less than 200", AND(G663&gt;=200, G663&lt;=500), "200 to 500", G663&gt;500, "Greater than 500")</f>
        <v>200 to 500</v>
      </c>
      <c r="I663" s="8">
        <v>0.23</v>
      </c>
      <c r="J663" s="17">
        <f>I663</f>
        <v>0.23</v>
      </c>
      <c r="K663" s="22" t="str" cm="1">
        <f t="array" ref="K663">_xlfn.IFS(AND(I663&gt;=0%, I663&lt;=20%),"0% to 20%", AND(I663&gt;=21%, I663&lt;=40%), "21% to 40%", AND(I663&gt;=41%, I663&lt;=60%), "41% to 60%", AND(I663&gt;=61%, I663&lt;=80%), "61% to 80%", AND(I663&gt;=81%, I663&lt;=100%), "81% to 100%")</f>
        <v>21% to 40%</v>
      </c>
      <c r="L663" s="22">
        <v>4.3</v>
      </c>
      <c r="M663" s="6">
        <v>30411</v>
      </c>
      <c r="N663" s="6">
        <f>G663*M663</f>
        <v>9092889</v>
      </c>
      <c r="O663" s="6">
        <f>L663+(M663/100000)</f>
        <v>4.6041099999999995</v>
      </c>
      <c r="P663" s="5" t="s">
        <v>88</v>
      </c>
      <c r="Q663" s="10" t="s">
        <v>89</v>
      </c>
      <c r="R663" s="10" t="s">
        <v>90</v>
      </c>
      <c r="S663" s="10" t="s">
        <v>91</v>
      </c>
      <c r="T663" s="10">
        <f>LEN(S663) - LEN(SUBSTITUTE(S663, ",", "")) + 1</f>
        <v>8</v>
      </c>
      <c r="U663" s="10" t="s">
        <v>92</v>
      </c>
      <c r="V663" s="20" t="s">
        <v>93</v>
      </c>
      <c r="W663" s="10" t="s">
        <v>94</v>
      </c>
      <c r="X663" s="10" t="s">
        <v>5492</v>
      </c>
    </row>
    <row r="664" spans="1:24" customFormat="1" x14ac:dyDescent="0.3">
      <c r="A664" s="5" t="s">
        <v>193</v>
      </c>
      <c r="B664" s="5" t="s">
        <v>194</v>
      </c>
      <c r="C664" s="5" t="str">
        <f>LEFT(B664, 65)</f>
        <v>LG 80 cm (32 inches) HD Ready Smart LED TV 32LM563BPTC (Dark Iron</v>
      </c>
      <c r="D664" s="5" t="s">
        <v>169</v>
      </c>
      <c r="E664" s="5" t="str">
        <f>LEFT(D664, FIND("|", D664) - 1)</f>
        <v>Electronics</v>
      </c>
      <c r="F664" s="7">
        <v>13490</v>
      </c>
      <c r="G664" s="7">
        <v>21990</v>
      </c>
      <c r="H664" s="5" t="str" cm="1">
        <f t="array" ref="H664">_xlfn.IFS(G664&lt;200,"Less than 200", AND(G664&gt;=200, G664&lt;=500), "200 to 500", G664&gt;500, "Greater than 500")</f>
        <v>Greater than 500</v>
      </c>
      <c r="I664" s="8">
        <v>0.39</v>
      </c>
      <c r="J664" s="17">
        <f>I664</f>
        <v>0.39</v>
      </c>
      <c r="K664" s="22" t="str" cm="1">
        <f t="array" ref="K664">_xlfn.IFS(AND(I664&gt;=0%, I664&lt;=20%),"0% to 20%", AND(I664&gt;=21%, I664&lt;=40%), "21% to 40%", AND(I664&gt;=41%, I664&lt;=60%), "41% to 60%", AND(I664&gt;=61%, I664&lt;=80%), "61% to 80%", AND(I664&gt;=81%, I664&lt;=100%), "81% to 100%")</f>
        <v>21% to 40%</v>
      </c>
      <c r="L664" s="22">
        <v>4.3</v>
      </c>
      <c r="M664" s="6">
        <v>11976</v>
      </c>
      <c r="N664" s="6">
        <f>G664*M664</f>
        <v>263352240</v>
      </c>
      <c r="O664" s="6">
        <f>L664+(M664/100000)</f>
        <v>4.4197600000000001</v>
      </c>
      <c r="P664" s="5" t="s">
        <v>195</v>
      </c>
      <c r="Q664" s="10" t="s">
        <v>196</v>
      </c>
      <c r="R664" s="10" t="s">
        <v>197</v>
      </c>
      <c r="S664" s="10" t="s">
        <v>198</v>
      </c>
      <c r="T664" s="10">
        <f>LEN(S664) - LEN(SUBSTITUTE(S664, ",", "")) + 1</f>
        <v>8</v>
      </c>
      <c r="U664" s="10" t="s">
        <v>199</v>
      </c>
      <c r="V664" s="20" t="s">
        <v>200</v>
      </c>
      <c r="W664" s="10" t="s">
        <v>201</v>
      </c>
      <c r="X664" s="10" t="s">
        <v>202</v>
      </c>
    </row>
    <row r="665" spans="1:24" customFormat="1" x14ac:dyDescent="0.3">
      <c r="A665" s="5" t="s">
        <v>193</v>
      </c>
      <c r="B665" s="5" t="s">
        <v>194</v>
      </c>
      <c r="C665" s="5" t="str">
        <f>LEFT(B665, 65)</f>
        <v>LG 80 cm (32 inches) HD Ready Smart LED TV 32LM563BPTC (Dark Iron</v>
      </c>
      <c r="D665" s="5" t="s">
        <v>169</v>
      </c>
      <c r="E665" s="5" t="str">
        <f>LEFT(D665, FIND("|", D665) - 1)</f>
        <v>Electronics</v>
      </c>
      <c r="F665" s="7">
        <v>13490</v>
      </c>
      <c r="G665" s="7">
        <v>21990</v>
      </c>
      <c r="H665" s="5" t="str" cm="1">
        <f t="array" ref="H665">_xlfn.IFS(G665&lt;200,"Less than 200", AND(G665&gt;=200, G665&lt;=500), "200 to 500", G665&gt;500, "Greater than 500")</f>
        <v>Greater than 500</v>
      </c>
      <c r="I665" s="8">
        <v>0.39</v>
      </c>
      <c r="J665" s="17">
        <f>I665</f>
        <v>0.39</v>
      </c>
      <c r="K665" s="22" t="str" cm="1">
        <f t="array" ref="K665">_xlfn.IFS(AND(I665&gt;=0%, I665&lt;=20%),"0% to 20%", AND(I665&gt;=21%, I665&lt;=40%), "21% to 40%", AND(I665&gt;=41%, I665&lt;=60%), "41% to 60%", AND(I665&gt;=61%, I665&lt;=80%), "61% to 80%", AND(I665&gt;=81%, I665&lt;=100%), "81% to 100%")</f>
        <v>21% to 40%</v>
      </c>
      <c r="L665" s="22">
        <v>4.3</v>
      </c>
      <c r="M665" s="6">
        <v>11976</v>
      </c>
      <c r="N665" s="6">
        <f>G665*M665</f>
        <v>263352240</v>
      </c>
      <c r="O665" s="6">
        <f>L665+(M665/100000)</f>
        <v>4.4197600000000001</v>
      </c>
      <c r="P665" s="5" t="s">
        <v>195</v>
      </c>
      <c r="Q665" s="10" t="s">
        <v>196</v>
      </c>
      <c r="R665" s="10" t="s">
        <v>197</v>
      </c>
      <c r="S665" s="10" t="s">
        <v>198</v>
      </c>
      <c r="T665" s="10">
        <f>LEN(S665) - LEN(SUBSTITUTE(S665, ",", "")) + 1</f>
        <v>8</v>
      </c>
      <c r="U665" s="10" t="s">
        <v>199</v>
      </c>
      <c r="V665" s="20" t="s">
        <v>200</v>
      </c>
      <c r="W665" s="10" t="s">
        <v>201</v>
      </c>
      <c r="X665" s="10" t="s">
        <v>5860</v>
      </c>
    </row>
    <row r="666" spans="1:24" customFormat="1" x14ac:dyDescent="0.3">
      <c r="A666" s="5" t="s">
        <v>9282</v>
      </c>
      <c r="B666" s="5" t="s">
        <v>9283</v>
      </c>
      <c r="C666" s="5" t="str">
        <f>LEFT(B666, 65)</f>
        <v>VR 18 Pcs - 3 Different Size Plastic Food Snack Bag Pouch Clip Se</v>
      </c>
      <c r="D666" s="5" t="s">
        <v>9284</v>
      </c>
      <c r="E666" s="5" t="str">
        <f>LEFT(D666, FIND("|", D666) - 1)</f>
        <v>Home&amp;Kitchen</v>
      </c>
      <c r="F666" s="5">
        <v>89</v>
      </c>
      <c r="G666" s="5">
        <v>89</v>
      </c>
      <c r="H666" s="5" t="str" cm="1">
        <f t="array" ref="H666">_xlfn.IFS(G666&lt;200,"Less than 200", AND(G666&gt;=200, G666&lt;=500), "200 to 500", G666&gt;500, "Greater than 500")</f>
        <v>Less than 200</v>
      </c>
      <c r="I666" s="8">
        <v>0</v>
      </c>
      <c r="J666" s="17">
        <f>I666</f>
        <v>0</v>
      </c>
      <c r="K666" s="22" t="str" cm="1">
        <f t="array" ref="K666">_xlfn.IFS(AND(I666&gt;=0%, I666&lt;=20%),"0% to 20%", AND(I666&gt;=21%, I666&lt;=40%), "21% to 40%", AND(I666&gt;=41%, I666&lt;=60%), "41% to 60%", AND(I666&gt;=61%, I666&lt;=80%), "61% to 80%", AND(I666&gt;=81%, I666&lt;=100%), "81% to 100%")</f>
        <v>0% to 20%</v>
      </c>
      <c r="L666" s="22">
        <v>4.2</v>
      </c>
      <c r="M666" s="6">
        <v>19621</v>
      </c>
      <c r="N666" s="6">
        <f>G666*M666</f>
        <v>1746269</v>
      </c>
      <c r="O666" s="6">
        <f>L666+(M666/100000)</f>
        <v>4.39621</v>
      </c>
      <c r="P666" s="5" t="s">
        <v>9285</v>
      </c>
      <c r="Q666" s="10" t="s">
        <v>9286</v>
      </c>
      <c r="R666" s="10" t="s">
        <v>9287</v>
      </c>
      <c r="S666" s="10" t="s">
        <v>9288</v>
      </c>
      <c r="T666" s="10">
        <f>LEN(S666) - LEN(SUBSTITUTE(S666, ",", "")) + 1</f>
        <v>8</v>
      </c>
      <c r="U666" s="10" t="s">
        <v>9289</v>
      </c>
      <c r="V666" s="20" t="s">
        <v>9290</v>
      </c>
      <c r="W666" s="10" t="s">
        <v>9291</v>
      </c>
      <c r="X666" s="10" t="s">
        <v>9292</v>
      </c>
    </row>
    <row r="667" spans="1:24" customFormat="1" x14ac:dyDescent="0.3">
      <c r="A667" s="5" t="s">
        <v>5871</v>
      </c>
      <c r="B667" s="5" t="s">
        <v>5872</v>
      </c>
      <c r="C667" s="5" t="str">
        <f>LEFT(B667, 65)</f>
        <v>JBL Tune 215BT, 16 Hrs Playtime with Quick Charge, in Ear Bluetoo</v>
      </c>
      <c r="D667" s="5" t="s">
        <v>3066</v>
      </c>
      <c r="E667" s="5" t="str">
        <f>LEFT(D667, FIND("|", D667) - 1)</f>
        <v>Electronics</v>
      </c>
      <c r="F667" s="7">
        <v>1499</v>
      </c>
      <c r="G667" s="7">
        <v>2999</v>
      </c>
      <c r="H667" s="5" t="str" cm="1">
        <f t="array" ref="H667">_xlfn.IFS(G667&lt;200,"Less than 200", AND(G667&gt;=200, G667&lt;=500), "200 to 500", G667&gt;500, "Greater than 500")</f>
        <v>Greater than 500</v>
      </c>
      <c r="I667" s="8">
        <v>0.5</v>
      </c>
      <c r="J667" s="17">
        <f>I667</f>
        <v>0.5</v>
      </c>
      <c r="K667" s="22" t="str" cm="1">
        <f t="array" ref="K667">_xlfn.IFS(AND(I667&gt;=0%, I667&lt;=20%),"0% to 20%", AND(I667&gt;=21%, I667&lt;=40%), "21% to 40%", AND(I667&gt;=41%, I667&lt;=60%), "41% to 60%", AND(I667&gt;=61%, I667&lt;=80%), "61% to 80%", AND(I667&gt;=81%, I667&lt;=100%), "81% to 100%")</f>
        <v>41% to 60%</v>
      </c>
      <c r="L667" s="22">
        <v>3.7</v>
      </c>
      <c r="M667" s="6">
        <v>87798</v>
      </c>
      <c r="N667" s="6">
        <f>G667*M667</f>
        <v>263306202</v>
      </c>
      <c r="O667" s="6">
        <f>L667+(M667/100000)</f>
        <v>4.5779800000000002</v>
      </c>
      <c r="P667" s="5" t="s">
        <v>5873</v>
      </c>
      <c r="Q667" s="10" t="s">
        <v>5874</v>
      </c>
      <c r="R667" s="10" t="s">
        <v>5875</v>
      </c>
      <c r="S667" s="10" t="s">
        <v>5876</v>
      </c>
      <c r="T667" s="10">
        <f>LEN(S667) - LEN(SUBSTITUTE(S667, ",", "")) + 1</f>
        <v>8</v>
      </c>
      <c r="U667" s="10" t="s">
        <v>5877</v>
      </c>
      <c r="V667" s="20" t="s">
        <v>5878</v>
      </c>
      <c r="W667" s="10" t="s">
        <v>5879</v>
      </c>
      <c r="X667" s="10" t="s">
        <v>5880</v>
      </c>
    </row>
    <row r="668" spans="1:24" customFormat="1" x14ac:dyDescent="0.3">
      <c r="A668" s="5" t="s">
        <v>2851</v>
      </c>
      <c r="B668" s="5" t="s">
        <v>2852</v>
      </c>
      <c r="C668" s="5" t="str">
        <f>LEFT(B668, 65)</f>
        <v>TCL 108 cm (43 inches) 4K Ultra HD Certified Android Smart LED TV</v>
      </c>
      <c r="D668" s="5" t="s">
        <v>169</v>
      </c>
      <c r="E668" s="5" t="str">
        <f>LEFT(D668, FIND("|", D668) - 1)</f>
        <v>Electronics</v>
      </c>
      <c r="F668" s="7">
        <v>24990</v>
      </c>
      <c r="G668" s="7">
        <v>51990</v>
      </c>
      <c r="H668" s="5" t="str" cm="1">
        <f t="array" ref="H668">_xlfn.IFS(G668&lt;200,"Less than 200", AND(G668&gt;=200, G668&lt;=500), "200 to 500", G668&gt;500, "Greater than 500")</f>
        <v>Greater than 500</v>
      </c>
      <c r="I668" s="8">
        <v>0.52</v>
      </c>
      <c r="J668" s="17">
        <f>I668</f>
        <v>0.52</v>
      </c>
      <c r="K668" s="22" t="str" cm="1">
        <f t="array" ref="K668">_xlfn.IFS(AND(I668&gt;=0%, I668&lt;=20%),"0% to 20%", AND(I668&gt;=21%, I668&lt;=40%), "21% to 40%", AND(I668&gt;=41%, I668&lt;=60%), "41% to 60%", AND(I668&gt;=61%, I668&lt;=80%), "61% to 80%", AND(I668&gt;=81%, I668&lt;=100%), "81% to 100%")</f>
        <v>41% to 60%</v>
      </c>
      <c r="L668" s="22">
        <v>4.2</v>
      </c>
      <c r="M668" s="6">
        <v>2951</v>
      </c>
      <c r="N668" s="6">
        <f>G668*M668</f>
        <v>153422490</v>
      </c>
      <c r="O668" s="6">
        <f>L668+(M668/100000)</f>
        <v>4.2295100000000003</v>
      </c>
      <c r="P668" s="5" t="s">
        <v>2853</v>
      </c>
      <c r="Q668" s="10" t="s">
        <v>2854</v>
      </c>
      <c r="R668" s="10" t="s">
        <v>2855</v>
      </c>
      <c r="S668" s="10" t="s">
        <v>2856</v>
      </c>
      <c r="T668" s="10">
        <f>LEN(S668) - LEN(SUBSTITUTE(S668, ",", "")) + 1</f>
        <v>8</v>
      </c>
      <c r="U668" s="10" t="s">
        <v>2857</v>
      </c>
      <c r="V668" s="20" t="s">
        <v>2858</v>
      </c>
      <c r="W668" s="10" t="s">
        <v>2859</v>
      </c>
      <c r="X668" s="10" t="s">
        <v>2860</v>
      </c>
    </row>
    <row r="669" spans="1:24" customFormat="1" x14ac:dyDescent="0.3">
      <c r="A669" s="5" t="s">
        <v>7744</v>
      </c>
      <c r="B669" s="5" t="s">
        <v>7745</v>
      </c>
      <c r="C669" s="5" t="str">
        <f>LEFT(B669, 65)</f>
        <v>Zinq UPS for Router, Mini UPS for 12V WiFi Router Broadband Modem</v>
      </c>
      <c r="D669" s="5" t="s">
        <v>5443</v>
      </c>
      <c r="E669" s="5" t="str">
        <f>LEFT(D669, FIND("|", D669) - 1)</f>
        <v>Computers&amp;Accessories</v>
      </c>
      <c r="F669" s="7">
        <v>1199</v>
      </c>
      <c r="G669" s="7">
        <v>2999</v>
      </c>
      <c r="H669" s="5" t="str" cm="1">
        <f t="array" ref="H669">_xlfn.IFS(G669&lt;200,"Less than 200", AND(G669&gt;=200, G669&lt;=500), "200 to 500", G669&gt;500, "Greater than 500")</f>
        <v>Greater than 500</v>
      </c>
      <c r="I669" s="8">
        <v>0.6</v>
      </c>
      <c r="J669" s="17">
        <f>I669</f>
        <v>0.6</v>
      </c>
      <c r="K669" s="22" t="str" cm="1">
        <f t="array" ref="K669">_xlfn.IFS(AND(I669&gt;=0%, I669&lt;=20%),"0% to 20%", AND(I669&gt;=21%, I669&lt;=40%), "21% to 40%", AND(I669&gt;=41%, I669&lt;=60%), "41% to 60%", AND(I669&gt;=61%, I669&lt;=80%), "61% to 80%", AND(I669&gt;=81%, I669&lt;=100%), "81% to 100%")</f>
        <v>41% to 60%</v>
      </c>
      <c r="L669" s="22">
        <v>4.0999999999999996</v>
      </c>
      <c r="M669" s="6">
        <v>10725</v>
      </c>
      <c r="N669" s="6">
        <f>G669*M669</f>
        <v>32164275</v>
      </c>
      <c r="O669" s="6">
        <f>L669+(M669/100000)</f>
        <v>4.2072499999999993</v>
      </c>
      <c r="P669" s="5" t="s">
        <v>7746</v>
      </c>
      <c r="Q669" s="10" t="s">
        <v>7747</v>
      </c>
      <c r="R669" s="10" t="s">
        <v>7748</v>
      </c>
      <c r="S669" s="10" t="s">
        <v>7749</v>
      </c>
      <c r="T669" s="10">
        <f>LEN(S669) - LEN(SUBSTITUTE(S669, ",", "")) + 1</f>
        <v>8</v>
      </c>
      <c r="U669" s="10" t="s">
        <v>7750</v>
      </c>
      <c r="V669" s="20" t="s">
        <v>13058</v>
      </c>
      <c r="W669" s="10" t="s">
        <v>7751</v>
      </c>
      <c r="X669" s="10" t="s">
        <v>7752</v>
      </c>
    </row>
    <row r="670" spans="1:24" customFormat="1" x14ac:dyDescent="0.3">
      <c r="A670" s="5" t="s">
        <v>3503</v>
      </c>
      <c r="B670" s="5" t="s">
        <v>3504</v>
      </c>
      <c r="C670" s="5" t="str">
        <f>LEFT(B670, 65)</f>
        <v xml:space="preserve">Samsung Galaxy Buds Live Bluetooth Truly Wireless in Ear Earbuds </v>
      </c>
      <c r="D670" s="5" t="s">
        <v>3066</v>
      </c>
      <c r="E670" s="5" t="str">
        <f>LEFT(D670, FIND("|", D670) - 1)</f>
        <v>Electronics</v>
      </c>
      <c r="F670" s="7">
        <v>4790</v>
      </c>
      <c r="G670" s="7">
        <v>15990</v>
      </c>
      <c r="H670" s="5" t="str" cm="1">
        <f t="array" ref="H670">_xlfn.IFS(G670&lt;200,"Less than 200", AND(G670&gt;=200, G670&lt;=500), "200 to 500", G670&gt;500, "Greater than 500")</f>
        <v>Greater than 500</v>
      </c>
      <c r="I670" s="8">
        <v>0.7</v>
      </c>
      <c r="J670" s="17">
        <f>I670</f>
        <v>0.7</v>
      </c>
      <c r="K670" s="22" t="str" cm="1">
        <f t="array" ref="K670">_xlfn.IFS(AND(I670&gt;=0%, I670&lt;=20%),"0% to 20%", AND(I670&gt;=21%, I670&lt;=40%), "21% to 40%", AND(I670&gt;=41%, I670&lt;=60%), "41% to 60%", AND(I670&gt;=61%, I670&lt;=80%), "61% to 80%", AND(I670&gt;=81%, I670&lt;=100%), "81% to 100%")</f>
        <v>61% to 80%</v>
      </c>
      <c r="L670" s="22">
        <v>4</v>
      </c>
      <c r="M670" s="6">
        <v>4390</v>
      </c>
      <c r="N670" s="6">
        <f>G670*M670</f>
        <v>70196100</v>
      </c>
      <c r="O670" s="6">
        <f>L670+(M670/100000)</f>
        <v>4.0438999999999998</v>
      </c>
      <c r="P670" s="5" t="s">
        <v>3505</v>
      </c>
      <c r="Q670" s="10" t="s">
        <v>3506</v>
      </c>
      <c r="R670" s="10" t="s">
        <v>3507</v>
      </c>
      <c r="S670" s="10" t="s">
        <v>3508</v>
      </c>
      <c r="T670" s="10">
        <f>LEN(S670) - LEN(SUBSTITUTE(S670, ",", "")) + 1</f>
        <v>8</v>
      </c>
      <c r="U670" s="10" t="s">
        <v>3509</v>
      </c>
      <c r="V670" s="20" t="s">
        <v>3510</v>
      </c>
      <c r="W670" s="10" t="s">
        <v>3511</v>
      </c>
      <c r="X670" s="10" t="s">
        <v>3512</v>
      </c>
    </row>
    <row r="671" spans="1:24" customFormat="1" x14ac:dyDescent="0.3">
      <c r="A671" s="5" t="s">
        <v>5131</v>
      </c>
      <c r="B671" s="5" t="s">
        <v>5132</v>
      </c>
      <c r="C671" s="5" t="str">
        <f>LEFT(B671, 65)</f>
        <v>HP w100 480P 30 FPS Digital Webcam with Built-in Mic, Plug and Pl</v>
      </c>
      <c r="D671" s="5" t="s">
        <v>5133</v>
      </c>
      <c r="E671" s="5" t="str">
        <f>LEFT(D671, FIND("|", D671) - 1)</f>
        <v>Electronics</v>
      </c>
      <c r="F671" s="5">
        <v>499</v>
      </c>
      <c r="G671" s="7">
        <v>1999</v>
      </c>
      <c r="H671" s="5" t="str" cm="1">
        <f t="array" ref="H671">_xlfn.IFS(G671&lt;200,"Less than 200", AND(G671&gt;=200, G671&lt;=500), "200 to 500", G671&gt;500, "Greater than 500")</f>
        <v>Greater than 500</v>
      </c>
      <c r="I671" s="8">
        <v>0.75</v>
      </c>
      <c r="J671" s="17">
        <f>I671</f>
        <v>0.75</v>
      </c>
      <c r="K671" s="22" t="str" cm="1">
        <f t="array" ref="K671">_xlfn.IFS(AND(I671&gt;=0%, I671&lt;=20%),"0% to 20%", AND(I671&gt;=21%, I671&lt;=40%), "21% to 40%", AND(I671&gt;=41%, I671&lt;=60%), "41% to 60%", AND(I671&gt;=61%, I671&lt;=80%), "61% to 80%", AND(I671&gt;=81%, I671&lt;=100%), "81% to 100%")</f>
        <v>61% to 80%</v>
      </c>
      <c r="L671" s="22">
        <v>3.7</v>
      </c>
      <c r="M671" s="6">
        <v>3369</v>
      </c>
      <c r="N671" s="6">
        <f>G671*M671</f>
        <v>6734631</v>
      </c>
      <c r="O671" s="6">
        <f>L671+(M671/100000)</f>
        <v>3.7336900000000002</v>
      </c>
      <c r="P671" s="5" t="s">
        <v>5134</v>
      </c>
      <c r="Q671" s="10" t="s">
        <v>5135</v>
      </c>
      <c r="R671" s="10" t="s">
        <v>5136</v>
      </c>
      <c r="S671" s="10" t="s">
        <v>5137</v>
      </c>
      <c r="T671" s="10">
        <f>LEN(S671) - LEN(SUBSTITUTE(S671, ",", "")) + 1</f>
        <v>8</v>
      </c>
      <c r="U671" s="10" t="s">
        <v>5138</v>
      </c>
      <c r="V671" s="20" t="s">
        <v>5139</v>
      </c>
      <c r="W671" s="10" t="s">
        <v>5140</v>
      </c>
      <c r="X671" s="10" t="s">
        <v>5141</v>
      </c>
    </row>
    <row r="672" spans="1:24" customFormat="1" x14ac:dyDescent="0.3">
      <c r="A672" s="5" t="s">
        <v>7659</v>
      </c>
      <c r="B672" s="5" t="s">
        <v>7660</v>
      </c>
      <c r="C672" s="5" t="str">
        <f>LEFT(B672, 65)</f>
        <v>Boult Audio Bass Buds Q2 Lightweight Stereo Wired Over Ear Headph</v>
      </c>
      <c r="D672" s="5" t="s">
        <v>5454</v>
      </c>
      <c r="E672" s="5" t="str">
        <f>LEFT(D672, FIND("|", D672) - 1)</f>
        <v>Electronics</v>
      </c>
      <c r="F672" s="5">
        <v>649</v>
      </c>
      <c r="G672" s="7">
        <v>2499</v>
      </c>
      <c r="H672" s="5" t="str" cm="1">
        <f t="array" ref="H672">_xlfn.IFS(G672&lt;200,"Less than 200", AND(G672&gt;=200, G672&lt;=500), "200 to 500", G672&gt;500, "Greater than 500")</f>
        <v>Greater than 500</v>
      </c>
      <c r="I672" s="8">
        <v>0.74</v>
      </c>
      <c r="J672" s="17">
        <f>I672</f>
        <v>0.74</v>
      </c>
      <c r="K672" s="22" t="str" cm="1">
        <f t="array" ref="K672">_xlfn.IFS(AND(I672&gt;=0%, I672&lt;=20%),"0% to 20%", AND(I672&gt;=21%, I672&lt;=40%), "21% to 40%", AND(I672&gt;=41%, I672&lt;=60%), "41% to 60%", AND(I672&gt;=61%, I672&lt;=80%), "61% to 80%", AND(I672&gt;=81%, I672&lt;=100%), "81% to 100%")</f>
        <v>61% to 80%</v>
      </c>
      <c r="L672" s="22">
        <v>3.9</v>
      </c>
      <c r="M672" s="6">
        <v>13049</v>
      </c>
      <c r="N672" s="6">
        <f>G672*M672</f>
        <v>32609451</v>
      </c>
      <c r="O672" s="6">
        <f>L672+(M672/100000)</f>
        <v>4.0304900000000004</v>
      </c>
      <c r="P672" s="5" t="s">
        <v>7661</v>
      </c>
      <c r="Q672" s="10" t="s">
        <v>7662</v>
      </c>
      <c r="R672" s="10" t="s">
        <v>7663</v>
      </c>
      <c r="S672" s="10" t="s">
        <v>7664</v>
      </c>
      <c r="T672" s="10">
        <f>LEN(S672) - LEN(SUBSTITUTE(S672, ",", "")) + 1</f>
        <v>8</v>
      </c>
      <c r="U672" s="10" t="s">
        <v>7665</v>
      </c>
      <c r="V672" s="20" t="s">
        <v>13057</v>
      </c>
      <c r="W672" s="10" t="s">
        <v>7666</v>
      </c>
      <c r="X672" s="10" t="s">
        <v>7667</v>
      </c>
    </row>
    <row r="673" spans="1:24" customFormat="1" x14ac:dyDescent="0.3">
      <c r="A673" s="5" t="s">
        <v>7846</v>
      </c>
      <c r="B673" s="5" t="s">
        <v>7847</v>
      </c>
      <c r="C673" s="5" t="str">
        <f>LEFT(B673, 65)</f>
        <v>TP-Link UE300C USB Type-C to RJ45 Gigabit Ethernet Network Adapte</v>
      </c>
      <c r="D673" s="5" t="s">
        <v>7848</v>
      </c>
      <c r="E673" s="5" t="str">
        <f>LEFT(D673, FIND("|", D673) - 1)</f>
        <v>Computers&amp;Accessories</v>
      </c>
      <c r="F673" s="7">
        <v>1199</v>
      </c>
      <c r="G673" s="7">
        <v>1999</v>
      </c>
      <c r="H673" s="5" t="str" cm="1">
        <f t="array" ref="H673">_xlfn.IFS(G673&lt;200,"Less than 200", AND(G673&gt;=200, G673&lt;=500), "200 to 500", G673&gt;500, "Greater than 500")</f>
        <v>Greater than 500</v>
      </c>
      <c r="I673" s="8">
        <v>0.4</v>
      </c>
      <c r="J673" s="17">
        <f>I673</f>
        <v>0.4</v>
      </c>
      <c r="K673" s="22" t="str" cm="1">
        <f t="array" ref="K673">_xlfn.IFS(AND(I673&gt;=0%, I673&lt;=20%),"0% to 20%", AND(I673&gt;=21%, I673&lt;=40%), "21% to 40%", AND(I673&gt;=41%, I673&lt;=60%), "41% to 60%", AND(I673&gt;=61%, I673&lt;=80%), "61% to 80%", AND(I673&gt;=81%, I673&lt;=100%), "81% to 100%")</f>
        <v>21% to 40%</v>
      </c>
      <c r="L673" s="22">
        <v>4.5</v>
      </c>
      <c r="M673" s="6">
        <v>22420</v>
      </c>
      <c r="N673" s="6">
        <f>G673*M673</f>
        <v>44817580</v>
      </c>
      <c r="O673" s="6">
        <f>L673+(M673/100000)</f>
        <v>4.7241999999999997</v>
      </c>
      <c r="P673" s="5" t="s">
        <v>7849</v>
      </c>
      <c r="Q673" s="10" t="s">
        <v>900</v>
      </c>
      <c r="R673" s="10" t="s">
        <v>901</v>
      </c>
      <c r="S673" s="10" t="s">
        <v>902</v>
      </c>
      <c r="T673" s="10">
        <f>LEN(S673) - LEN(SUBSTITUTE(S673, ",", "")) + 1</f>
        <v>8</v>
      </c>
      <c r="U673" s="10" t="s">
        <v>903</v>
      </c>
      <c r="V673" s="20" t="s">
        <v>904</v>
      </c>
      <c r="W673" s="10" t="s">
        <v>7850</v>
      </c>
      <c r="X673" s="10" t="s">
        <v>7851</v>
      </c>
    </row>
    <row r="674" spans="1:24" customFormat="1" x14ac:dyDescent="0.3">
      <c r="A674" s="5" t="s">
        <v>2782</v>
      </c>
      <c r="B674" s="5" t="s">
        <v>2783</v>
      </c>
      <c r="C674" s="5" t="str">
        <f>LEFT(B674, 65)</f>
        <v>EYNK Extra Long Micro USB Fast Charging USB Cable | Micro USB Dat</v>
      </c>
      <c r="D674" s="5" t="s">
        <v>18</v>
      </c>
      <c r="E674" s="5" t="str">
        <f>LEFT(D674, FIND("|", D674) - 1)</f>
        <v>Computers&amp;Accessories</v>
      </c>
      <c r="F674" s="5">
        <v>299</v>
      </c>
      <c r="G674" s="5">
        <v>799</v>
      </c>
      <c r="H674" s="5" t="str" cm="1">
        <f t="array" ref="H674">_xlfn.IFS(G674&lt;200,"Less than 200", AND(G674&gt;=200, G674&lt;=500), "200 to 500", G674&gt;500, "Greater than 500")</f>
        <v>Greater than 500</v>
      </c>
      <c r="I674" s="8">
        <v>0.63</v>
      </c>
      <c r="J674" s="17">
        <f>I674</f>
        <v>0.63</v>
      </c>
      <c r="K674" s="22" t="str" cm="1">
        <f t="array" ref="K674">_xlfn.IFS(AND(I674&gt;=0%, I674&lt;=20%),"0% to 20%", AND(I674&gt;=21%, I674&lt;=40%), "21% to 40%", AND(I674&gt;=41%, I674&lt;=60%), "41% to 60%", AND(I674&gt;=61%, I674&lt;=80%), "61% to 80%", AND(I674&gt;=81%, I674&lt;=100%), "81% to 100%")</f>
        <v>61% to 80%</v>
      </c>
      <c r="L674" s="22">
        <v>4</v>
      </c>
      <c r="M674" s="6">
        <v>151</v>
      </c>
      <c r="N674" s="6">
        <f>G674*M674</f>
        <v>120649</v>
      </c>
      <c r="O674" s="6">
        <f>L674+(M674/100000)</f>
        <v>4.0015099999999997</v>
      </c>
      <c r="P674" s="5" t="s">
        <v>2784</v>
      </c>
      <c r="Q674" s="10" t="s">
        <v>2785</v>
      </c>
      <c r="R674" s="10" t="s">
        <v>2786</v>
      </c>
      <c r="S674" s="10" t="s">
        <v>2787</v>
      </c>
      <c r="T674" s="10">
        <f>LEN(S674) - LEN(SUBSTITUTE(S674, ",", "")) + 1</f>
        <v>8</v>
      </c>
      <c r="U674" s="10" t="s">
        <v>2788</v>
      </c>
      <c r="V674" s="20" t="s">
        <v>2789</v>
      </c>
      <c r="W674" s="10" t="s">
        <v>2790</v>
      </c>
      <c r="X674" s="10" t="s">
        <v>2791</v>
      </c>
    </row>
    <row r="675" spans="1:24" customFormat="1" x14ac:dyDescent="0.3">
      <c r="A675" s="5" t="s">
        <v>3388</v>
      </c>
      <c r="B675" s="5" t="s">
        <v>3389</v>
      </c>
      <c r="C675" s="5" t="str">
        <f>LEFT(B675, 65)</f>
        <v>realme Buds Classic Wired in Ear Earphones with Mic (Black)</v>
      </c>
      <c r="D675" s="5" t="s">
        <v>3066</v>
      </c>
      <c r="E675" s="5" t="str">
        <f>LEFT(D675, FIND("|", D675) - 1)</f>
        <v>Electronics</v>
      </c>
      <c r="F675" s="5">
        <v>399</v>
      </c>
      <c r="G675" s="5">
        <v>699</v>
      </c>
      <c r="H675" s="5" t="str" cm="1">
        <f t="array" ref="H675">_xlfn.IFS(G675&lt;200,"Less than 200", AND(G675&gt;=200, G675&lt;=500), "200 to 500", G675&gt;500, "Greater than 500")</f>
        <v>Greater than 500</v>
      </c>
      <c r="I675" s="8">
        <v>0.43</v>
      </c>
      <c r="J675" s="17">
        <f>I675</f>
        <v>0.43</v>
      </c>
      <c r="K675" s="22" t="str" cm="1">
        <f t="array" ref="K675">_xlfn.IFS(AND(I675&gt;=0%, I675&lt;=20%),"0% to 20%", AND(I675&gt;=21%, I675&lt;=40%), "21% to 40%", AND(I675&gt;=41%, I675&lt;=60%), "41% to 60%", AND(I675&gt;=61%, I675&lt;=80%), "61% to 80%", AND(I675&gt;=81%, I675&lt;=100%), "81% to 100%")</f>
        <v>41% to 60%</v>
      </c>
      <c r="L675" s="22">
        <v>4</v>
      </c>
      <c r="M675" s="6">
        <v>37817</v>
      </c>
      <c r="N675" s="6">
        <f>G675*M675</f>
        <v>26434083</v>
      </c>
      <c r="O675" s="6">
        <f>L675+(M675/100000)</f>
        <v>4.3781699999999999</v>
      </c>
      <c r="P675" s="5" t="s">
        <v>3390</v>
      </c>
      <c r="Q675" s="10" t="s">
        <v>3391</v>
      </c>
      <c r="R675" s="10" t="s">
        <v>3392</v>
      </c>
      <c r="S675" s="10" t="s">
        <v>3393</v>
      </c>
      <c r="T675" s="10">
        <f>LEN(S675) - LEN(SUBSTITUTE(S675, ",", "")) + 1</f>
        <v>8</v>
      </c>
      <c r="U675" s="10" t="s">
        <v>3394</v>
      </c>
      <c r="V675" s="20" t="s">
        <v>3395</v>
      </c>
      <c r="W675" s="10" t="s">
        <v>3396</v>
      </c>
      <c r="X675" s="10" t="s">
        <v>3397</v>
      </c>
    </row>
    <row r="676" spans="1:24" customFormat="1" x14ac:dyDescent="0.3">
      <c r="A676" s="5" t="s">
        <v>2657</v>
      </c>
      <c r="B676" s="5" t="s">
        <v>2658</v>
      </c>
      <c r="C676" s="5" t="str">
        <f>LEFT(B676, 65)</f>
        <v>NK STAR 950 Mbps USB WiFi Adapter Wireless Network Receiver Dongl</v>
      </c>
      <c r="D676" s="5" t="s">
        <v>98</v>
      </c>
      <c r="E676" s="5" t="str">
        <f>LEFT(D676, FIND("|", D676) - 1)</f>
        <v>Computers&amp;Accessories</v>
      </c>
      <c r="F676" s="5">
        <v>218</v>
      </c>
      <c r="G676" s="5">
        <v>999</v>
      </c>
      <c r="H676" s="5" t="str" cm="1">
        <f t="array" ref="H676">_xlfn.IFS(G676&lt;200,"Less than 200", AND(G676&gt;=200, G676&lt;=500), "200 to 500", G676&gt;500, "Greater than 500")</f>
        <v>Greater than 500</v>
      </c>
      <c r="I676" s="8">
        <v>0.78</v>
      </c>
      <c r="J676" s="17">
        <f>I676</f>
        <v>0.78</v>
      </c>
      <c r="K676" s="22" t="str" cm="1">
        <f t="array" ref="K676">_xlfn.IFS(AND(I676&gt;=0%, I676&lt;=20%),"0% to 20%", AND(I676&gt;=21%, I676&lt;=40%), "21% to 40%", AND(I676&gt;=41%, I676&lt;=60%), "41% to 60%", AND(I676&gt;=61%, I676&lt;=80%), "61% to 80%", AND(I676&gt;=81%, I676&lt;=100%), "81% to 100%")</f>
        <v>61% to 80%</v>
      </c>
      <c r="L676" s="22">
        <v>4.2</v>
      </c>
      <c r="M676" s="6">
        <v>163</v>
      </c>
      <c r="N676" s="6">
        <f>G676*M676</f>
        <v>162837</v>
      </c>
      <c r="O676" s="6">
        <f>L676+(M676/100000)</f>
        <v>4.2016299999999998</v>
      </c>
      <c r="P676" s="5" t="s">
        <v>2659</v>
      </c>
      <c r="Q676" s="10" t="s">
        <v>2660</v>
      </c>
      <c r="R676" s="10" t="s">
        <v>2661</v>
      </c>
      <c r="S676" s="10" t="s">
        <v>2662</v>
      </c>
      <c r="T676" s="10">
        <f>LEN(S676) - LEN(SUBSTITUTE(S676, ",", "")) + 1</f>
        <v>8</v>
      </c>
      <c r="U676" s="10" t="s">
        <v>2663</v>
      </c>
      <c r="V676" s="20" t="s">
        <v>2664</v>
      </c>
      <c r="W676" s="10" t="s">
        <v>2665</v>
      </c>
      <c r="X676" s="10" t="s">
        <v>2666</v>
      </c>
    </row>
    <row r="677" spans="1:24" customFormat="1" x14ac:dyDescent="0.3">
      <c r="A677" s="5" t="s">
        <v>10204</v>
      </c>
      <c r="B677" s="5" t="s">
        <v>10205</v>
      </c>
      <c r="C677" s="5" t="str">
        <f>LEFT(B677, 65)</f>
        <v>Bajaj Rex 750W Mixer Grinder with Nutri Pro Feature, 4 Jars, Whit</v>
      </c>
      <c r="D677" s="5" t="s">
        <v>8710</v>
      </c>
      <c r="E677" s="5" t="str">
        <f>LEFT(D677, FIND("|", D677) - 1)</f>
        <v>Home&amp;Kitchen</v>
      </c>
      <c r="F677" s="7">
        <v>3249</v>
      </c>
      <c r="G677" s="7">
        <v>6375</v>
      </c>
      <c r="H677" s="5" t="str" cm="1">
        <f t="array" ref="H677">_xlfn.IFS(G677&lt;200,"Less than 200", AND(G677&gt;=200, G677&lt;=500), "200 to 500", G677&gt;500, "Greater than 500")</f>
        <v>Greater than 500</v>
      </c>
      <c r="I677" s="8">
        <v>0.49</v>
      </c>
      <c r="J677" s="17">
        <f>I677</f>
        <v>0.49</v>
      </c>
      <c r="K677" s="22" t="str" cm="1">
        <f t="array" ref="K677">_xlfn.IFS(AND(I677&gt;=0%, I677&lt;=20%),"0% to 20%", AND(I677&gt;=21%, I677&lt;=40%), "21% to 40%", AND(I677&gt;=41%, I677&lt;=60%), "41% to 60%", AND(I677&gt;=61%, I677&lt;=80%), "61% to 80%", AND(I677&gt;=81%, I677&lt;=100%), "81% to 100%")</f>
        <v>41% to 60%</v>
      </c>
      <c r="L677" s="22">
        <v>4</v>
      </c>
      <c r="M677" s="6">
        <v>4978</v>
      </c>
      <c r="N677" s="6">
        <f>G677*M677</f>
        <v>31734750</v>
      </c>
      <c r="O677" s="6">
        <f>L677+(M677/100000)</f>
        <v>4.0497800000000002</v>
      </c>
      <c r="P677" s="5" t="s">
        <v>10206</v>
      </c>
      <c r="Q677" s="10" t="s">
        <v>10207</v>
      </c>
      <c r="R677" s="10" t="s">
        <v>10208</v>
      </c>
      <c r="S677" s="10" t="s">
        <v>10209</v>
      </c>
      <c r="T677" s="10">
        <f>LEN(S677) - LEN(SUBSTITUTE(S677, ",", "")) + 1</f>
        <v>8</v>
      </c>
      <c r="U677" s="10" t="s">
        <v>10210</v>
      </c>
      <c r="V677" s="20" t="s">
        <v>10211</v>
      </c>
      <c r="W677" s="10" t="s">
        <v>10212</v>
      </c>
      <c r="X677" s="10" t="s">
        <v>10213</v>
      </c>
    </row>
    <row r="678" spans="1:24" customFormat="1" x14ac:dyDescent="0.3">
      <c r="A678" s="5" t="s">
        <v>10174</v>
      </c>
      <c r="B678" s="5" t="s">
        <v>10175</v>
      </c>
      <c r="C678" s="5" t="str">
        <f>LEFT(B678, 65)</f>
        <v>Coway Professional Air Purifier for Home, Longest Filter Life 850</v>
      </c>
      <c r="D678" s="5" t="s">
        <v>10083</v>
      </c>
      <c r="E678" s="5" t="str">
        <f>LEFT(D678, FIND("|", D678) - 1)</f>
        <v>Home&amp;Kitchen</v>
      </c>
      <c r="F678" s="7">
        <v>14400</v>
      </c>
      <c r="G678" s="7">
        <v>59900</v>
      </c>
      <c r="H678" s="5" t="str" cm="1">
        <f t="array" ref="H678">_xlfn.IFS(G678&lt;200,"Less than 200", AND(G678&gt;=200, G678&lt;=500), "200 to 500", G678&gt;500, "Greater than 500")</f>
        <v>Greater than 500</v>
      </c>
      <c r="I678" s="8">
        <v>0.76</v>
      </c>
      <c r="J678" s="17">
        <f>I678</f>
        <v>0.76</v>
      </c>
      <c r="K678" s="22" t="str" cm="1">
        <f t="array" ref="K678">_xlfn.IFS(AND(I678&gt;=0%, I678&lt;=20%),"0% to 20%", AND(I678&gt;=21%, I678&lt;=40%), "21% to 40%", AND(I678&gt;=41%, I678&lt;=60%), "41% to 60%", AND(I678&gt;=61%, I678&lt;=80%), "61% to 80%", AND(I678&gt;=81%, I678&lt;=100%), "81% to 100%")</f>
        <v>61% to 80%</v>
      </c>
      <c r="L678" s="22">
        <v>4.4000000000000004</v>
      </c>
      <c r="M678" s="6">
        <v>3837</v>
      </c>
      <c r="N678" s="6">
        <f>G678*M678</f>
        <v>229836300</v>
      </c>
      <c r="O678" s="6">
        <f>L678+(M678/100000)</f>
        <v>4.4383699999999999</v>
      </c>
      <c r="P678" s="5" t="s">
        <v>10176</v>
      </c>
      <c r="Q678" s="10" t="s">
        <v>10177</v>
      </c>
      <c r="R678" s="10" t="s">
        <v>10178</v>
      </c>
      <c r="S678" s="10" t="s">
        <v>10179</v>
      </c>
      <c r="T678" s="10">
        <f>LEN(S678) - LEN(SUBSTITUTE(S678, ",", "")) + 1</f>
        <v>8</v>
      </c>
      <c r="U678" s="10" t="s">
        <v>10180</v>
      </c>
      <c r="V678" s="20" t="s">
        <v>10181</v>
      </c>
      <c r="W678" s="10" t="s">
        <v>10182</v>
      </c>
      <c r="X678" s="10" t="s">
        <v>10183</v>
      </c>
    </row>
    <row r="679" spans="1:24" customFormat="1" x14ac:dyDescent="0.3">
      <c r="A679" s="5" t="s">
        <v>1694</v>
      </c>
      <c r="B679" s="5" t="s">
        <v>1695</v>
      </c>
      <c r="C679" s="5" t="str">
        <f>LEFT(B679, 65)</f>
        <v>LOHAYA Television Remote Compatible for VU LED LCD HD Tv Remote C</v>
      </c>
      <c r="D679" s="5" t="s">
        <v>462</v>
      </c>
      <c r="E679" s="5" t="str">
        <f>LEFT(D679, FIND("|", D679) - 1)</f>
        <v>Electronics</v>
      </c>
      <c r="F679" s="5">
        <v>299</v>
      </c>
      <c r="G679" s="7">
        <v>1199</v>
      </c>
      <c r="H679" s="5" t="str" cm="1">
        <f t="array" ref="H679">_xlfn.IFS(G679&lt;200,"Less than 200", AND(G679&gt;=200, G679&lt;=500), "200 to 500", G679&gt;500, "Greater than 500")</f>
        <v>Greater than 500</v>
      </c>
      <c r="I679" s="8">
        <v>0.75</v>
      </c>
      <c r="J679" s="17">
        <f>I679</f>
        <v>0.75</v>
      </c>
      <c r="K679" s="22" t="str" cm="1">
        <f t="array" ref="K679">_xlfn.IFS(AND(I679&gt;=0%, I679&lt;=20%),"0% to 20%", AND(I679&gt;=21%, I679&lt;=40%), "21% to 40%", AND(I679&gt;=41%, I679&lt;=60%), "41% to 60%", AND(I679&gt;=61%, I679&lt;=80%), "61% to 80%", AND(I679&gt;=81%, I679&lt;=100%), "81% to 100%")</f>
        <v>61% to 80%</v>
      </c>
      <c r="L679" s="22">
        <v>3.7</v>
      </c>
      <c r="M679" s="6">
        <v>490</v>
      </c>
      <c r="N679" s="6">
        <f>G679*M679</f>
        <v>587510</v>
      </c>
      <c r="O679" s="6">
        <f>L679+(M679/100000)</f>
        <v>3.7049000000000003</v>
      </c>
      <c r="P679" s="5" t="s">
        <v>1696</v>
      </c>
      <c r="Q679" s="10" t="s">
        <v>1697</v>
      </c>
      <c r="R679" s="10" t="s">
        <v>1698</v>
      </c>
      <c r="S679" s="10" t="s">
        <v>1699</v>
      </c>
      <c r="T679" s="10">
        <f>LEN(S679) - LEN(SUBSTITUTE(S679, ",", "")) + 1</f>
        <v>8</v>
      </c>
      <c r="U679" s="10" t="s">
        <v>1700</v>
      </c>
      <c r="V679" s="20" t="s">
        <v>1701</v>
      </c>
      <c r="W679" s="10" t="s">
        <v>1702</v>
      </c>
      <c r="X679" s="10" t="s">
        <v>1703</v>
      </c>
    </row>
    <row r="680" spans="1:24" customFormat="1" x14ac:dyDescent="0.3">
      <c r="A680" s="5" t="s">
        <v>10011</v>
      </c>
      <c r="B680" s="5" t="s">
        <v>10012</v>
      </c>
      <c r="C680" s="5" t="str">
        <f>LEFT(B680, 65)</f>
        <v>Havells Instanio 10 Litre Storage Water Heater with Flexi Pipe an</v>
      </c>
      <c r="D680" s="5" t="s">
        <v>8773</v>
      </c>
      <c r="E680" s="5" t="str">
        <f>LEFT(D680, FIND("|", D680) - 1)</f>
        <v>Home&amp;Kitchen</v>
      </c>
      <c r="F680" s="7">
        <v>6990</v>
      </c>
      <c r="G680" s="7">
        <v>14290</v>
      </c>
      <c r="H680" s="5" t="str" cm="1">
        <f t="array" ref="H680">_xlfn.IFS(G680&lt;200,"Less than 200", AND(G680&gt;=200, G680&lt;=500), "200 to 500", G680&gt;500, "Greater than 500")</f>
        <v>Greater than 500</v>
      </c>
      <c r="I680" s="8">
        <v>0.51</v>
      </c>
      <c r="J680" s="17">
        <f>I680</f>
        <v>0.51</v>
      </c>
      <c r="K680" s="22" t="str" cm="1">
        <f t="array" ref="K680">_xlfn.IFS(AND(I680&gt;=0%, I680&lt;=20%),"0% to 20%", AND(I680&gt;=21%, I680&lt;=40%), "21% to 40%", AND(I680&gt;=41%, I680&lt;=60%), "41% to 60%", AND(I680&gt;=61%, I680&lt;=80%), "61% to 80%", AND(I680&gt;=81%, I680&lt;=100%), "81% to 100%")</f>
        <v>41% to 60%</v>
      </c>
      <c r="L680" s="22">
        <v>4.4000000000000004</v>
      </c>
      <c r="M680" s="6">
        <v>1771</v>
      </c>
      <c r="N680" s="6">
        <f>G680*M680</f>
        <v>25307590</v>
      </c>
      <c r="O680" s="6">
        <f>L680+(M680/100000)</f>
        <v>4.4177100000000005</v>
      </c>
      <c r="P680" s="5" t="s">
        <v>10013</v>
      </c>
      <c r="Q680" s="10" t="s">
        <v>10014</v>
      </c>
      <c r="R680" s="10" t="s">
        <v>10015</v>
      </c>
      <c r="S680" s="10" t="s">
        <v>10016</v>
      </c>
      <c r="T680" s="10">
        <f>LEN(S680) - LEN(SUBSTITUTE(S680, ",", "")) + 1</f>
        <v>8</v>
      </c>
      <c r="U680" s="10" t="s">
        <v>10017</v>
      </c>
      <c r="V680" s="20" t="s">
        <v>10018</v>
      </c>
      <c r="W680" s="10" t="s">
        <v>10019</v>
      </c>
      <c r="X680" s="10" t="s">
        <v>10020</v>
      </c>
    </row>
    <row r="681" spans="1:24" customFormat="1" x14ac:dyDescent="0.3">
      <c r="A681" s="5" t="s">
        <v>9180</v>
      </c>
      <c r="B681" s="5" t="s">
        <v>9181</v>
      </c>
      <c r="C681" s="5" t="str">
        <f>LEFT(B681, 65)</f>
        <v>Crompton Arno Neo 15-L 5 Star Rated Storage Water Heater (Geyser)</v>
      </c>
      <c r="D681" s="5" t="s">
        <v>8773</v>
      </c>
      <c r="E681" s="5" t="str">
        <f>LEFT(D681, FIND("|", D681) - 1)</f>
        <v>Home&amp;Kitchen</v>
      </c>
      <c r="F681" s="7">
        <v>6199</v>
      </c>
      <c r="G681" s="7">
        <v>10400</v>
      </c>
      <c r="H681" s="5" t="str" cm="1">
        <f t="array" ref="H681">_xlfn.IFS(G681&lt;200,"Less than 200", AND(G681&gt;=200, G681&lt;=500), "200 to 500", G681&gt;500, "Greater than 500")</f>
        <v>Greater than 500</v>
      </c>
      <c r="I681" s="8">
        <v>0.4</v>
      </c>
      <c r="J681" s="17">
        <f>I681</f>
        <v>0.4</v>
      </c>
      <c r="K681" s="22" t="str" cm="1">
        <f t="array" ref="K681">_xlfn.IFS(AND(I681&gt;=0%, I681&lt;=20%),"0% to 20%", AND(I681&gt;=21%, I681&lt;=40%), "21% to 40%", AND(I681&gt;=41%, I681&lt;=60%), "41% to 60%", AND(I681&gt;=61%, I681&lt;=80%), "61% to 80%", AND(I681&gt;=81%, I681&lt;=100%), "81% to 100%")</f>
        <v>21% to 40%</v>
      </c>
      <c r="L681" s="22">
        <v>4.0999999999999996</v>
      </c>
      <c r="M681" s="6">
        <v>14391</v>
      </c>
      <c r="N681" s="6">
        <f>G681*M681</f>
        <v>149666400</v>
      </c>
      <c r="O681" s="6">
        <f>L681+(M681/100000)</f>
        <v>4.2439099999999996</v>
      </c>
      <c r="P681" s="5" t="s">
        <v>9182</v>
      </c>
      <c r="Q681" s="10" t="s">
        <v>9183</v>
      </c>
      <c r="R681" s="10" t="s">
        <v>9184</v>
      </c>
      <c r="S681" s="10" t="s">
        <v>9185</v>
      </c>
      <c r="T681" s="10">
        <f>LEN(S681) - LEN(SUBSTITUTE(S681, ",", "")) + 1</f>
        <v>8</v>
      </c>
      <c r="U681" s="10" t="s">
        <v>9186</v>
      </c>
      <c r="V681" s="20" t="s">
        <v>9187</v>
      </c>
      <c r="W681" s="10" t="s">
        <v>9188</v>
      </c>
      <c r="X681" s="10" t="s">
        <v>9189</v>
      </c>
    </row>
    <row r="682" spans="1:24" customFormat="1" x14ac:dyDescent="0.3">
      <c r="A682" s="5" t="s">
        <v>7825</v>
      </c>
      <c r="B682" s="5" t="s">
        <v>7826</v>
      </c>
      <c r="C682" s="5" t="str">
        <f>LEFT(B682, 65)</f>
        <v>SanDisk 1TB Extreme Portable SSD 1050MB/s R, 1000MB/s W,Upto 2 Me</v>
      </c>
      <c r="D682" s="5" t="s">
        <v>7827</v>
      </c>
      <c r="E682" s="5" t="str">
        <f>LEFT(D682, FIND("|", D682) - 1)</f>
        <v>Computers&amp;Accessories</v>
      </c>
      <c r="F682" s="7">
        <v>10389</v>
      </c>
      <c r="G682" s="7">
        <v>32000</v>
      </c>
      <c r="H682" s="5" t="str" cm="1">
        <f t="array" ref="H682">_xlfn.IFS(G682&lt;200,"Less than 200", AND(G682&gt;=200, G682&lt;=500), "200 to 500", G682&gt;500, "Greater than 500")</f>
        <v>Greater than 500</v>
      </c>
      <c r="I682" s="8">
        <v>0.68</v>
      </c>
      <c r="J682" s="17">
        <f>I682</f>
        <v>0.68</v>
      </c>
      <c r="K682" s="22" t="str" cm="1">
        <f t="array" ref="K682">_xlfn.IFS(AND(I682&gt;=0%, I682&lt;=20%),"0% to 20%", AND(I682&gt;=21%, I682&lt;=40%), "21% to 40%", AND(I682&gt;=41%, I682&lt;=60%), "41% to 60%", AND(I682&gt;=61%, I682&lt;=80%), "61% to 80%", AND(I682&gt;=81%, I682&lt;=100%), "81% to 100%")</f>
        <v>61% to 80%</v>
      </c>
      <c r="L682" s="22">
        <v>4.4000000000000004</v>
      </c>
      <c r="M682" s="6">
        <v>41398</v>
      </c>
      <c r="N682" s="6">
        <f>G682*M682</f>
        <v>1324736000</v>
      </c>
      <c r="O682" s="6">
        <f>L682+(M682/100000)</f>
        <v>4.8139800000000008</v>
      </c>
      <c r="P682" s="5" t="s">
        <v>7828</v>
      </c>
      <c r="Q682" s="10" t="s">
        <v>7829</v>
      </c>
      <c r="R682" s="10" t="s">
        <v>7830</v>
      </c>
      <c r="S682" s="10" t="s">
        <v>7831</v>
      </c>
      <c r="T682" s="10">
        <f>LEN(S682) - LEN(SUBSTITUTE(S682, ",", "")) + 1</f>
        <v>8</v>
      </c>
      <c r="U682" s="10" t="s">
        <v>7832</v>
      </c>
      <c r="V682" s="20" t="s">
        <v>7833</v>
      </c>
      <c r="W682" s="10" t="s">
        <v>7834</v>
      </c>
      <c r="X682" s="10" t="s">
        <v>7835</v>
      </c>
    </row>
    <row r="683" spans="1:24" customFormat="1" x14ac:dyDescent="0.3">
      <c r="A683" s="5" t="s">
        <v>6513</v>
      </c>
      <c r="B683" s="5" t="s">
        <v>6514</v>
      </c>
      <c r="C683" s="5" t="str">
        <f>LEFT(B683, 65)</f>
        <v>SanDisk Ultra SDHC UHS-I Card 32GB 120MB/s R for DSLR Cameras, fo</v>
      </c>
      <c r="D683" s="5" t="s">
        <v>6515</v>
      </c>
      <c r="E683" s="5" t="str">
        <f>LEFT(D683, FIND("|", D683) - 1)</f>
        <v>Electronics</v>
      </c>
      <c r="F683" s="5">
        <v>449</v>
      </c>
      <c r="G683" s="5">
        <v>800</v>
      </c>
      <c r="H683" s="5" t="str" cm="1">
        <f t="array" ref="H683">_xlfn.IFS(G683&lt;200,"Less than 200", AND(G683&gt;=200, G683&lt;=500), "200 to 500", G683&gt;500, "Greater than 500")</f>
        <v>Greater than 500</v>
      </c>
      <c r="I683" s="8">
        <v>0.44</v>
      </c>
      <c r="J683" s="17">
        <f>I683</f>
        <v>0.44</v>
      </c>
      <c r="K683" s="22" t="str" cm="1">
        <f t="array" ref="K683">_xlfn.IFS(AND(I683&gt;=0%, I683&lt;=20%),"0% to 20%", AND(I683&gt;=21%, I683&lt;=40%), "21% to 40%", AND(I683&gt;=41%, I683&lt;=60%), "41% to 60%", AND(I683&gt;=61%, I683&lt;=80%), "61% to 80%", AND(I683&gt;=81%, I683&lt;=100%), "81% to 100%")</f>
        <v>41% to 60%</v>
      </c>
      <c r="L683" s="22">
        <v>4.4000000000000004</v>
      </c>
      <c r="M683" s="6">
        <v>69585</v>
      </c>
      <c r="N683" s="6">
        <f>G683*M683</f>
        <v>55668000</v>
      </c>
      <c r="O683" s="6">
        <f>L683+(M683/100000)</f>
        <v>5.0958500000000004</v>
      </c>
      <c r="P683" s="5" t="s">
        <v>6516</v>
      </c>
      <c r="Q683" s="10" t="s">
        <v>6517</v>
      </c>
      <c r="R683" s="10" t="s">
        <v>6518</v>
      </c>
      <c r="S683" s="10" t="s">
        <v>6519</v>
      </c>
      <c r="T683" s="10">
        <f>LEN(S683) - LEN(SUBSTITUTE(S683, ",", "")) + 1</f>
        <v>8</v>
      </c>
      <c r="U683" s="10" t="s">
        <v>6520</v>
      </c>
      <c r="V683" s="20" t="s">
        <v>6521</v>
      </c>
      <c r="W683" s="10" t="s">
        <v>6522</v>
      </c>
      <c r="X683" s="10" t="s">
        <v>6523</v>
      </c>
    </row>
    <row r="684" spans="1:24" customFormat="1" x14ac:dyDescent="0.3">
      <c r="A684" s="5" t="s">
        <v>4403</v>
      </c>
      <c r="B684" s="5" t="s">
        <v>4404</v>
      </c>
      <c r="C684" s="5" t="str">
        <f>LEFT(B684, 65)</f>
        <v>Nokia 150 (2020) (Cyan)</v>
      </c>
      <c r="D684" s="5" t="s">
        <v>3045</v>
      </c>
      <c r="E684" s="5" t="str">
        <f>LEFT(D684, FIND("|", D684) - 1)</f>
        <v>Electronics</v>
      </c>
      <c r="F684" s="7">
        <v>2599</v>
      </c>
      <c r="G684" s="7">
        <v>2999</v>
      </c>
      <c r="H684" s="5" t="str" cm="1">
        <f t="array" ref="H684">_xlfn.IFS(G684&lt;200,"Less than 200", AND(G684&gt;=200, G684&lt;=500), "200 to 500", G684&gt;500, "Greater than 500")</f>
        <v>Greater than 500</v>
      </c>
      <c r="I684" s="8">
        <v>0.13</v>
      </c>
      <c r="J684" s="17">
        <f>I684</f>
        <v>0.13</v>
      </c>
      <c r="K684" s="22" t="str" cm="1">
        <f t="array" ref="K684">_xlfn.IFS(AND(I684&gt;=0%, I684&lt;=20%),"0% to 20%", AND(I684&gt;=21%, I684&lt;=40%), "21% to 40%", AND(I684&gt;=41%, I684&lt;=60%), "41% to 60%", AND(I684&gt;=61%, I684&lt;=80%), "61% to 80%", AND(I684&gt;=81%, I684&lt;=100%), "81% to 100%")</f>
        <v>0% to 20%</v>
      </c>
      <c r="L684" s="22">
        <v>3.9</v>
      </c>
      <c r="M684" s="6">
        <v>14266</v>
      </c>
      <c r="N684" s="6">
        <f>G684*M684</f>
        <v>42783734</v>
      </c>
      <c r="O684" s="6">
        <f>L684+(M684/100000)</f>
        <v>4.0426599999999997</v>
      </c>
      <c r="P684" s="5" t="s">
        <v>4405</v>
      </c>
      <c r="Q684" s="10" t="s">
        <v>4406</v>
      </c>
      <c r="R684" s="10" t="s">
        <v>4407</v>
      </c>
      <c r="S684" s="10" t="s">
        <v>4408</v>
      </c>
      <c r="T684" s="10">
        <f>LEN(S684) - LEN(SUBSTITUTE(S684, ",", "")) + 1</f>
        <v>8</v>
      </c>
      <c r="U684" s="10" t="s">
        <v>4409</v>
      </c>
      <c r="V684" s="20" t="s">
        <v>4410</v>
      </c>
      <c r="W684" s="10" t="s">
        <v>4411</v>
      </c>
      <c r="X684" s="10" t="s">
        <v>4412</v>
      </c>
    </row>
    <row r="685" spans="1:24" customFormat="1" x14ac:dyDescent="0.3">
      <c r="A685" s="5" t="s">
        <v>2716</v>
      </c>
      <c r="B685" s="5" t="s">
        <v>2717</v>
      </c>
      <c r="C685" s="5" t="str">
        <f>LEFT(B685, 65)</f>
        <v>Synqe USB Type C Fast Charging Cable 2M Charger Cord Data Cable C</v>
      </c>
      <c r="D685" s="5" t="s">
        <v>18</v>
      </c>
      <c r="E685" s="5" t="str">
        <f>LEFT(D685, FIND("|", D685) - 1)</f>
        <v>Computers&amp;Accessories</v>
      </c>
      <c r="F685" s="5">
        <v>379</v>
      </c>
      <c r="G685" s="7">
        <v>1099</v>
      </c>
      <c r="H685" s="5" t="str" cm="1">
        <f t="array" ref="H685">_xlfn.IFS(G685&lt;200,"Less than 200", AND(G685&gt;=200, G685&lt;=500), "200 to 500", G685&gt;500, "Greater than 500")</f>
        <v>Greater than 500</v>
      </c>
      <c r="I685" s="8">
        <v>0.66</v>
      </c>
      <c r="J685" s="17">
        <f>I685</f>
        <v>0.66</v>
      </c>
      <c r="K685" s="22" t="str" cm="1">
        <f t="array" ref="K685">_xlfn.IFS(AND(I685&gt;=0%, I685&lt;=20%),"0% to 20%", AND(I685&gt;=21%, I685&lt;=40%), "21% to 40%", AND(I685&gt;=41%, I685&lt;=60%), "41% to 60%", AND(I685&gt;=61%, I685&lt;=80%), "61% to 80%", AND(I685&gt;=81%, I685&lt;=100%), "81% to 100%")</f>
        <v>61% to 80%</v>
      </c>
      <c r="L685" s="22">
        <v>4.3</v>
      </c>
      <c r="M685" s="6">
        <v>3049</v>
      </c>
      <c r="N685" s="6">
        <f>G685*M685</f>
        <v>3350851</v>
      </c>
      <c r="O685" s="6">
        <f>L685+(M685/100000)</f>
        <v>4.3304900000000002</v>
      </c>
      <c r="P685" s="5" t="s">
        <v>2718</v>
      </c>
      <c r="Q685" s="10" t="s">
        <v>2719</v>
      </c>
      <c r="R685" s="10" t="s">
        <v>2720</v>
      </c>
      <c r="S685" s="10" t="s">
        <v>2721</v>
      </c>
      <c r="T685" s="10">
        <f>LEN(S685) - LEN(SUBSTITUTE(S685, ",", "")) + 1</f>
        <v>8</v>
      </c>
      <c r="U685" s="10" t="s">
        <v>2722</v>
      </c>
      <c r="V685" s="20" t="s">
        <v>2723</v>
      </c>
      <c r="W685" s="10" t="s">
        <v>2724</v>
      </c>
      <c r="X685" s="10" t="s">
        <v>2725</v>
      </c>
    </row>
    <row r="686" spans="1:24" customFormat="1" x14ac:dyDescent="0.3">
      <c r="A686" s="5" t="s">
        <v>10305</v>
      </c>
      <c r="B686" s="5" t="s">
        <v>10306</v>
      </c>
      <c r="C686" s="5" t="str">
        <f>LEFT(B686, 65)</f>
        <v>Morphy Richards Icon Superb 750W Mixer Grinder, 4 Jars, Silver an</v>
      </c>
      <c r="D686" s="5" t="s">
        <v>8710</v>
      </c>
      <c r="E686" s="5" t="str">
        <f>LEFT(D686, FIND("|", D686) - 1)</f>
        <v>Home&amp;Kitchen</v>
      </c>
      <c r="F686" s="7">
        <v>3249</v>
      </c>
      <c r="G686" s="7">
        <v>7795</v>
      </c>
      <c r="H686" s="5" t="str" cm="1">
        <f t="array" ref="H686">_xlfn.IFS(G686&lt;200,"Less than 200", AND(G686&gt;=200, G686&lt;=500), "200 to 500", G686&gt;500, "Greater than 500")</f>
        <v>Greater than 500</v>
      </c>
      <c r="I686" s="8">
        <v>0.57999999999999996</v>
      </c>
      <c r="J686" s="17">
        <f>I686</f>
        <v>0.57999999999999996</v>
      </c>
      <c r="K686" s="22" t="str" cm="1">
        <f t="array" ref="K686">_xlfn.IFS(AND(I686&gt;=0%, I686&lt;=20%),"0% to 20%", AND(I686&gt;=21%, I686&lt;=40%), "21% to 40%", AND(I686&gt;=41%, I686&lt;=60%), "41% to 60%", AND(I686&gt;=61%, I686&lt;=80%), "61% to 80%", AND(I686&gt;=81%, I686&lt;=100%), "81% to 100%")</f>
        <v>41% to 60%</v>
      </c>
      <c r="L686" s="22">
        <v>4.2</v>
      </c>
      <c r="M686" s="6">
        <v>4664</v>
      </c>
      <c r="N686" s="6">
        <f>G686*M686</f>
        <v>36355880</v>
      </c>
      <c r="O686" s="6">
        <f>L686+(M686/100000)</f>
        <v>4.2466400000000002</v>
      </c>
      <c r="P686" s="5" t="s">
        <v>10307</v>
      </c>
      <c r="Q686" s="10" t="s">
        <v>10308</v>
      </c>
      <c r="R686" s="10" t="s">
        <v>10309</v>
      </c>
      <c r="S686" s="10" t="s">
        <v>10310</v>
      </c>
      <c r="T686" s="10">
        <f>LEN(S686) - LEN(SUBSTITUTE(S686, ",", "")) + 1</f>
        <v>8</v>
      </c>
      <c r="U686" s="10" t="s">
        <v>10311</v>
      </c>
      <c r="V686" s="20" t="s">
        <v>10312</v>
      </c>
      <c r="W686" s="10" t="s">
        <v>10313</v>
      </c>
      <c r="X686" s="10" t="s">
        <v>10314</v>
      </c>
    </row>
    <row r="687" spans="1:24" customFormat="1" x14ac:dyDescent="0.3">
      <c r="A687" s="5" t="s">
        <v>11073</v>
      </c>
      <c r="B687" s="5" t="s">
        <v>11074</v>
      </c>
      <c r="C687" s="5" t="str">
        <f>LEFT(B687, 65)</f>
        <v xml:space="preserve">Philips EasySpeed Plus Steam Iron GC2147/30-2400W, Quick Heat up </v>
      </c>
      <c r="D687" s="5" t="s">
        <v>8897</v>
      </c>
      <c r="E687" s="5" t="str">
        <f>LEFT(D687, FIND("|", D687) - 1)</f>
        <v>Home&amp;Kitchen</v>
      </c>
      <c r="F687" s="7">
        <v>3349</v>
      </c>
      <c r="G687" s="7">
        <v>3995</v>
      </c>
      <c r="H687" s="5" t="str" cm="1">
        <f t="array" ref="H687">_xlfn.IFS(G687&lt;200,"Less than 200", AND(G687&gt;=200, G687&lt;=500), "200 to 500", G687&gt;500, "Greater than 500")</f>
        <v>Greater than 500</v>
      </c>
      <c r="I687" s="8">
        <v>0.16</v>
      </c>
      <c r="J687" s="17">
        <f>I687</f>
        <v>0.16</v>
      </c>
      <c r="K687" s="22" t="str" cm="1">
        <f t="array" ref="K687">_xlfn.IFS(AND(I687&gt;=0%, I687&lt;=20%),"0% to 20%", AND(I687&gt;=21%, I687&lt;=40%), "21% to 40%", AND(I687&gt;=41%, I687&lt;=60%), "41% to 60%", AND(I687&gt;=61%, I687&lt;=80%), "61% to 80%", AND(I687&gt;=81%, I687&lt;=100%), "81% to 100%")</f>
        <v>0% to 20%</v>
      </c>
      <c r="L687" s="22">
        <v>4.3</v>
      </c>
      <c r="M687" s="6">
        <v>1954</v>
      </c>
      <c r="N687" s="6">
        <f>G687*M687</f>
        <v>7806230</v>
      </c>
      <c r="O687" s="6">
        <f>L687+(M687/100000)</f>
        <v>4.3195399999999999</v>
      </c>
      <c r="P687" s="5" t="s">
        <v>11075</v>
      </c>
      <c r="Q687" s="10" t="s">
        <v>11076</v>
      </c>
      <c r="R687" s="10" t="s">
        <v>11077</v>
      </c>
      <c r="S687" s="10" t="s">
        <v>11078</v>
      </c>
      <c r="T687" s="10">
        <f>LEN(S687) - LEN(SUBSTITUTE(S687, ",", "")) + 1</f>
        <v>8</v>
      </c>
      <c r="U687" s="10" t="s">
        <v>11079</v>
      </c>
      <c r="V687" s="20" t="s">
        <v>11080</v>
      </c>
      <c r="W687" s="10" t="s">
        <v>11081</v>
      </c>
      <c r="X687" s="10" t="s">
        <v>11082</v>
      </c>
    </row>
    <row r="688" spans="1:24" customFormat="1" x14ac:dyDescent="0.3">
      <c r="A688" s="5" t="s">
        <v>10880</v>
      </c>
      <c r="B688" s="5" t="s">
        <v>10881</v>
      </c>
      <c r="C688" s="5" t="str">
        <f>LEFT(B688, 65)</f>
        <v xml:space="preserve">Philips EasySpeed Plus Steam Iron GC2145/20-2200W, Quick Heat Up </v>
      </c>
      <c r="D688" s="5" t="s">
        <v>8897</v>
      </c>
      <c r="E688" s="5" t="str">
        <f>LEFT(D688, FIND("|", D688) - 1)</f>
        <v>Home&amp;Kitchen</v>
      </c>
      <c r="F688" s="7">
        <v>2903</v>
      </c>
      <c r="G688" s="7">
        <v>3295</v>
      </c>
      <c r="H688" s="5" t="str" cm="1">
        <f t="array" ref="H688">_xlfn.IFS(G688&lt;200,"Less than 200", AND(G688&gt;=200, G688&lt;=500), "200 to 500", G688&gt;500, "Greater than 500")</f>
        <v>Greater than 500</v>
      </c>
      <c r="I688" s="8">
        <v>0.12</v>
      </c>
      <c r="J688" s="17">
        <f>I688</f>
        <v>0.12</v>
      </c>
      <c r="K688" s="22" t="str" cm="1">
        <f t="array" ref="K688">_xlfn.IFS(AND(I688&gt;=0%, I688&lt;=20%),"0% to 20%", AND(I688&gt;=21%, I688&lt;=40%), "21% to 40%", AND(I688&gt;=41%, I688&lt;=60%), "41% to 60%", AND(I688&gt;=61%, I688&lt;=80%), "61% to 80%", AND(I688&gt;=81%, I688&lt;=100%), "81% to 100%")</f>
        <v>0% to 20%</v>
      </c>
      <c r="L688" s="22">
        <v>4.3</v>
      </c>
      <c r="M688" s="6">
        <v>2299</v>
      </c>
      <c r="N688" s="6">
        <f>G688*M688</f>
        <v>7575205</v>
      </c>
      <c r="O688" s="6">
        <f>L688+(M688/100000)</f>
        <v>4.3229899999999999</v>
      </c>
      <c r="P688" s="5" t="s">
        <v>10882</v>
      </c>
      <c r="Q688" s="10" t="s">
        <v>10883</v>
      </c>
      <c r="R688" s="10" t="s">
        <v>10884</v>
      </c>
      <c r="S688" s="10" t="s">
        <v>10885</v>
      </c>
      <c r="T688" s="10">
        <f>LEN(S688) - LEN(SUBSTITUTE(S688, ",", "")) + 1</f>
        <v>8</v>
      </c>
      <c r="U688" s="10" t="s">
        <v>10886</v>
      </c>
      <c r="V688" s="20" t="s">
        <v>10887</v>
      </c>
      <c r="W688" s="10" t="s">
        <v>10888</v>
      </c>
      <c r="X688" s="10" t="s">
        <v>10889</v>
      </c>
    </row>
    <row r="689" spans="1:24" customFormat="1" x14ac:dyDescent="0.3">
      <c r="A689" s="5" t="s">
        <v>5232</v>
      </c>
      <c r="B689" s="5" t="s">
        <v>5233</v>
      </c>
      <c r="C689" s="5" t="str">
        <f>LEFT(B689, 65)</f>
        <v>boAt Bassheads 242 in Ear Wired Earphones with Mic(Blue)</v>
      </c>
      <c r="D689" s="5" t="s">
        <v>3066</v>
      </c>
      <c r="E689" s="5" t="str">
        <f>LEFT(D689, FIND("|", D689) - 1)</f>
        <v>Electronics</v>
      </c>
      <c r="F689" s="5">
        <v>455</v>
      </c>
      <c r="G689" s="7">
        <v>1490</v>
      </c>
      <c r="H689" s="5" t="str" cm="1">
        <f t="array" ref="H689">_xlfn.IFS(G689&lt;200,"Less than 200", AND(G689&gt;=200, G689&lt;=500), "200 to 500", G689&gt;500, "Greater than 500")</f>
        <v>Greater than 500</v>
      </c>
      <c r="I689" s="8">
        <v>0.69</v>
      </c>
      <c r="J689" s="17">
        <f>I689</f>
        <v>0.69</v>
      </c>
      <c r="K689" s="22" t="str" cm="1">
        <f t="array" ref="K689">_xlfn.IFS(AND(I689&gt;=0%, I689&lt;=20%),"0% to 20%", AND(I689&gt;=21%, I689&lt;=40%), "21% to 40%", AND(I689&gt;=41%, I689&lt;=60%), "41% to 60%", AND(I689&gt;=61%, I689&lt;=80%), "61% to 80%", AND(I689&gt;=81%, I689&lt;=100%), "81% to 100%")</f>
        <v>61% to 80%</v>
      </c>
      <c r="L689" s="22">
        <v>4.0999999999999996</v>
      </c>
      <c r="M689" s="6">
        <v>161677</v>
      </c>
      <c r="N689" s="6">
        <f>G689*M689</f>
        <v>240898730</v>
      </c>
      <c r="O689" s="6">
        <f>L689+(M689/100000)</f>
        <v>5.7167699999999995</v>
      </c>
      <c r="P689" s="5" t="s">
        <v>5234</v>
      </c>
      <c r="Q689" s="10" t="s">
        <v>5235</v>
      </c>
      <c r="R689" s="10" t="s">
        <v>5236</v>
      </c>
      <c r="S689" s="10" t="s">
        <v>5237</v>
      </c>
      <c r="T689" s="10">
        <f>LEN(S689) - LEN(SUBSTITUTE(S689, ",", "")) + 1</f>
        <v>8</v>
      </c>
      <c r="U689" s="10" t="s">
        <v>5238</v>
      </c>
      <c r="V689" s="20" t="s">
        <v>5239</v>
      </c>
      <c r="W689" s="10" t="s">
        <v>5240</v>
      </c>
      <c r="X689" s="10" t="s">
        <v>5241</v>
      </c>
    </row>
    <row r="690" spans="1:24" customFormat="1" x14ac:dyDescent="0.3">
      <c r="A690" s="5" t="s">
        <v>6360</v>
      </c>
      <c r="B690" s="5" t="s">
        <v>6361</v>
      </c>
      <c r="C690" s="5" t="str">
        <f>LEFT(B690, 65)</f>
        <v>HUMBLE Dynamic Lapel Collar Mic Voice Recording Filter Microphone</v>
      </c>
      <c r="D690" s="5" t="s">
        <v>6139</v>
      </c>
      <c r="E690" s="5" t="str">
        <f>LEFT(D690, FIND("|", D690) - 1)</f>
        <v>Computers&amp;Accessories</v>
      </c>
      <c r="F690" s="5">
        <v>199</v>
      </c>
      <c r="G690" s="5">
        <v>499</v>
      </c>
      <c r="H690" s="5" t="str" cm="1">
        <f t="array" ref="H690">_xlfn.IFS(G690&lt;200,"Less than 200", AND(G690&gt;=200, G690&lt;=500), "200 to 500", G690&gt;500, "Greater than 500")</f>
        <v>200 to 500</v>
      </c>
      <c r="I690" s="8">
        <v>0.6</v>
      </c>
      <c r="J690" s="17">
        <f>I690</f>
        <v>0.6</v>
      </c>
      <c r="K690" s="22" t="str" cm="1">
        <f t="array" ref="K690">_xlfn.IFS(AND(I690&gt;=0%, I690&lt;=20%),"0% to 20%", AND(I690&gt;=21%, I690&lt;=40%), "21% to 40%", AND(I690&gt;=41%, I690&lt;=60%), "41% to 60%", AND(I690&gt;=61%, I690&lt;=80%), "61% to 80%", AND(I690&gt;=81%, I690&lt;=100%), "81% to 100%")</f>
        <v>41% to 60%</v>
      </c>
      <c r="L690" s="22">
        <v>3.3</v>
      </c>
      <c r="M690" s="6">
        <v>2804</v>
      </c>
      <c r="N690" s="6">
        <f>G690*M690</f>
        <v>1399196</v>
      </c>
      <c r="O690" s="6">
        <f>L690+(M690/100000)</f>
        <v>3.3280399999999997</v>
      </c>
      <c r="P690" s="5" t="s">
        <v>6362</v>
      </c>
      <c r="Q690" s="10" t="s">
        <v>6363</v>
      </c>
      <c r="R690" s="10" t="s">
        <v>6364</v>
      </c>
      <c r="S690" s="10" t="s">
        <v>6365</v>
      </c>
      <c r="T690" s="10">
        <f>LEN(S690) - LEN(SUBSTITUTE(S690, ",", "")) + 1</f>
        <v>8</v>
      </c>
      <c r="U690" s="10" t="s">
        <v>6366</v>
      </c>
      <c r="V690" s="20" t="s">
        <v>6367</v>
      </c>
      <c r="W690" s="10" t="s">
        <v>6368</v>
      </c>
      <c r="X690" s="10" t="s">
        <v>6369</v>
      </c>
    </row>
    <row r="691" spans="1:24" customFormat="1" x14ac:dyDescent="0.3">
      <c r="A691" s="5" t="s">
        <v>10930</v>
      </c>
      <c r="B691" s="5" t="s">
        <v>10931</v>
      </c>
      <c r="C691" s="5" t="str">
        <f>LEFT(B691, 65)</f>
        <v>Eureka Forbes Active Clean 700 Watts Powerful Suction &amp; Blower Va</v>
      </c>
      <c r="D691" s="5" t="s">
        <v>8969</v>
      </c>
      <c r="E691" s="5" t="str">
        <f>LEFT(D691, FIND("|", D691) - 1)</f>
        <v>Home&amp;Kitchen</v>
      </c>
      <c r="F691" s="7">
        <v>3179</v>
      </c>
      <c r="G691" s="7">
        <v>6999</v>
      </c>
      <c r="H691" s="5" t="str" cm="1">
        <f t="array" ref="H691">_xlfn.IFS(G691&lt;200,"Less than 200", AND(G691&gt;=200, G691&lt;=500), "200 to 500", G691&gt;500, "Greater than 500")</f>
        <v>Greater than 500</v>
      </c>
      <c r="I691" s="8">
        <v>0.55000000000000004</v>
      </c>
      <c r="J691" s="17">
        <f>I691</f>
        <v>0.55000000000000004</v>
      </c>
      <c r="K691" s="22" t="str" cm="1">
        <f t="array" ref="K691">_xlfn.IFS(AND(I691&gt;=0%, I691&lt;=20%),"0% to 20%", AND(I691&gt;=21%, I691&lt;=40%), "21% to 40%", AND(I691&gt;=41%, I691&lt;=60%), "41% to 60%", AND(I691&gt;=61%, I691&lt;=80%), "61% to 80%", AND(I691&gt;=81%, I691&lt;=100%), "81% to 100%")</f>
        <v>41% to 60%</v>
      </c>
      <c r="L691" s="22">
        <v>4</v>
      </c>
      <c r="M691" s="6">
        <v>743</v>
      </c>
      <c r="N691" s="6">
        <f>G691*M691</f>
        <v>5200257</v>
      </c>
      <c r="O691" s="6">
        <f>L691+(M691/100000)</f>
        <v>4.0074300000000003</v>
      </c>
      <c r="P691" s="5" t="s">
        <v>10932</v>
      </c>
      <c r="Q691" s="10" t="s">
        <v>10933</v>
      </c>
      <c r="R691" s="10" t="s">
        <v>10934</v>
      </c>
      <c r="S691" s="10" t="s">
        <v>10935</v>
      </c>
      <c r="T691" s="10">
        <f>LEN(S691) - LEN(SUBSTITUTE(S691, ",", "")) + 1</f>
        <v>8</v>
      </c>
      <c r="U691" s="10" t="s">
        <v>10936</v>
      </c>
      <c r="V691" s="20" t="s">
        <v>10937</v>
      </c>
      <c r="W691" s="10" t="s">
        <v>10938</v>
      </c>
      <c r="X691" s="10" t="s">
        <v>10939</v>
      </c>
    </row>
    <row r="692" spans="1:24" customFormat="1" x14ac:dyDescent="0.3">
      <c r="A692" s="5" t="s">
        <v>843</v>
      </c>
      <c r="B692" s="5" t="s">
        <v>844</v>
      </c>
      <c r="C692" s="5" t="str">
        <f>LEFT(B692, 65)</f>
        <v>boAt Deuce USB 300 2 in 1 Type-C &amp; Micro USB Stress Resistant, St</v>
      </c>
      <c r="D692" s="5" t="s">
        <v>18</v>
      </c>
      <c r="E692" s="5" t="str">
        <f>LEFT(D692, FIND("|", D692) - 1)</f>
        <v>Computers&amp;Accessories</v>
      </c>
      <c r="F692" s="5">
        <v>299</v>
      </c>
      <c r="G692" s="5">
        <v>699</v>
      </c>
      <c r="H692" s="5" t="str" cm="1">
        <f t="array" ref="H692">_xlfn.IFS(G692&lt;200,"Less than 200", AND(G692&gt;=200, G692&lt;=500), "200 to 500", G692&gt;500, "Greater than 500")</f>
        <v>Greater than 500</v>
      </c>
      <c r="I692" s="8">
        <v>0.56999999999999995</v>
      </c>
      <c r="J692" s="17">
        <f>I692</f>
        <v>0.56999999999999995</v>
      </c>
      <c r="K692" s="22" t="str" cm="1">
        <f t="array" ref="K692">_xlfn.IFS(AND(I692&gt;=0%, I692&lt;=20%),"0% to 20%", AND(I692&gt;=21%, I692&lt;=40%), "21% to 40%", AND(I692&gt;=41%, I692&lt;=60%), "41% to 60%", AND(I692&gt;=61%, I692&lt;=80%), "61% to 80%", AND(I692&gt;=81%, I692&lt;=100%), "81% to 100%")</f>
        <v>41% to 60%</v>
      </c>
      <c r="L692" s="22">
        <v>4.2</v>
      </c>
      <c r="M692" s="6">
        <v>94363</v>
      </c>
      <c r="N692" s="6">
        <f>G692*M692</f>
        <v>65959737</v>
      </c>
      <c r="O692" s="6">
        <f>L692+(M692/100000)</f>
        <v>5.1436299999999999</v>
      </c>
      <c r="P692" s="5" t="s">
        <v>49</v>
      </c>
      <c r="Q692" s="10" t="s">
        <v>50</v>
      </c>
      <c r="R692" s="10" t="s">
        <v>51</v>
      </c>
      <c r="S692" s="10" t="s">
        <v>52</v>
      </c>
      <c r="T692" s="10">
        <f>LEN(S692) - LEN(SUBSTITUTE(S692, ",", "")) + 1</f>
        <v>8</v>
      </c>
      <c r="U692" s="10" t="s">
        <v>53</v>
      </c>
      <c r="V692" s="20" t="s">
        <v>54</v>
      </c>
      <c r="W692" s="10" t="s">
        <v>845</v>
      </c>
      <c r="X692" s="10" t="s">
        <v>846</v>
      </c>
    </row>
    <row r="693" spans="1:24" customFormat="1" x14ac:dyDescent="0.3">
      <c r="A693" s="5" t="s">
        <v>47</v>
      </c>
      <c r="B693" s="5" t="s">
        <v>48</v>
      </c>
      <c r="C693" s="5" t="str">
        <f>LEFT(B693, 65)</f>
        <v>boAt Deuce USB 300 2 in 1 Type-C &amp; Micro USB Stress Resistant, Ta</v>
      </c>
      <c r="D693" s="5" t="s">
        <v>18</v>
      </c>
      <c r="E693" s="5" t="str">
        <f>LEFT(D693, FIND("|", D693) - 1)</f>
        <v>Computers&amp;Accessories</v>
      </c>
      <c r="F693" s="5">
        <v>329</v>
      </c>
      <c r="G693" s="5">
        <v>699</v>
      </c>
      <c r="H693" s="5" t="str" cm="1">
        <f t="array" ref="H693">_xlfn.IFS(G693&lt;200,"Less than 200", AND(G693&gt;=200, G693&lt;=500), "200 to 500", G693&gt;500, "Greater than 500")</f>
        <v>Greater than 500</v>
      </c>
      <c r="I693" s="8">
        <v>0.53</v>
      </c>
      <c r="J693" s="17">
        <f>I693</f>
        <v>0.53</v>
      </c>
      <c r="K693" s="22" t="str" cm="1">
        <f t="array" ref="K693">_xlfn.IFS(AND(I693&gt;=0%, I693&lt;=20%),"0% to 20%", AND(I693&gt;=21%, I693&lt;=40%), "21% to 40%", AND(I693&gt;=41%, I693&lt;=60%), "41% to 60%", AND(I693&gt;=61%, I693&lt;=80%), "61% to 80%", AND(I693&gt;=81%, I693&lt;=100%), "81% to 100%")</f>
        <v>41% to 60%</v>
      </c>
      <c r="L693" s="22">
        <v>4.2</v>
      </c>
      <c r="M693" s="6">
        <v>94364</v>
      </c>
      <c r="N693" s="6">
        <f>G693*M693</f>
        <v>65960436</v>
      </c>
      <c r="O693" s="6">
        <f>L693+(M693/100000)</f>
        <v>5.1436400000000004</v>
      </c>
      <c r="P693" s="5" t="s">
        <v>49</v>
      </c>
      <c r="Q693" s="10" t="s">
        <v>50</v>
      </c>
      <c r="R693" s="10" t="s">
        <v>51</v>
      </c>
      <c r="S693" s="10" t="s">
        <v>52</v>
      </c>
      <c r="T693" s="10">
        <f>LEN(S693) - LEN(SUBSTITUTE(S693, ",", "")) + 1</f>
        <v>8</v>
      </c>
      <c r="U693" s="10" t="s">
        <v>53</v>
      </c>
      <c r="V693" s="20" t="s">
        <v>54</v>
      </c>
      <c r="W693" s="10" t="s">
        <v>3407</v>
      </c>
      <c r="X693" s="10" t="s">
        <v>3408</v>
      </c>
    </row>
    <row r="694" spans="1:24" customFormat="1" x14ac:dyDescent="0.3">
      <c r="A694" s="5" t="s">
        <v>47</v>
      </c>
      <c r="B694" s="5" t="s">
        <v>48</v>
      </c>
      <c r="C694" s="5" t="str">
        <f>LEFT(B694, 65)</f>
        <v>boAt Deuce USB 300 2 in 1 Type-C &amp; Micro USB Stress Resistant, Ta</v>
      </c>
      <c r="D694" s="5" t="s">
        <v>18</v>
      </c>
      <c r="E694" s="5" t="str">
        <f>LEFT(D694, FIND("|", D694) - 1)</f>
        <v>Computers&amp;Accessories</v>
      </c>
      <c r="F694" s="5">
        <v>329</v>
      </c>
      <c r="G694" s="5">
        <v>699</v>
      </c>
      <c r="H694" s="5" t="str" cm="1">
        <f t="array" ref="H694">_xlfn.IFS(G694&lt;200,"Less than 200", AND(G694&gt;=200, G694&lt;=500), "200 to 500", G694&gt;500, "Greater than 500")</f>
        <v>Greater than 500</v>
      </c>
      <c r="I694" s="8">
        <v>0.53</v>
      </c>
      <c r="J694" s="17">
        <f>I694</f>
        <v>0.53</v>
      </c>
      <c r="K694" s="22" t="str" cm="1">
        <f t="array" ref="K694">_xlfn.IFS(AND(I694&gt;=0%, I694&lt;=20%),"0% to 20%", AND(I694&gt;=21%, I694&lt;=40%), "21% to 40%", AND(I694&gt;=41%, I694&lt;=60%), "41% to 60%", AND(I694&gt;=61%, I694&lt;=80%), "61% to 80%", AND(I694&gt;=81%, I694&lt;=100%), "81% to 100%")</f>
        <v>41% to 60%</v>
      </c>
      <c r="L694" s="22">
        <v>4.2</v>
      </c>
      <c r="M694" s="6">
        <v>94364</v>
      </c>
      <c r="N694" s="6">
        <f>G694*M694</f>
        <v>65960436</v>
      </c>
      <c r="O694" s="6">
        <f>L694+(M694/100000)</f>
        <v>5.1436400000000004</v>
      </c>
      <c r="P694" s="5" t="s">
        <v>49</v>
      </c>
      <c r="Q694" s="10" t="s">
        <v>50</v>
      </c>
      <c r="R694" s="10" t="s">
        <v>51</v>
      </c>
      <c r="S694" s="10" t="s">
        <v>52</v>
      </c>
      <c r="T694" s="10">
        <f>LEN(S694) - LEN(SUBSTITUTE(S694, ",", "")) + 1</f>
        <v>8</v>
      </c>
      <c r="U694" s="10" t="s">
        <v>53</v>
      </c>
      <c r="V694" s="20" t="s">
        <v>54</v>
      </c>
      <c r="W694" s="10" t="s">
        <v>5152</v>
      </c>
      <c r="X694" s="10" t="s">
        <v>5153</v>
      </c>
    </row>
    <row r="695" spans="1:24" customFormat="1" x14ac:dyDescent="0.3">
      <c r="A695" s="5" t="s">
        <v>47</v>
      </c>
      <c r="B695" s="5" t="s">
        <v>48</v>
      </c>
      <c r="C695" s="5" t="str">
        <f>LEFT(B695, 65)</f>
        <v>boAt Deuce USB 300 2 in 1 Type-C &amp; Micro USB Stress Resistant, Ta</v>
      </c>
      <c r="D695" s="5" t="s">
        <v>18</v>
      </c>
      <c r="E695" s="5" t="str">
        <f>LEFT(D695, FIND("|", D695) - 1)</f>
        <v>Computers&amp;Accessories</v>
      </c>
      <c r="F695" s="5">
        <v>329</v>
      </c>
      <c r="G695" s="5">
        <v>699</v>
      </c>
      <c r="H695" s="5" t="str" cm="1">
        <f t="array" ref="H695">_xlfn.IFS(G695&lt;200,"Less than 200", AND(G695&gt;=200, G695&lt;=500), "200 to 500", G695&gt;500, "Greater than 500")</f>
        <v>Greater than 500</v>
      </c>
      <c r="I695" s="8">
        <v>0.53</v>
      </c>
      <c r="J695" s="17">
        <f>I695</f>
        <v>0.53</v>
      </c>
      <c r="K695" s="22" t="str" cm="1">
        <f t="array" ref="K695">_xlfn.IFS(AND(I695&gt;=0%, I695&lt;=20%),"0% to 20%", AND(I695&gt;=21%, I695&lt;=40%), "21% to 40%", AND(I695&gt;=41%, I695&lt;=60%), "41% to 60%", AND(I695&gt;=61%, I695&lt;=80%), "61% to 80%", AND(I695&gt;=81%, I695&lt;=100%), "81% to 100%")</f>
        <v>41% to 60%</v>
      </c>
      <c r="L695" s="22">
        <v>4.2</v>
      </c>
      <c r="M695" s="6">
        <v>94363</v>
      </c>
      <c r="N695" s="6">
        <f>G695*M695</f>
        <v>65959737</v>
      </c>
      <c r="O695" s="6">
        <f>L695+(M695/100000)</f>
        <v>5.1436299999999999</v>
      </c>
      <c r="P695" s="5" t="s">
        <v>49</v>
      </c>
      <c r="Q695" s="10" t="s">
        <v>50</v>
      </c>
      <c r="R695" s="10" t="s">
        <v>51</v>
      </c>
      <c r="S695" s="10" t="s">
        <v>52</v>
      </c>
      <c r="T695" s="10">
        <f>LEN(S695) - LEN(SUBSTITUTE(S695, ",", "")) + 1</f>
        <v>8</v>
      </c>
      <c r="U695" s="10" t="s">
        <v>53</v>
      </c>
      <c r="V695" s="20" t="s">
        <v>54</v>
      </c>
      <c r="W695" s="10" t="s">
        <v>55</v>
      </c>
      <c r="X695" s="10" t="s">
        <v>56</v>
      </c>
    </row>
    <row r="696" spans="1:24" customFormat="1" x14ac:dyDescent="0.3">
      <c r="A696" s="5" t="s">
        <v>4561</v>
      </c>
      <c r="B696" s="5" t="s">
        <v>4562</v>
      </c>
      <c r="C696" s="5" t="str">
        <f>LEFT(B696, 65)</f>
        <v>URBN 20000 mAh lithium_polymer Power Bank with 12 Watt Fast Charg</v>
      </c>
      <c r="D696" s="5" t="s">
        <v>2979</v>
      </c>
      <c r="E696" s="5" t="str">
        <f>LEFT(D696, FIND("|", D696) - 1)</f>
        <v>Electronics</v>
      </c>
      <c r="F696" s="7">
        <v>1599</v>
      </c>
      <c r="G696" s="7">
        <v>3499</v>
      </c>
      <c r="H696" s="5" t="str" cm="1">
        <f t="array" ref="H696">_xlfn.IFS(G696&lt;200,"Less than 200", AND(G696&gt;=200, G696&lt;=500), "200 to 500", G696&gt;500, "Greater than 500")</f>
        <v>Greater than 500</v>
      </c>
      <c r="I696" s="8">
        <v>0.54</v>
      </c>
      <c r="J696" s="17">
        <f>I696</f>
        <v>0.54</v>
      </c>
      <c r="K696" s="22" t="str" cm="1">
        <f t="array" ref="K696">_xlfn.IFS(AND(I696&gt;=0%, I696&lt;=20%),"0% to 20%", AND(I696&gt;=21%, I696&lt;=40%), "21% to 40%", AND(I696&gt;=41%, I696&lt;=60%), "41% to 60%", AND(I696&gt;=61%, I696&lt;=80%), "61% to 80%", AND(I696&gt;=81%, I696&lt;=100%), "81% to 100%")</f>
        <v>41% to 60%</v>
      </c>
      <c r="L696" s="22">
        <v>4</v>
      </c>
      <c r="M696" s="6">
        <v>36384</v>
      </c>
      <c r="N696" s="6">
        <f>G696*M696</f>
        <v>127307616</v>
      </c>
      <c r="O696" s="6">
        <f>L696+(M696/100000)</f>
        <v>4.3638399999999997</v>
      </c>
      <c r="P696" s="5" t="s">
        <v>4563</v>
      </c>
      <c r="Q696" s="10" t="s">
        <v>4564</v>
      </c>
      <c r="R696" s="10" t="s">
        <v>4565</v>
      </c>
      <c r="S696" s="10" t="s">
        <v>4566</v>
      </c>
      <c r="T696" s="10">
        <f>LEN(S696) - LEN(SUBSTITUTE(S696, ",", "")) + 1</f>
        <v>8</v>
      </c>
      <c r="U696" s="10" t="s">
        <v>4567</v>
      </c>
      <c r="V696" s="20" t="s">
        <v>4568</v>
      </c>
      <c r="W696" s="10" t="s">
        <v>4569</v>
      </c>
      <c r="X696" s="10" t="s">
        <v>4570</v>
      </c>
    </row>
    <row r="697" spans="1:24" customFormat="1" x14ac:dyDescent="0.3">
      <c r="A697" s="5" t="s">
        <v>10509</v>
      </c>
      <c r="B697" s="5" t="s">
        <v>10510</v>
      </c>
      <c r="C697" s="5" t="str">
        <f>LEFT(B697, 65)</f>
        <v xml:space="preserve">Inalsa Electric Kettle Prism Inox - 1350 W with LED Illumination </v>
      </c>
      <c r="D697" s="5" t="s">
        <v>8762</v>
      </c>
      <c r="E697" s="5" t="str">
        <f>LEFT(D697, FIND("|", D697) - 1)</f>
        <v>Home&amp;Kitchen</v>
      </c>
      <c r="F697" s="7">
        <v>1182</v>
      </c>
      <c r="G697" s="7">
        <v>2995</v>
      </c>
      <c r="H697" s="5" t="str" cm="1">
        <f t="array" ref="H697">_xlfn.IFS(G697&lt;200,"Less than 200", AND(G697&gt;=200, G697&lt;=500), "200 to 500", G697&gt;500, "Greater than 500")</f>
        <v>Greater than 500</v>
      </c>
      <c r="I697" s="8">
        <v>0.61</v>
      </c>
      <c r="J697" s="17">
        <f>I697</f>
        <v>0.61</v>
      </c>
      <c r="K697" s="22" t="str" cm="1">
        <f t="array" ref="K697">_xlfn.IFS(AND(I697&gt;=0%, I697&lt;=20%),"0% to 20%", AND(I697&gt;=21%, I697&lt;=40%), "21% to 40%", AND(I697&gt;=41%, I697&lt;=60%), "41% to 60%", AND(I697&gt;=61%, I697&lt;=80%), "61% to 80%", AND(I697&gt;=81%, I697&lt;=100%), "81% to 100%")</f>
        <v>61% to 80%</v>
      </c>
      <c r="L697" s="22">
        <v>4.2</v>
      </c>
      <c r="M697" s="6">
        <v>5178</v>
      </c>
      <c r="N697" s="6">
        <f>G697*M697</f>
        <v>15508110</v>
      </c>
      <c r="O697" s="6">
        <f>L697+(M697/100000)</f>
        <v>4.2517800000000001</v>
      </c>
      <c r="P697" s="5" t="s">
        <v>10511</v>
      </c>
      <c r="Q697" s="10" t="s">
        <v>10512</v>
      </c>
      <c r="R697" s="10" t="s">
        <v>10513</v>
      </c>
      <c r="S697" s="10" t="s">
        <v>10514</v>
      </c>
      <c r="T697" s="10">
        <f>LEN(S697) - LEN(SUBSTITUTE(S697, ",", "")) + 1</f>
        <v>8</v>
      </c>
      <c r="U697" s="10" t="s">
        <v>10515</v>
      </c>
      <c r="V697" s="20" t="s">
        <v>10516</v>
      </c>
      <c r="W697" s="10" t="s">
        <v>10517</v>
      </c>
      <c r="X697" s="10" t="s">
        <v>10518</v>
      </c>
    </row>
    <row r="698" spans="1:24" customFormat="1" x14ac:dyDescent="0.3">
      <c r="A698" s="5" t="s">
        <v>5430</v>
      </c>
      <c r="B698" s="5" t="s">
        <v>5431</v>
      </c>
      <c r="C698" s="5" t="str">
        <f>LEFT(B698, 65)</f>
        <v>Oakter Mini UPS for 12V WiFi Router Broadband Modem | Backup Upto</v>
      </c>
      <c r="D698" s="5" t="s">
        <v>5432</v>
      </c>
      <c r="E698" s="5" t="str">
        <f>LEFT(D698, FIND("|", D698) - 1)</f>
        <v>Computers&amp;Accessories</v>
      </c>
      <c r="F698" s="7">
        <v>1199</v>
      </c>
      <c r="G698" s="7">
        <v>3490</v>
      </c>
      <c r="H698" s="5" t="str" cm="1">
        <f t="array" ref="H698">_xlfn.IFS(G698&lt;200,"Less than 200", AND(G698&gt;=200, G698&lt;=500), "200 to 500", G698&gt;500, "Greater than 500")</f>
        <v>Greater than 500</v>
      </c>
      <c r="I698" s="8">
        <v>0.66</v>
      </c>
      <c r="J698" s="17">
        <f>I698</f>
        <v>0.66</v>
      </c>
      <c r="K698" s="22" t="str" cm="1">
        <f t="array" ref="K698">_xlfn.IFS(AND(I698&gt;=0%, I698&lt;=20%),"0% to 20%", AND(I698&gt;=21%, I698&lt;=40%), "21% to 40%", AND(I698&gt;=41%, I698&lt;=60%), "41% to 60%", AND(I698&gt;=61%, I698&lt;=80%), "61% to 80%", AND(I698&gt;=81%, I698&lt;=100%), "81% to 100%")</f>
        <v>61% to 80%</v>
      </c>
      <c r="L698" s="22">
        <v>4.0999999999999996</v>
      </c>
      <c r="M698" s="6">
        <v>11716</v>
      </c>
      <c r="N698" s="6">
        <f>G698*M698</f>
        <v>40888840</v>
      </c>
      <c r="O698" s="6">
        <f>L698+(M698/100000)</f>
        <v>4.2171599999999998</v>
      </c>
      <c r="P698" s="5" t="s">
        <v>5433</v>
      </c>
      <c r="Q698" s="10" t="s">
        <v>5434</v>
      </c>
      <c r="R698" s="10" t="s">
        <v>5435</v>
      </c>
      <c r="S698" s="10" t="s">
        <v>5436</v>
      </c>
      <c r="T698" s="10">
        <f>LEN(S698) - LEN(SUBSTITUTE(S698, ",", "")) + 1</f>
        <v>8</v>
      </c>
      <c r="U698" s="10" t="s">
        <v>5437</v>
      </c>
      <c r="V698" s="20" t="s">
        <v>5438</v>
      </c>
      <c r="W698" s="10" t="s">
        <v>5439</v>
      </c>
      <c r="X698" s="10" t="s">
        <v>5440</v>
      </c>
    </row>
    <row r="699" spans="1:24" customFormat="1" x14ac:dyDescent="0.3">
      <c r="A699" s="5" t="s">
        <v>6875</v>
      </c>
      <c r="B699" s="5" t="s">
        <v>6876</v>
      </c>
      <c r="C699" s="5" t="str">
        <f>LEFT(B699, 65)</f>
        <v>OFIXO Multi-Purpose Laptop Table/Study Table/Bed Table/Foldable a</v>
      </c>
      <c r="D699" s="5" t="s">
        <v>4876</v>
      </c>
      <c r="E699" s="5" t="str">
        <f>LEFT(D699, FIND("|", D699) - 1)</f>
        <v>Computers&amp;Accessories</v>
      </c>
      <c r="F699" s="5">
        <v>599</v>
      </c>
      <c r="G699" s="5">
        <v>599</v>
      </c>
      <c r="H699" s="5" t="str" cm="1">
        <f t="array" ref="H699">_xlfn.IFS(G699&lt;200,"Less than 200", AND(G699&gt;=200, G699&lt;=500), "200 to 500", G699&gt;500, "Greater than 500")</f>
        <v>Greater than 500</v>
      </c>
      <c r="I699" s="8">
        <v>0</v>
      </c>
      <c r="J699" s="17">
        <f>I699</f>
        <v>0</v>
      </c>
      <c r="K699" s="22" t="str" cm="1">
        <f t="array" ref="K699">_xlfn.IFS(AND(I699&gt;=0%, I699&lt;=20%),"0% to 20%", AND(I699&gt;=21%, I699&lt;=40%), "21% to 40%", AND(I699&gt;=41%, I699&lt;=60%), "41% to 60%", AND(I699&gt;=61%, I699&lt;=80%), "61% to 80%", AND(I699&gt;=81%, I699&lt;=100%), "81% to 100%")</f>
        <v>0% to 20%</v>
      </c>
      <c r="L699" s="22">
        <v>4</v>
      </c>
      <c r="M699" s="6">
        <v>26423</v>
      </c>
      <c r="N699" s="6">
        <f>G699*M699</f>
        <v>15827377</v>
      </c>
      <c r="O699" s="6">
        <f>L699+(M699/100000)</f>
        <v>4.2642300000000004</v>
      </c>
      <c r="P699" s="5" t="s">
        <v>6877</v>
      </c>
      <c r="Q699" s="10" t="s">
        <v>6878</v>
      </c>
      <c r="R699" s="10" t="s">
        <v>6879</v>
      </c>
      <c r="S699" s="10" t="s">
        <v>6880</v>
      </c>
      <c r="T699" s="10">
        <f>LEN(S699) - LEN(SUBSTITUTE(S699, ",", "")) + 1</f>
        <v>8</v>
      </c>
      <c r="U699" s="10" t="s">
        <v>6881</v>
      </c>
      <c r="V699" s="20" t="s">
        <v>6882</v>
      </c>
      <c r="W699" s="10" t="s">
        <v>6883</v>
      </c>
      <c r="X699" s="10" t="s">
        <v>6884</v>
      </c>
    </row>
    <row r="700" spans="1:24" customFormat="1" x14ac:dyDescent="0.3">
      <c r="A700" s="5" t="s">
        <v>4214</v>
      </c>
      <c r="B700" s="5" t="s">
        <v>4215</v>
      </c>
      <c r="C700" s="5" t="str">
        <f>LEFT(B700, 65)</f>
        <v>Noise ColorFit Pro 2 Full Touch Control Smart Watch with 35g Weig</v>
      </c>
      <c r="D700" s="5" t="s">
        <v>2948</v>
      </c>
      <c r="E700" s="5" t="str">
        <f>LEFT(D700, FIND("|", D700) - 1)</f>
        <v>Electronics</v>
      </c>
      <c r="F700" s="7">
        <v>1499</v>
      </c>
      <c r="G700" s="7">
        <v>4999</v>
      </c>
      <c r="H700" s="5" t="str" cm="1">
        <f t="array" ref="H700">_xlfn.IFS(G700&lt;200,"Less than 200", AND(G700&gt;=200, G700&lt;=500), "200 to 500", G700&gt;500, "Greater than 500")</f>
        <v>Greater than 500</v>
      </c>
      <c r="I700" s="8">
        <v>0.7</v>
      </c>
      <c r="J700" s="17">
        <f>I700</f>
        <v>0.7</v>
      </c>
      <c r="K700" s="22" t="str" cm="1">
        <f t="array" ref="K700">_xlfn.IFS(AND(I700&gt;=0%, I700&lt;=20%),"0% to 20%", AND(I700&gt;=21%, I700&lt;=40%), "21% to 40%", AND(I700&gt;=41%, I700&lt;=60%), "41% to 60%", AND(I700&gt;=61%, I700&lt;=80%), "61% to 80%", AND(I700&gt;=81%, I700&lt;=100%), "81% to 100%")</f>
        <v>61% to 80%</v>
      </c>
      <c r="L700" s="22">
        <v>4</v>
      </c>
      <c r="M700" s="6">
        <v>92588</v>
      </c>
      <c r="N700" s="6">
        <f>G700*M700</f>
        <v>462847412</v>
      </c>
      <c r="O700" s="6">
        <f>L700+(M700/100000)</f>
        <v>4.9258800000000003</v>
      </c>
      <c r="P700" s="5" t="s">
        <v>4216</v>
      </c>
      <c r="Q700" s="10" t="s">
        <v>4217</v>
      </c>
      <c r="R700" s="10" t="s">
        <v>4218</v>
      </c>
      <c r="S700" s="10" t="s">
        <v>4219</v>
      </c>
      <c r="T700" s="10">
        <f>LEN(S700) - LEN(SUBSTITUTE(S700, ",", "")) + 1</f>
        <v>8</v>
      </c>
      <c r="U700" s="10" t="s">
        <v>4220</v>
      </c>
      <c r="V700" s="20" t="s">
        <v>4221</v>
      </c>
      <c r="W700" s="10" t="s">
        <v>4222</v>
      </c>
      <c r="X700" s="10" t="s">
        <v>4223</v>
      </c>
    </row>
    <row r="701" spans="1:24" customFormat="1" x14ac:dyDescent="0.3">
      <c r="A701" s="5" t="s">
        <v>2977</v>
      </c>
      <c r="B701" s="5" t="s">
        <v>2978</v>
      </c>
      <c r="C701" s="5" t="str">
        <f>LEFT(B701, 65)</f>
        <v>MI Power Bank 3i 20000mAh Lithium Polymer 18W Fast Power Delivery</v>
      </c>
      <c r="D701" s="5" t="s">
        <v>2979</v>
      </c>
      <c r="E701" s="5" t="str">
        <f>LEFT(D701, FIND("|", D701) - 1)</f>
        <v>Electronics</v>
      </c>
      <c r="F701" s="7">
        <v>2049</v>
      </c>
      <c r="G701" s="7">
        <v>2199</v>
      </c>
      <c r="H701" s="5" t="str" cm="1">
        <f t="array" ref="H701">_xlfn.IFS(G701&lt;200,"Less than 200", AND(G701&gt;=200, G701&lt;=500), "200 to 500", G701&gt;500, "Greater than 500")</f>
        <v>Greater than 500</v>
      </c>
      <c r="I701" s="8">
        <v>7.0000000000000007E-2</v>
      </c>
      <c r="J701" s="17">
        <f>I701</f>
        <v>7.0000000000000007E-2</v>
      </c>
      <c r="K701" s="22" t="str" cm="1">
        <f t="array" ref="K701">_xlfn.IFS(AND(I701&gt;=0%, I701&lt;=20%),"0% to 20%", AND(I701&gt;=21%, I701&lt;=40%), "21% to 40%", AND(I701&gt;=41%, I701&lt;=60%), "41% to 60%", AND(I701&gt;=61%, I701&lt;=80%), "61% to 80%", AND(I701&gt;=81%, I701&lt;=100%), "81% to 100%")</f>
        <v>0% to 20%</v>
      </c>
      <c r="L701" s="22">
        <v>4.3</v>
      </c>
      <c r="M701" s="6">
        <v>178912</v>
      </c>
      <c r="N701" s="6">
        <f>G701*M701</f>
        <v>393427488</v>
      </c>
      <c r="O701" s="6">
        <f>L701+(M701/100000)</f>
        <v>6.0891199999999994</v>
      </c>
      <c r="P701" s="5" t="s">
        <v>2980</v>
      </c>
      <c r="Q701" s="10" t="s">
        <v>2981</v>
      </c>
      <c r="R701" s="10" t="s">
        <v>2982</v>
      </c>
      <c r="S701" s="10" t="s">
        <v>2983</v>
      </c>
      <c r="T701" s="10">
        <f>LEN(S701) - LEN(SUBSTITUTE(S701, ",", "")) + 1</f>
        <v>8</v>
      </c>
      <c r="U701" s="10" t="s">
        <v>2984</v>
      </c>
      <c r="V701" s="20" t="s">
        <v>2985</v>
      </c>
      <c r="W701" s="10" t="s">
        <v>2986</v>
      </c>
      <c r="X701" s="10" t="s">
        <v>2987</v>
      </c>
    </row>
    <row r="702" spans="1:24" customFormat="1" x14ac:dyDescent="0.3">
      <c r="A702" s="5" t="s">
        <v>3745</v>
      </c>
      <c r="B702" s="5" t="s">
        <v>3746</v>
      </c>
      <c r="C702" s="5" t="str">
        <f>LEFT(B702, 65)</f>
        <v>MI 10000mAh 3i Lithium Polymer Power Bank Dual Input(Micro-USB an</v>
      </c>
      <c r="D702" s="5" t="s">
        <v>2979</v>
      </c>
      <c r="E702" s="5" t="str">
        <f>LEFT(D702, FIND("|", D702) - 1)</f>
        <v>Electronics</v>
      </c>
      <c r="F702" s="7">
        <v>1149</v>
      </c>
      <c r="G702" s="7">
        <v>2199</v>
      </c>
      <c r="H702" s="5" t="str" cm="1">
        <f t="array" ref="H702">_xlfn.IFS(G702&lt;200,"Less than 200", AND(G702&gt;=200, G702&lt;=500), "200 to 500", G702&gt;500, "Greater than 500")</f>
        <v>Greater than 500</v>
      </c>
      <c r="I702" s="8">
        <v>0.48</v>
      </c>
      <c r="J702" s="17">
        <f>I702</f>
        <v>0.48</v>
      </c>
      <c r="K702" s="22" t="str" cm="1">
        <f t="array" ref="K702">_xlfn.IFS(AND(I702&gt;=0%, I702&lt;=20%),"0% to 20%", AND(I702&gt;=21%, I702&lt;=40%), "21% to 40%", AND(I702&gt;=41%, I702&lt;=60%), "41% to 60%", AND(I702&gt;=61%, I702&lt;=80%), "61% to 80%", AND(I702&gt;=81%, I702&lt;=100%), "81% to 100%")</f>
        <v>41% to 60%</v>
      </c>
      <c r="L702" s="22">
        <v>4.3</v>
      </c>
      <c r="M702" s="6">
        <v>178912</v>
      </c>
      <c r="N702" s="6">
        <f>G702*M702</f>
        <v>393427488</v>
      </c>
      <c r="O702" s="6">
        <f>L702+(M702/100000)</f>
        <v>6.0891199999999994</v>
      </c>
      <c r="P702" s="5" t="s">
        <v>3747</v>
      </c>
      <c r="Q702" s="10" t="s">
        <v>2981</v>
      </c>
      <c r="R702" s="10" t="s">
        <v>2982</v>
      </c>
      <c r="S702" s="10" t="s">
        <v>2983</v>
      </c>
      <c r="T702" s="10">
        <f>LEN(S702) - LEN(SUBSTITUTE(S702, ",", "")) + 1</f>
        <v>8</v>
      </c>
      <c r="U702" s="10" t="s">
        <v>2984</v>
      </c>
      <c r="V702" s="20" t="s">
        <v>2985</v>
      </c>
      <c r="W702" s="10" t="s">
        <v>3748</v>
      </c>
      <c r="X702" s="10" t="s">
        <v>3749</v>
      </c>
    </row>
    <row r="703" spans="1:24" customFormat="1" x14ac:dyDescent="0.3">
      <c r="A703" s="5" t="s">
        <v>3144</v>
      </c>
      <c r="B703" s="5" t="s">
        <v>3145</v>
      </c>
      <c r="C703" s="5" t="str">
        <f>LEFT(B703, 65)</f>
        <v>Mi 10000mAH Li-Polymer, Micro-USB and Type C Input Port, Power Ba</v>
      </c>
      <c r="D703" s="5" t="s">
        <v>2979</v>
      </c>
      <c r="E703" s="5" t="str">
        <f>LEFT(D703, FIND("|", D703) - 1)</f>
        <v>Electronics</v>
      </c>
      <c r="F703" s="7">
        <v>1149</v>
      </c>
      <c r="G703" s="7">
        <v>2199</v>
      </c>
      <c r="H703" s="5" t="str" cm="1">
        <f t="array" ref="H703">_xlfn.IFS(G703&lt;200,"Less than 200", AND(G703&gt;=200, G703&lt;=500), "200 to 500", G703&gt;500, "Greater than 500")</f>
        <v>Greater than 500</v>
      </c>
      <c r="I703" s="8">
        <v>0.48</v>
      </c>
      <c r="J703" s="17">
        <f>I703</f>
        <v>0.48</v>
      </c>
      <c r="K703" s="22" t="str" cm="1">
        <f t="array" ref="K703">_xlfn.IFS(AND(I703&gt;=0%, I703&lt;=20%),"0% to 20%", AND(I703&gt;=21%, I703&lt;=40%), "21% to 40%", AND(I703&gt;=41%, I703&lt;=60%), "41% to 60%", AND(I703&gt;=61%, I703&lt;=80%), "61% to 80%", AND(I703&gt;=81%, I703&lt;=100%), "81% to 100%")</f>
        <v>41% to 60%</v>
      </c>
      <c r="L703" s="22">
        <v>4.3</v>
      </c>
      <c r="M703" s="6">
        <v>178912</v>
      </c>
      <c r="N703" s="6">
        <f>G703*M703</f>
        <v>393427488</v>
      </c>
      <c r="O703" s="6">
        <f>L703+(M703/100000)</f>
        <v>6.0891199999999994</v>
      </c>
      <c r="P703" s="5" t="s">
        <v>3146</v>
      </c>
      <c r="Q703" s="10" t="s">
        <v>2981</v>
      </c>
      <c r="R703" s="10" t="s">
        <v>2982</v>
      </c>
      <c r="S703" s="10" t="s">
        <v>2983</v>
      </c>
      <c r="T703" s="10">
        <f>LEN(S703) - LEN(SUBSTITUTE(S703, ",", "")) + 1</f>
        <v>8</v>
      </c>
      <c r="U703" s="10" t="s">
        <v>2984</v>
      </c>
      <c r="V703" s="20" t="s">
        <v>2985</v>
      </c>
      <c r="W703" s="10" t="s">
        <v>3147</v>
      </c>
      <c r="X703" s="10" t="s">
        <v>3148</v>
      </c>
    </row>
    <row r="704" spans="1:24" customFormat="1" x14ac:dyDescent="0.3">
      <c r="A704" s="5" t="s">
        <v>7764</v>
      </c>
      <c r="B704" s="5" t="s">
        <v>7765</v>
      </c>
      <c r="C704" s="5" t="str">
        <f>LEFT(B704, 65)</f>
        <v>RPM Euro Games Laptop/PC Controller Wired for Windows - 7, 8, 8.1</v>
      </c>
      <c r="D704" s="5" t="s">
        <v>6007</v>
      </c>
      <c r="E704" s="5" t="str">
        <f>LEFT(D704, FIND("|", D704) - 1)</f>
        <v>Computers&amp;Accessories</v>
      </c>
      <c r="F704" s="5">
        <v>699</v>
      </c>
      <c r="G704" s="7">
        <v>1490</v>
      </c>
      <c r="H704" s="5" t="str" cm="1">
        <f t="array" ref="H704">_xlfn.IFS(G704&lt;200,"Less than 200", AND(G704&gt;=200, G704&lt;=500), "200 to 500", G704&gt;500, "Greater than 500")</f>
        <v>Greater than 500</v>
      </c>
      <c r="I704" s="8">
        <v>0.53</v>
      </c>
      <c r="J704" s="17">
        <f>I704</f>
        <v>0.53</v>
      </c>
      <c r="K704" s="22" t="str" cm="1">
        <f t="array" ref="K704">_xlfn.IFS(AND(I704&gt;=0%, I704&lt;=20%),"0% to 20%", AND(I704&gt;=21%, I704&lt;=40%), "21% to 40%", AND(I704&gt;=41%, I704&lt;=60%), "41% to 60%", AND(I704&gt;=61%, I704&lt;=80%), "61% to 80%", AND(I704&gt;=81%, I704&lt;=100%), "81% to 100%")</f>
        <v>41% to 60%</v>
      </c>
      <c r="L704" s="22">
        <v>4</v>
      </c>
      <c r="M704" s="6">
        <v>5736</v>
      </c>
      <c r="N704" s="6">
        <f>G704*M704</f>
        <v>8546640</v>
      </c>
      <c r="O704" s="6">
        <f>L704+(M704/100000)</f>
        <v>4.0573600000000001</v>
      </c>
      <c r="P704" s="5" t="s">
        <v>7766</v>
      </c>
      <c r="Q704" s="10" t="s">
        <v>7767</v>
      </c>
      <c r="R704" s="10" t="s">
        <v>7768</v>
      </c>
      <c r="S704" s="10" t="s">
        <v>7769</v>
      </c>
      <c r="T704" s="10">
        <f>LEN(S704) - LEN(SUBSTITUTE(S704, ",", "")) + 1</f>
        <v>8</v>
      </c>
      <c r="U704" s="10" t="s">
        <v>7770</v>
      </c>
      <c r="V704" s="20" t="s">
        <v>7771</v>
      </c>
      <c r="W704" s="10" t="s">
        <v>7772</v>
      </c>
      <c r="X704" s="10" t="s">
        <v>7773</v>
      </c>
    </row>
    <row r="705" spans="1:24" customFormat="1" x14ac:dyDescent="0.3">
      <c r="A705" s="5" t="s">
        <v>10479</v>
      </c>
      <c r="B705" s="5" t="s">
        <v>10480</v>
      </c>
      <c r="C705" s="5" t="str">
        <f>LEFT(B705, 65)</f>
        <v>KENT 16068 Zoom Vacuum Cleaner for Home and Car 130 W | Cordless,</v>
      </c>
      <c r="D705" s="5" t="s">
        <v>8969</v>
      </c>
      <c r="E705" s="5" t="str">
        <f>LEFT(D705, FIND("|", D705) - 1)</f>
        <v>Home&amp;Kitchen</v>
      </c>
      <c r="F705" s="7">
        <v>6999</v>
      </c>
      <c r="G705" s="7">
        <v>14999</v>
      </c>
      <c r="H705" s="5" t="str" cm="1">
        <f t="array" ref="H705">_xlfn.IFS(G705&lt;200,"Less than 200", AND(G705&gt;=200, G705&lt;=500), "200 to 500", G705&gt;500, "Greater than 500")</f>
        <v>Greater than 500</v>
      </c>
      <c r="I705" s="8">
        <v>0.53</v>
      </c>
      <c r="J705" s="17">
        <f>I705</f>
        <v>0.53</v>
      </c>
      <c r="K705" s="22" t="str" cm="1">
        <f t="array" ref="K705">_xlfn.IFS(AND(I705&gt;=0%, I705&lt;=20%),"0% to 20%", AND(I705&gt;=21%, I705&lt;=40%), "21% to 40%", AND(I705&gt;=41%, I705&lt;=60%), "41% to 60%", AND(I705&gt;=61%, I705&lt;=80%), "61% to 80%", AND(I705&gt;=81%, I705&lt;=100%), "81% to 100%")</f>
        <v>41% to 60%</v>
      </c>
      <c r="L705" s="22">
        <v>4.0999999999999996</v>
      </c>
      <c r="M705" s="6">
        <v>1728</v>
      </c>
      <c r="N705" s="6">
        <f>G705*M705</f>
        <v>25918272</v>
      </c>
      <c r="O705" s="6">
        <f>L705+(M705/100000)</f>
        <v>4.1172800000000001</v>
      </c>
      <c r="P705" s="5" t="s">
        <v>10481</v>
      </c>
      <c r="Q705" s="10" t="s">
        <v>10482</v>
      </c>
      <c r="R705" s="10" t="s">
        <v>10483</v>
      </c>
      <c r="S705" s="10" t="s">
        <v>10484</v>
      </c>
      <c r="T705" s="10">
        <f>LEN(S705) - LEN(SUBSTITUTE(S705, ",", "")) + 1</f>
        <v>8</v>
      </c>
      <c r="U705" s="10" t="s">
        <v>10485</v>
      </c>
      <c r="V705" s="20" t="s">
        <v>10486</v>
      </c>
      <c r="W705" s="10" t="s">
        <v>10487</v>
      </c>
      <c r="X705" s="10" t="s">
        <v>10488</v>
      </c>
    </row>
    <row r="706" spans="1:24" customFormat="1" x14ac:dyDescent="0.3">
      <c r="A706" s="5" t="s">
        <v>7712</v>
      </c>
      <c r="B706" s="5" t="s">
        <v>7713</v>
      </c>
      <c r="C706" s="5" t="str">
        <f>LEFT(B706, 65)</f>
        <v>Samsung 24-inch(60.46cm) FHD Monitor, IPS, 75 Hz, Bezel Less Desi</v>
      </c>
      <c r="D706" s="5" t="s">
        <v>5818</v>
      </c>
      <c r="E706" s="5" t="str">
        <f>LEFT(D706, FIND("|", D706) - 1)</f>
        <v>Computers&amp;Accessories</v>
      </c>
      <c r="F706" s="7">
        <v>10099</v>
      </c>
      <c r="G706" s="7">
        <v>19110</v>
      </c>
      <c r="H706" s="5" t="str" cm="1">
        <f t="array" ref="H706">_xlfn.IFS(G706&lt;200,"Less than 200", AND(G706&gt;=200, G706&lt;=500), "200 to 500", G706&gt;500, "Greater than 500")</f>
        <v>Greater than 500</v>
      </c>
      <c r="I706" s="8">
        <v>0.47</v>
      </c>
      <c r="J706" s="17">
        <f>I706</f>
        <v>0.47</v>
      </c>
      <c r="K706" s="22" t="str" cm="1">
        <f t="array" ref="K706">_xlfn.IFS(AND(I706&gt;=0%, I706&lt;=20%),"0% to 20%", AND(I706&gt;=21%, I706&lt;=40%), "21% to 40%", AND(I706&gt;=41%, I706&lt;=60%), "41% to 60%", AND(I706&gt;=61%, I706&lt;=80%), "61% to 80%", AND(I706&gt;=81%, I706&lt;=100%), "81% to 100%")</f>
        <v>41% to 60%</v>
      </c>
      <c r="L706" s="22">
        <v>4.3</v>
      </c>
      <c r="M706" s="6">
        <v>2623</v>
      </c>
      <c r="N706" s="6">
        <f>G706*M706</f>
        <v>50125530</v>
      </c>
      <c r="O706" s="6">
        <f>L706+(M706/100000)</f>
        <v>4.3262299999999998</v>
      </c>
      <c r="P706" s="5" t="s">
        <v>7714</v>
      </c>
      <c r="Q706" s="10" t="s">
        <v>7715</v>
      </c>
      <c r="R706" s="10" t="s">
        <v>7716</v>
      </c>
      <c r="S706" s="10" t="s">
        <v>7717</v>
      </c>
      <c r="T706" s="10">
        <f>LEN(S706) - LEN(SUBSTITUTE(S706, ",", "")) + 1</f>
        <v>8</v>
      </c>
      <c r="U706" s="10" t="s">
        <v>7718</v>
      </c>
      <c r="V706" s="20" t="s">
        <v>7719</v>
      </c>
      <c r="W706" s="10" t="s">
        <v>7720</v>
      </c>
      <c r="X706" s="10" t="s">
        <v>7721</v>
      </c>
    </row>
    <row r="707" spans="1:24" customFormat="1" x14ac:dyDescent="0.3">
      <c r="A707" s="5" t="s">
        <v>6950</v>
      </c>
      <c r="B707" s="5" t="s">
        <v>6951</v>
      </c>
      <c r="C707" s="5" t="str">
        <f>LEFT(B707, 65)</f>
        <v>Kingston DataTraveler Exodia DTX/32 GB Pen Drive USB 3.2 Gen 1 (M</v>
      </c>
      <c r="D707" s="5" t="s">
        <v>4834</v>
      </c>
      <c r="E707" s="5" t="str">
        <f>LEFT(D707, FIND("|", D707) - 1)</f>
        <v>Computers&amp;Accessories</v>
      </c>
      <c r="F707" s="5">
        <v>349</v>
      </c>
      <c r="G707" s="5">
        <v>450</v>
      </c>
      <c r="H707" s="5" t="str" cm="1">
        <f t="array" ref="H707">_xlfn.IFS(G707&lt;200,"Less than 200", AND(G707&gt;=200, G707&lt;=500), "200 to 500", G707&gt;500, "Greater than 500")</f>
        <v>200 to 500</v>
      </c>
      <c r="I707" s="8">
        <v>0.22</v>
      </c>
      <c r="J707" s="17">
        <f>I707</f>
        <v>0.22</v>
      </c>
      <c r="K707" s="22" t="str" cm="1">
        <f t="array" ref="K707">_xlfn.IFS(AND(I707&gt;=0%, I707&lt;=20%),"0% to 20%", AND(I707&gt;=21%, I707&lt;=40%), "21% to 40%", AND(I707&gt;=41%, I707&lt;=60%), "41% to 60%", AND(I707&gt;=61%, I707&lt;=80%), "61% to 80%", AND(I707&gt;=81%, I707&lt;=100%), "81% to 100%")</f>
        <v>21% to 40%</v>
      </c>
      <c r="L707" s="22">
        <v>4.0999999999999996</v>
      </c>
      <c r="M707" s="6">
        <v>18656</v>
      </c>
      <c r="N707" s="6">
        <f>G707*M707</f>
        <v>8395200</v>
      </c>
      <c r="O707" s="6">
        <f>L707+(M707/100000)</f>
        <v>4.2865599999999997</v>
      </c>
      <c r="P707" s="5" t="s">
        <v>6952</v>
      </c>
      <c r="Q707" s="10" t="s">
        <v>6953</v>
      </c>
      <c r="R707" s="10" t="s">
        <v>6954</v>
      </c>
      <c r="S707" s="10" t="s">
        <v>6955</v>
      </c>
      <c r="T707" s="10">
        <f>LEN(S707) - LEN(SUBSTITUTE(S707, ",", "")) + 1</f>
        <v>8</v>
      </c>
      <c r="U707" s="10" t="s">
        <v>6956</v>
      </c>
      <c r="V707" s="20" t="s">
        <v>6957</v>
      </c>
      <c r="W707" s="10" t="s">
        <v>6958</v>
      </c>
      <c r="X707" s="10" t="s">
        <v>6959</v>
      </c>
    </row>
    <row r="708" spans="1:24" customFormat="1" x14ac:dyDescent="0.3">
      <c r="A708" s="5" t="s">
        <v>12119</v>
      </c>
      <c r="B708" s="5" t="s">
        <v>12120</v>
      </c>
      <c r="C708" s="5" t="str">
        <f>LEFT(B708, 65)</f>
        <v>INKULTURE Stainless_Steel Measuring Cups &amp; Spoon Combo for Dry or</v>
      </c>
      <c r="D708" s="5" t="s">
        <v>12121</v>
      </c>
      <c r="E708" s="5" t="str">
        <f>LEFT(D708, FIND("|", D708) - 1)</f>
        <v>Home&amp;Kitchen</v>
      </c>
      <c r="F708" s="5">
        <v>279</v>
      </c>
      <c r="G708" s="5">
        <v>699</v>
      </c>
      <c r="H708" s="5" t="str" cm="1">
        <f t="array" ref="H708">_xlfn.IFS(G708&lt;200,"Less than 200", AND(G708&gt;=200, G708&lt;=500), "200 to 500", G708&gt;500, "Greater than 500")</f>
        <v>Greater than 500</v>
      </c>
      <c r="I708" s="8">
        <v>0.6</v>
      </c>
      <c r="J708" s="17">
        <f>I708</f>
        <v>0.6</v>
      </c>
      <c r="K708" s="22" t="str" cm="1">
        <f t="array" ref="K708">_xlfn.IFS(AND(I708&gt;=0%, I708&lt;=20%),"0% to 20%", AND(I708&gt;=21%, I708&lt;=40%), "21% to 40%", AND(I708&gt;=41%, I708&lt;=60%), "41% to 60%", AND(I708&gt;=61%, I708&lt;=80%), "61% to 80%", AND(I708&gt;=81%, I708&lt;=100%), "81% to 100%")</f>
        <v>41% to 60%</v>
      </c>
      <c r="L708" s="22">
        <v>4.3</v>
      </c>
      <c r="M708" s="6">
        <v>2326</v>
      </c>
      <c r="N708" s="6">
        <f>G708*M708</f>
        <v>1625874</v>
      </c>
      <c r="O708" s="6">
        <f>L708+(M708/100000)</f>
        <v>4.3232599999999994</v>
      </c>
      <c r="P708" s="5" t="s">
        <v>12122</v>
      </c>
      <c r="Q708" s="10" t="s">
        <v>12123</v>
      </c>
      <c r="R708" s="10" t="s">
        <v>12124</v>
      </c>
      <c r="S708" s="10" t="s">
        <v>12125</v>
      </c>
      <c r="T708" s="10">
        <f>LEN(S708) - LEN(SUBSTITUTE(S708, ",", "")) + 1</f>
        <v>8</v>
      </c>
      <c r="U708" s="10" t="s">
        <v>12126</v>
      </c>
      <c r="V708" s="20" t="s">
        <v>12127</v>
      </c>
      <c r="W708" s="10" t="s">
        <v>12128</v>
      </c>
      <c r="X708" s="10" t="s">
        <v>12129</v>
      </c>
    </row>
    <row r="709" spans="1:24" customFormat="1" x14ac:dyDescent="0.3">
      <c r="A709" s="5" t="s">
        <v>6690</v>
      </c>
      <c r="B709" s="5" t="s">
        <v>6691</v>
      </c>
      <c r="C709" s="5" t="str">
        <f>LEFT(B709, 65)</f>
        <v xml:space="preserve">boAt Stone 180 5W Bluetooth Speaker with Upto 10 Hours Playback, </v>
      </c>
      <c r="D709" s="5" t="s">
        <v>6189</v>
      </c>
      <c r="E709" s="5" t="str">
        <f>LEFT(D709, FIND("|", D709) - 1)</f>
        <v>Electronics</v>
      </c>
      <c r="F709" s="5">
        <v>999</v>
      </c>
      <c r="G709" s="7">
        <v>2490</v>
      </c>
      <c r="H709" s="5" t="str" cm="1">
        <f t="array" ref="H709">_xlfn.IFS(G709&lt;200,"Less than 200", AND(G709&gt;=200, G709&lt;=500), "200 to 500", G709&gt;500, "Greater than 500")</f>
        <v>Greater than 500</v>
      </c>
      <c r="I709" s="8">
        <v>0.6</v>
      </c>
      <c r="J709" s="17">
        <f>I709</f>
        <v>0.6</v>
      </c>
      <c r="K709" s="22" t="str" cm="1">
        <f t="array" ref="K709">_xlfn.IFS(AND(I709&gt;=0%, I709&lt;=20%),"0% to 20%", AND(I709&gt;=21%, I709&lt;=40%), "21% to 40%", AND(I709&gt;=41%, I709&lt;=60%), "41% to 60%", AND(I709&gt;=61%, I709&lt;=80%), "61% to 80%", AND(I709&gt;=81%, I709&lt;=100%), "81% to 100%")</f>
        <v>41% to 60%</v>
      </c>
      <c r="L709" s="22">
        <v>4.0999999999999996</v>
      </c>
      <c r="M709" s="6">
        <v>18331</v>
      </c>
      <c r="N709" s="6">
        <f>G709*M709</f>
        <v>45644190</v>
      </c>
      <c r="O709" s="6">
        <f>L709+(M709/100000)</f>
        <v>4.2833099999999993</v>
      </c>
      <c r="P709" s="5" t="s">
        <v>6692</v>
      </c>
      <c r="Q709" s="10" t="s">
        <v>6693</v>
      </c>
      <c r="R709" s="10" t="s">
        <v>6694</v>
      </c>
      <c r="S709" s="10" t="s">
        <v>6695</v>
      </c>
      <c r="T709" s="10">
        <f>LEN(S709) - LEN(SUBSTITUTE(S709, ",", "")) + 1</f>
        <v>8</v>
      </c>
      <c r="U709" s="10" t="s">
        <v>6696</v>
      </c>
      <c r="V709" s="20" t="s">
        <v>6697</v>
      </c>
      <c r="W709" s="10" t="s">
        <v>6698</v>
      </c>
      <c r="X709" s="10" t="s">
        <v>6699</v>
      </c>
    </row>
    <row r="710" spans="1:24" customFormat="1" x14ac:dyDescent="0.3">
      <c r="A710" s="5" t="s">
        <v>4865</v>
      </c>
      <c r="B710" s="5" t="s">
        <v>4866</v>
      </c>
      <c r="C710" s="5" t="str">
        <f>LEFT(B710, 65)</f>
        <v>boAt Airdopes 121v2 in-Ear True Wireless Earbuds with Upto 14 Hou</v>
      </c>
      <c r="D710" s="5" t="s">
        <v>3066</v>
      </c>
      <c r="E710" s="5" t="str">
        <f>LEFT(D710, FIND("|", D710) - 1)</f>
        <v>Electronics</v>
      </c>
      <c r="F710" s="7">
        <v>1299</v>
      </c>
      <c r="G710" s="7">
        <v>2990</v>
      </c>
      <c r="H710" s="5" t="str" cm="1">
        <f t="array" ref="H710">_xlfn.IFS(G710&lt;200,"Less than 200", AND(G710&gt;=200, G710&lt;=500), "200 to 500", G710&gt;500, "Greater than 500")</f>
        <v>Greater than 500</v>
      </c>
      <c r="I710" s="8">
        <v>0.56999999999999995</v>
      </c>
      <c r="J710" s="17">
        <f>I710</f>
        <v>0.56999999999999995</v>
      </c>
      <c r="K710" s="22" t="str" cm="1">
        <f t="array" ref="K710">_xlfn.IFS(AND(I710&gt;=0%, I710&lt;=20%),"0% to 20%", AND(I710&gt;=21%, I710&lt;=40%), "21% to 40%", AND(I710&gt;=41%, I710&lt;=60%), "41% to 60%", AND(I710&gt;=61%, I710&lt;=80%), "61% to 80%", AND(I710&gt;=81%, I710&lt;=100%), "81% to 100%")</f>
        <v>41% to 60%</v>
      </c>
      <c r="L710" s="22">
        <v>3.8</v>
      </c>
      <c r="M710" s="6">
        <v>180998</v>
      </c>
      <c r="N710" s="6">
        <f>G710*M710</f>
        <v>541184020</v>
      </c>
      <c r="O710" s="6">
        <f>L710+(M710/100000)</f>
        <v>5.6099800000000002</v>
      </c>
      <c r="P710" s="5" t="s">
        <v>4867</v>
      </c>
      <c r="Q710" s="10" t="s">
        <v>4868</v>
      </c>
      <c r="R710" s="10" t="s">
        <v>4869</v>
      </c>
      <c r="S710" s="10" t="s">
        <v>4870</v>
      </c>
      <c r="T710" s="10">
        <f>LEN(S710) - LEN(SUBSTITUTE(S710, ",", "")) + 1</f>
        <v>8</v>
      </c>
      <c r="U710" s="10" t="s">
        <v>4871</v>
      </c>
      <c r="V710" s="20" t="s">
        <v>13042</v>
      </c>
      <c r="W710" s="10" t="s">
        <v>4872</v>
      </c>
      <c r="X710" s="10" t="s">
        <v>4873</v>
      </c>
    </row>
    <row r="711" spans="1:24" customFormat="1" x14ac:dyDescent="0.3">
      <c r="A711" s="5" t="s">
        <v>10356</v>
      </c>
      <c r="B711" s="5" t="s">
        <v>10357</v>
      </c>
      <c r="C711" s="5" t="str">
        <f>LEFT(B711, 65)</f>
        <v>JM SELLER 180 W 2021 Edition Electric Beater High Speed Hand Mixe</v>
      </c>
      <c r="D711" s="5" t="s">
        <v>10358</v>
      </c>
      <c r="E711" s="5" t="str">
        <f>LEFT(D711, FIND("|", D711) - 1)</f>
        <v>Home&amp;Kitchen</v>
      </c>
      <c r="F711" s="5">
        <v>474</v>
      </c>
      <c r="G711" s="7">
        <v>1299</v>
      </c>
      <c r="H711" s="5" t="str" cm="1">
        <f t="array" ref="H711">_xlfn.IFS(G711&lt;200,"Less than 200", AND(G711&gt;=200, G711&lt;=500), "200 to 500", G711&gt;500, "Greater than 500")</f>
        <v>Greater than 500</v>
      </c>
      <c r="I711" s="8">
        <v>0.64</v>
      </c>
      <c r="J711" s="17">
        <f>I711</f>
        <v>0.64</v>
      </c>
      <c r="K711" s="22" t="str" cm="1">
        <f t="array" ref="K711">_xlfn.IFS(AND(I711&gt;=0%, I711&lt;=20%),"0% to 20%", AND(I711&gt;=21%, I711&lt;=40%), "21% to 40%", AND(I711&gt;=41%, I711&lt;=60%), "41% to 60%", AND(I711&gt;=61%, I711&lt;=80%), "61% to 80%", AND(I711&gt;=81%, I711&lt;=100%), "81% to 100%")</f>
        <v>61% to 80%</v>
      </c>
      <c r="L711" s="22">
        <v>4.0999999999999996</v>
      </c>
      <c r="M711" s="6">
        <v>550</v>
      </c>
      <c r="N711" s="6">
        <f>G711*M711</f>
        <v>714450</v>
      </c>
      <c r="O711" s="6">
        <f>L711+(M711/100000)</f>
        <v>4.1054999999999993</v>
      </c>
      <c r="P711" s="5" t="s">
        <v>10359</v>
      </c>
      <c r="Q711" s="10" t="s">
        <v>10360</v>
      </c>
      <c r="R711" s="10" t="s">
        <v>10361</v>
      </c>
      <c r="S711" s="10" t="s">
        <v>10362</v>
      </c>
      <c r="T711" s="10">
        <f>LEN(S711) - LEN(SUBSTITUTE(S711, ",", "")) + 1</f>
        <v>8</v>
      </c>
      <c r="U711" s="10" t="s">
        <v>10363</v>
      </c>
      <c r="V711" s="20" t="s">
        <v>10364</v>
      </c>
      <c r="W711" s="10" t="s">
        <v>10365</v>
      </c>
      <c r="X711" s="10" t="s">
        <v>10366</v>
      </c>
    </row>
    <row r="712" spans="1:24" customFormat="1" x14ac:dyDescent="0.3">
      <c r="A712" s="5" t="s">
        <v>4378</v>
      </c>
      <c r="B712" s="5" t="s">
        <v>4379</v>
      </c>
      <c r="C712" s="5" t="str">
        <f>LEFT(B712, 65)</f>
        <v>URBN 20000 mAh Lithium_Polymer 22.5W Super Fast Charging Ultra Co</v>
      </c>
      <c r="D712" s="5" t="s">
        <v>2979</v>
      </c>
      <c r="E712" s="5" t="str">
        <f>LEFT(D712, FIND("|", D712) - 1)</f>
        <v>Electronics</v>
      </c>
      <c r="F712" s="7">
        <v>2179</v>
      </c>
      <c r="G712" s="7">
        <v>3999</v>
      </c>
      <c r="H712" s="5" t="str" cm="1">
        <f t="array" ref="H712">_xlfn.IFS(G712&lt;200,"Less than 200", AND(G712&gt;=200, G712&lt;=500), "200 to 500", G712&gt;500, "Greater than 500")</f>
        <v>Greater than 500</v>
      </c>
      <c r="I712" s="8">
        <v>0.46</v>
      </c>
      <c r="J712" s="17">
        <f>I712</f>
        <v>0.46</v>
      </c>
      <c r="K712" s="22" t="str" cm="1">
        <f t="array" ref="K712">_xlfn.IFS(AND(I712&gt;=0%, I712&lt;=20%),"0% to 20%", AND(I712&gt;=21%, I712&lt;=40%), "21% to 40%", AND(I712&gt;=41%, I712&lt;=60%), "41% to 60%", AND(I712&gt;=61%, I712&lt;=80%), "61% to 80%", AND(I712&gt;=81%, I712&lt;=100%), "81% to 100%")</f>
        <v>41% to 60%</v>
      </c>
      <c r="L712" s="22">
        <v>4</v>
      </c>
      <c r="M712" s="6">
        <v>8380</v>
      </c>
      <c r="N712" s="6">
        <f>G712*M712</f>
        <v>33511620</v>
      </c>
      <c r="O712" s="6">
        <f>L712+(M712/100000)</f>
        <v>4.0838000000000001</v>
      </c>
      <c r="P712" s="5" t="s">
        <v>4380</v>
      </c>
      <c r="Q712" s="10" t="s">
        <v>4381</v>
      </c>
      <c r="R712" s="10" t="s">
        <v>4382</v>
      </c>
      <c r="S712" s="10" t="s">
        <v>4383</v>
      </c>
      <c r="T712" s="10">
        <f>LEN(S712) - LEN(SUBSTITUTE(S712, ",", "")) + 1</f>
        <v>8</v>
      </c>
      <c r="U712" s="10" t="s">
        <v>4384</v>
      </c>
      <c r="V712" s="20" t="s">
        <v>4385</v>
      </c>
      <c r="W712" s="10" t="s">
        <v>4386</v>
      </c>
      <c r="X712" s="10" t="s">
        <v>4387</v>
      </c>
    </row>
    <row r="713" spans="1:24" customFormat="1" x14ac:dyDescent="0.3">
      <c r="A713" s="5" t="s">
        <v>12069</v>
      </c>
      <c r="B713" s="5" t="s">
        <v>12070</v>
      </c>
      <c r="C713" s="5" t="str">
        <f>LEFT(B713, 65)</f>
        <v>KONVIO NEER 10 Inch Spun Filter (PP SPUN) Cartridge Compatible fo</v>
      </c>
      <c r="D713" s="5" t="s">
        <v>9633</v>
      </c>
      <c r="E713" s="5" t="str">
        <f>LEFT(D713, FIND("|", D713) - 1)</f>
        <v>Home&amp;Kitchen</v>
      </c>
      <c r="F713" s="5">
        <v>499</v>
      </c>
      <c r="G713" s="5">
        <v>999</v>
      </c>
      <c r="H713" s="5" t="str" cm="1">
        <f t="array" ref="H713">_xlfn.IFS(G713&lt;200,"Less than 200", AND(G713&gt;=200, G713&lt;=500), "200 to 500", G713&gt;500, "Greater than 500")</f>
        <v>Greater than 500</v>
      </c>
      <c r="I713" s="8">
        <v>0.5</v>
      </c>
      <c r="J713" s="17">
        <f>I713</f>
        <v>0.5</v>
      </c>
      <c r="K713" s="22" t="str" cm="1">
        <f t="array" ref="K713">_xlfn.IFS(AND(I713&gt;=0%, I713&lt;=20%),"0% to 20%", AND(I713&gt;=21%, I713&lt;=40%), "21% to 40%", AND(I713&gt;=41%, I713&lt;=60%), "41% to 60%", AND(I713&gt;=61%, I713&lt;=80%), "61% to 80%", AND(I713&gt;=81%, I713&lt;=100%), "81% to 100%")</f>
        <v>41% to 60%</v>
      </c>
      <c r="L713" s="22">
        <v>4.3</v>
      </c>
      <c r="M713" s="6">
        <v>1436</v>
      </c>
      <c r="N713" s="6">
        <f>G713*M713</f>
        <v>1434564</v>
      </c>
      <c r="O713" s="6">
        <f>L713+(M713/100000)</f>
        <v>4.3143599999999998</v>
      </c>
      <c r="P713" s="5" t="s">
        <v>12071</v>
      </c>
      <c r="Q713" s="10" t="s">
        <v>12072</v>
      </c>
      <c r="R713" s="10" t="s">
        <v>12073</v>
      </c>
      <c r="S713" s="10" t="s">
        <v>12074</v>
      </c>
      <c r="T713" s="10">
        <f>LEN(S713) - LEN(SUBSTITUTE(S713, ",", "")) + 1</f>
        <v>8</v>
      </c>
      <c r="U713" s="10" t="s">
        <v>12075</v>
      </c>
      <c r="V713" s="20" t="s">
        <v>12076</v>
      </c>
      <c r="W713" s="10" t="s">
        <v>12077</v>
      </c>
      <c r="X713" s="10" t="s">
        <v>12078</v>
      </c>
    </row>
    <row r="714" spans="1:24" customFormat="1" x14ac:dyDescent="0.3">
      <c r="A714" s="5" t="s">
        <v>4009</v>
      </c>
      <c r="B714" s="5" t="s">
        <v>4010</v>
      </c>
      <c r="C714" s="5" t="str">
        <f>LEFT(B714, 65)</f>
        <v>Tukzer Capacitive Stylus Pen for Touch Screens Devices, Fine Poin</v>
      </c>
      <c r="D714" s="5" t="s">
        <v>3867</v>
      </c>
      <c r="E714" s="5" t="str">
        <f>LEFT(D714, FIND("|", D714) - 1)</f>
        <v>Electronics</v>
      </c>
      <c r="F714" s="5">
        <v>349</v>
      </c>
      <c r="G714" s="5">
        <v>999</v>
      </c>
      <c r="H714" s="5" t="str" cm="1">
        <f t="array" ref="H714">_xlfn.IFS(G714&lt;200,"Less than 200", AND(G714&gt;=200, G714&lt;=500), "200 to 500", G714&gt;500, "Greater than 500")</f>
        <v>Greater than 500</v>
      </c>
      <c r="I714" s="8">
        <v>0.65</v>
      </c>
      <c r="J714" s="17">
        <f>I714</f>
        <v>0.65</v>
      </c>
      <c r="K714" s="22" t="str" cm="1">
        <f t="array" ref="K714">_xlfn.IFS(AND(I714&gt;=0%, I714&lt;=20%),"0% to 20%", AND(I714&gt;=21%, I714&lt;=40%), "21% to 40%", AND(I714&gt;=41%, I714&lt;=60%), "41% to 60%", AND(I714&gt;=61%, I714&lt;=80%), "61% to 80%", AND(I714&gt;=81%, I714&lt;=100%), "81% to 100%")</f>
        <v>61% to 80%</v>
      </c>
      <c r="L714" s="22">
        <v>3.8</v>
      </c>
      <c r="M714" s="6">
        <v>16557</v>
      </c>
      <c r="N714" s="6">
        <f>G714*M714</f>
        <v>16540443</v>
      </c>
      <c r="O714" s="6">
        <f>L714+(M714/100000)</f>
        <v>3.9655699999999996</v>
      </c>
      <c r="P714" s="5" t="s">
        <v>4011</v>
      </c>
      <c r="Q714" s="10" t="s">
        <v>4012</v>
      </c>
      <c r="R714" s="10" t="s">
        <v>4013</v>
      </c>
      <c r="S714" s="10" t="s">
        <v>4014</v>
      </c>
      <c r="T714" s="10">
        <f>LEN(S714) - LEN(SUBSTITUTE(S714, ",", "")) + 1</f>
        <v>8</v>
      </c>
      <c r="U714" s="10" t="s">
        <v>4015</v>
      </c>
      <c r="V714" s="20" t="s">
        <v>4016</v>
      </c>
      <c r="W714" s="10" t="s">
        <v>4017</v>
      </c>
      <c r="X714" s="10" t="s">
        <v>4018</v>
      </c>
    </row>
    <row r="715" spans="1:24" customFormat="1" x14ac:dyDescent="0.3">
      <c r="A715" s="5" t="s">
        <v>4009</v>
      </c>
      <c r="B715" s="5" t="s">
        <v>4010</v>
      </c>
      <c r="C715" s="5" t="str">
        <f>LEFT(B715, 65)</f>
        <v>Tukzer Capacitive Stylus Pen for Touch Screens Devices, Fine Poin</v>
      </c>
      <c r="D715" s="5" t="s">
        <v>3867</v>
      </c>
      <c r="E715" s="5" t="str">
        <f>LEFT(D715, FIND("|", D715) - 1)</f>
        <v>Electronics</v>
      </c>
      <c r="F715" s="5">
        <v>349</v>
      </c>
      <c r="G715" s="5">
        <v>999</v>
      </c>
      <c r="H715" s="5" t="str" cm="1">
        <f t="array" ref="H715">_xlfn.IFS(G715&lt;200,"Less than 200", AND(G715&gt;=200, G715&lt;=500), "200 to 500", G715&gt;500, "Greater than 500")</f>
        <v>Greater than 500</v>
      </c>
      <c r="I715" s="8">
        <v>0.65</v>
      </c>
      <c r="J715" s="17">
        <f>I715</f>
        <v>0.65</v>
      </c>
      <c r="K715" s="22" t="str" cm="1">
        <f t="array" ref="K715">_xlfn.IFS(AND(I715&gt;=0%, I715&lt;=20%),"0% to 20%", AND(I715&gt;=21%, I715&lt;=40%), "21% to 40%", AND(I715&gt;=41%, I715&lt;=60%), "41% to 60%", AND(I715&gt;=61%, I715&lt;=80%), "61% to 80%", AND(I715&gt;=81%, I715&lt;=100%), "81% to 100%")</f>
        <v>61% to 80%</v>
      </c>
      <c r="L715" s="22">
        <v>3.8</v>
      </c>
      <c r="M715" s="6">
        <v>16557</v>
      </c>
      <c r="N715" s="6">
        <f>G715*M715</f>
        <v>16540443</v>
      </c>
      <c r="O715" s="6">
        <f>L715+(M715/100000)</f>
        <v>3.9655699999999996</v>
      </c>
      <c r="P715" s="5" t="s">
        <v>4011</v>
      </c>
      <c r="Q715" s="10" t="s">
        <v>4012</v>
      </c>
      <c r="R715" s="10" t="s">
        <v>4013</v>
      </c>
      <c r="S715" s="10" t="s">
        <v>4014</v>
      </c>
      <c r="T715" s="10">
        <f>LEN(S715) - LEN(SUBSTITUTE(S715, ",", "")) + 1</f>
        <v>8</v>
      </c>
      <c r="U715" s="10" t="s">
        <v>4015</v>
      </c>
      <c r="V715" s="20" t="s">
        <v>4016</v>
      </c>
      <c r="W715" s="10" t="s">
        <v>6069</v>
      </c>
      <c r="X715" s="10" t="s">
        <v>6070</v>
      </c>
    </row>
    <row r="716" spans="1:24" customFormat="1" x14ac:dyDescent="0.3">
      <c r="A716" s="5" t="s">
        <v>4021</v>
      </c>
      <c r="B716" s="5" t="s">
        <v>4022</v>
      </c>
      <c r="C716" s="5" t="str">
        <f>LEFT(B716, 65)</f>
        <v>Tukzer Capacitive Stylus Pen for Touch Screens Devices, Fine Poin</v>
      </c>
      <c r="D716" s="5" t="s">
        <v>3867</v>
      </c>
      <c r="E716" s="5" t="str">
        <f>LEFT(D716, FIND("|", D716) - 1)</f>
        <v>Electronics</v>
      </c>
      <c r="F716" s="5">
        <v>349</v>
      </c>
      <c r="G716" s="5">
        <v>999</v>
      </c>
      <c r="H716" s="5" t="str" cm="1">
        <f t="array" ref="H716">_xlfn.IFS(G716&lt;200,"Less than 200", AND(G716&gt;=200, G716&lt;=500), "200 to 500", G716&gt;500, "Greater than 500")</f>
        <v>Greater than 500</v>
      </c>
      <c r="I716" s="8">
        <v>0.65</v>
      </c>
      <c r="J716" s="17">
        <f>I716</f>
        <v>0.65</v>
      </c>
      <c r="K716" s="22" t="str" cm="1">
        <f t="array" ref="K716">_xlfn.IFS(AND(I716&gt;=0%, I716&lt;=20%),"0% to 20%", AND(I716&gt;=21%, I716&lt;=40%), "21% to 40%", AND(I716&gt;=41%, I716&lt;=60%), "41% to 60%", AND(I716&gt;=61%, I716&lt;=80%), "61% to 80%", AND(I716&gt;=81%, I716&lt;=100%), "81% to 100%")</f>
        <v>61% to 80%</v>
      </c>
      <c r="L716" s="22">
        <v>3.8</v>
      </c>
      <c r="M716" s="6">
        <v>16557</v>
      </c>
      <c r="N716" s="6">
        <f>G716*M716</f>
        <v>16540443</v>
      </c>
      <c r="O716" s="6">
        <f>L716+(M716/100000)</f>
        <v>3.9655699999999996</v>
      </c>
      <c r="P716" s="5" t="s">
        <v>4023</v>
      </c>
      <c r="Q716" s="10" t="s">
        <v>4012</v>
      </c>
      <c r="R716" s="10" t="s">
        <v>4013</v>
      </c>
      <c r="S716" s="10" t="s">
        <v>4014</v>
      </c>
      <c r="T716" s="10">
        <f>LEN(S716) - LEN(SUBSTITUTE(S716, ",", "")) + 1</f>
        <v>8</v>
      </c>
      <c r="U716" s="10" t="s">
        <v>4015</v>
      </c>
      <c r="V716" s="20" t="s">
        <v>4016</v>
      </c>
      <c r="W716" s="10" t="s">
        <v>4024</v>
      </c>
      <c r="X716" s="10" t="s">
        <v>4025</v>
      </c>
    </row>
    <row r="717" spans="1:24" customFormat="1" x14ac:dyDescent="0.3">
      <c r="A717" s="5" t="s">
        <v>7024</v>
      </c>
      <c r="B717" s="5" t="s">
        <v>7025</v>
      </c>
      <c r="C717" s="5" t="str">
        <f>LEFT(B717, 65)</f>
        <v xml:space="preserve">Zebronics Zeb Wonderbar 10 USB Powered 2.0 Computer Speaker with </v>
      </c>
      <c r="D717" s="5" t="s">
        <v>7026</v>
      </c>
      <c r="E717" s="5" t="str">
        <f>LEFT(D717, FIND("|", D717) - 1)</f>
        <v>Computers&amp;Accessories</v>
      </c>
      <c r="F717" s="5">
        <v>849</v>
      </c>
      <c r="G717" s="7">
        <v>1499</v>
      </c>
      <c r="H717" s="5" t="str" cm="1">
        <f t="array" ref="H717">_xlfn.IFS(G717&lt;200,"Less than 200", AND(G717&gt;=200, G717&lt;=500), "200 to 500", G717&gt;500, "Greater than 500")</f>
        <v>Greater than 500</v>
      </c>
      <c r="I717" s="8">
        <v>0.43</v>
      </c>
      <c r="J717" s="17">
        <f>I717</f>
        <v>0.43</v>
      </c>
      <c r="K717" s="22" t="str" cm="1">
        <f t="array" ref="K717">_xlfn.IFS(AND(I717&gt;=0%, I717&lt;=20%),"0% to 20%", AND(I717&gt;=21%, I717&lt;=40%), "21% to 40%", AND(I717&gt;=41%, I717&lt;=60%), "41% to 60%", AND(I717&gt;=61%, I717&lt;=80%), "61% to 80%", AND(I717&gt;=81%, I717&lt;=100%), "81% to 100%")</f>
        <v>41% to 60%</v>
      </c>
      <c r="L717" s="22">
        <v>4</v>
      </c>
      <c r="M717" s="6">
        <v>7352</v>
      </c>
      <c r="N717" s="6">
        <f>G717*M717</f>
        <v>11020648</v>
      </c>
      <c r="O717" s="6">
        <f>L717+(M717/100000)</f>
        <v>4.0735200000000003</v>
      </c>
      <c r="P717" s="5" t="s">
        <v>7027</v>
      </c>
      <c r="Q717" s="10" t="s">
        <v>7028</v>
      </c>
      <c r="R717" s="10" t="s">
        <v>7029</v>
      </c>
      <c r="S717" s="10" t="s">
        <v>7030</v>
      </c>
      <c r="T717" s="10">
        <f>LEN(S717) - LEN(SUBSTITUTE(S717, ",", "")) + 1</f>
        <v>8</v>
      </c>
      <c r="U717" s="10" t="s">
        <v>7031</v>
      </c>
      <c r="V717" s="20" t="s">
        <v>7032</v>
      </c>
      <c r="W717" s="10" t="s">
        <v>7033</v>
      </c>
      <c r="X717" s="10" t="s">
        <v>7034</v>
      </c>
    </row>
    <row r="718" spans="1:24" customFormat="1" x14ac:dyDescent="0.3">
      <c r="A718" s="5" t="s">
        <v>8708</v>
      </c>
      <c r="B718" s="5" t="s">
        <v>8709</v>
      </c>
      <c r="C718" s="5" t="str">
        <f>LEFT(B718, 65)</f>
        <v xml:space="preserve">Croma 500W Mixer Grinder with 3 Stainless Steel Leak-proof Jars, </v>
      </c>
      <c r="D718" s="5" t="s">
        <v>8710</v>
      </c>
      <c r="E718" s="5" t="str">
        <f>LEFT(D718, FIND("|", D718) - 1)</f>
        <v>Home&amp;Kitchen</v>
      </c>
      <c r="F718" s="7">
        <v>1290</v>
      </c>
      <c r="G718" s="7">
        <v>2500</v>
      </c>
      <c r="H718" s="5" t="str" cm="1">
        <f t="array" ref="H718">_xlfn.IFS(G718&lt;200,"Less than 200", AND(G718&gt;=200, G718&lt;=500), "200 to 500", G718&gt;500, "Greater than 500")</f>
        <v>Greater than 500</v>
      </c>
      <c r="I718" s="8">
        <v>0.48</v>
      </c>
      <c r="J718" s="17">
        <f>I718</f>
        <v>0.48</v>
      </c>
      <c r="K718" s="22" t="str" cm="1">
        <f t="array" ref="K718">_xlfn.IFS(AND(I718&gt;=0%, I718&lt;=20%),"0% to 20%", AND(I718&gt;=21%, I718&lt;=40%), "21% to 40%", AND(I718&gt;=41%, I718&lt;=60%), "41% to 60%", AND(I718&gt;=61%, I718&lt;=80%), "61% to 80%", AND(I718&gt;=81%, I718&lt;=100%), "81% to 100%")</f>
        <v>41% to 60%</v>
      </c>
      <c r="L718" s="22">
        <v>4</v>
      </c>
      <c r="M718" s="6">
        <v>6530</v>
      </c>
      <c r="N718" s="6">
        <f>G718*M718</f>
        <v>16325000</v>
      </c>
      <c r="O718" s="6">
        <f>L718+(M718/100000)</f>
        <v>4.0652999999999997</v>
      </c>
      <c r="P718" s="5" t="s">
        <v>8711</v>
      </c>
      <c r="Q718" s="10" t="s">
        <v>8712</v>
      </c>
      <c r="R718" s="10" t="s">
        <v>8713</v>
      </c>
      <c r="S718" s="10" t="s">
        <v>8714</v>
      </c>
      <c r="T718" s="10">
        <f>LEN(S718) - LEN(SUBSTITUTE(S718, ",", "")) + 1</f>
        <v>8</v>
      </c>
      <c r="U718" s="10" t="s">
        <v>8715</v>
      </c>
      <c r="V718" s="20" t="s">
        <v>8716</v>
      </c>
      <c r="W718" s="10" t="s">
        <v>8717</v>
      </c>
      <c r="X718" s="10" t="s">
        <v>8718</v>
      </c>
    </row>
    <row r="719" spans="1:24" customFormat="1" x14ac:dyDescent="0.3">
      <c r="A719" s="5" t="s">
        <v>6895</v>
      </c>
      <c r="B719" s="5" t="s">
        <v>6896</v>
      </c>
      <c r="C719" s="5" t="str">
        <f>LEFT(B719, 65)</f>
        <v xml:space="preserve">Airtel AMF-311WW Data Card (Black), 4g Hotspot Support with 2300 </v>
      </c>
      <c r="D719" s="5" t="s">
        <v>6897</v>
      </c>
      <c r="E719" s="5" t="str">
        <f>LEFT(D719, FIND("|", D719) - 1)</f>
        <v>Computers&amp;Accessories</v>
      </c>
      <c r="F719" s="7">
        <v>2099</v>
      </c>
      <c r="G719" s="7">
        <v>3250</v>
      </c>
      <c r="H719" s="5" t="str" cm="1">
        <f t="array" ref="H719">_xlfn.IFS(G719&lt;200,"Less than 200", AND(G719&gt;=200, G719&lt;=500), "200 to 500", G719&gt;500, "Greater than 500")</f>
        <v>Greater than 500</v>
      </c>
      <c r="I719" s="8">
        <v>0.35</v>
      </c>
      <c r="J719" s="17">
        <f>I719</f>
        <v>0.35</v>
      </c>
      <c r="K719" s="22" t="str" cm="1">
        <f t="array" ref="K719">_xlfn.IFS(AND(I719&gt;=0%, I719&lt;=20%),"0% to 20%", AND(I719&gt;=21%, I719&lt;=40%), "21% to 40%", AND(I719&gt;=41%, I719&lt;=60%), "41% to 60%", AND(I719&gt;=61%, I719&lt;=80%), "61% to 80%", AND(I719&gt;=81%, I719&lt;=100%), "81% to 100%")</f>
        <v>21% to 40%</v>
      </c>
      <c r="L719" s="22">
        <v>3.8</v>
      </c>
      <c r="M719" s="6">
        <v>11213</v>
      </c>
      <c r="N719" s="6">
        <f>G719*M719</f>
        <v>36442250</v>
      </c>
      <c r="O719" s="6">
        <f>L719+(M719/100000)</f>
        <v>3.9121299999999999</v>
      </c>
      <c r="P719" s="5" t="s">
        <v>6898</v>
      </c>
      <c r="Q719" s="10" t="s">
        <v>6899</v>
      </c>
      <c r="R719" s="10" t="s">
        <v>6900</v>
      </c>
      <c r="S719" s="10" t="s">
        <v>6901</v>
      </c>
      <c r="T719" s="10">
        <f>LEN(S719) - LEN(SUBSTITUTE(S719, ",", "")) + 1</f>
        <v>8</v>
      </c>
      <c r="U719" s="10" t="s">
        <v>6902</v>
      </c>
      <c r="V719" s="20" t="s">
        <v>6903</v>
      </c>
      <c r="W719" s="10" t="s">
        <v>6904</v>
      </c>
      <c r="X719" s="10" t="s">
        <v>6905</v>
      </c>
    </row>
    <row r="720" spans="1:24" customFormat="1" x14ac:dyDescent="0.3">
      <c r="A720" s="5" t="s">
        <v>7481</v>
      </c>
      <c r="B720" s="5" t="s">
        <v>7482</v>
      </c>
      <c r="C720" s="5" t="str">
        <f>LEFT(B720, 65)</f>
        <v>Tukzer Stylus Pen, iPad Pencil with Palm Rejection Tilt Sensor| 2</v>
      </c>
      <c r="D720" s="5" t="s">
        <v>3867</v>
      </c>
      <c r="E720" s="5" t="str">
        <f>LEFT(D720, FIND("|", D720) - 1)</f>
        <v>Electronics</v>
      </c>
      <c r="F720" s="7">
        <v>2025</v>
      </c>
      <c r="G720" s="7">
        <v>5999</v>
      </c>
      <c r="H720" s="5" t="str" cm="1">
        <f t="array" ref="H720">_xlfn.IFS(G720&lt;200,"Less than 200", AND(G720&gt;=200, G720&lt;=500), "200 to 500", G720&gt;500, "Greater than 500")</f>
        <v>Greater than 500</v>
      </c>
      <c r="I720" s="8">
        <v>0.66</v>
      </c>
      <c r="J720" s="17">
        <f>I720</f>
        <v>0.66</v>
      </c>
      <c r="K720" s="22" t="str" cm="1">
        <f t="array" ref="K720">_xlfn.IFS(AND(I720&gt;=0%, I720&lt;=20%),"0% to 20%", AND(I720&gt;=21%, I720&lt;=40%), "21% to 40%", AND(I720&gt;=41%, I720&lt;=60%), "41% to 60%", AND(I720&gt;=61%, I720&lt;=80%), "61% to 80%", AND(I720&gt;=81%, I720&lt;=100%), "81% to 100%")</f>
        <v>61% to 80%</v>
      </c>
      <c r="L720" s="22">
        <v>4.2</v>
      </c>
      <c r="M720" s="6">
        <v>6233</v>
      </c>
      <c r="N720" s="6">
        <f>G720*M720</f>
        <v>37391767</v>
      </c>
      <c r="O720" s="6">
        <f>L720+(M720/100000)</f>
        <v>4.2623300000000004</v>
      </c>
      <c r="P720" s="5" t="s">
        <v>7483</v>
      </c>
      <c r="Q720" s="10" t="s">
        <v>7484</v>
      </c>
      <c r="R720" s="10" t="s">
        <v>7485</v>
      </c>
      <c r="S720" s="10" t="s">
        <v>7486</v>
      </c>
      <c r="T720" s="10">
        <f>LEN(S720) - LEN(SUBSTITUTE(S720, ",", "")) + 1</f>
        <v>8</v>
      </c>
      <c r="U720" s="10" t="s">
        <v>7487</v>
      </c>
      <c r="V720" s="20" t="s">
        <v>7488</v>
      </c>
      <c r="W720" s="10" t="s">
        <v>7489</v>
      </c>
      <c r="X720" s="10" t="s">
        <v>7490</v>
      </c>
    </row>
    <row r="721" spans="1:24" customFormat="1" x14ac:dyDescent="0.3">
      <c r="A721" s="5" t="s">
        <v>12048</v>
      </c>
      <c r="B721" s="5" t="s">
        <v>12049</v>
      </c>
      <c r="C721" s="5" t="str">
        <f>LEFT(B721, 65)</f>
        <v>Pajaka¬Æ South Indian Filter Coffee Maker 200 ML 2-4 Cup / Mugs /</v>
      </c>
      <c r="D721" s="5" t="s">
        <v>9612</v>
      </c>
      <c r="E721" s="5" t="str">
        <f>LEFT(D721, FIND("|", D721) - 1)</f>
        <v>Home&amp;Kitchen</v>
      </c>
      <c r="F721" s="5">
        <v>293</v>
      </c>
      <c r="G721" s="5">
        <v>499</v>
      </c>
      <c r="H721" s="5" t="str" cm="1">
        <f t="array" ref="H721">_xlfn.IFS(G721&lt;200,"Less than 200", AND(G721&gt;=200, G721&lt;=500), "200 to 500", G721&gt;500, "Greater than 500")</f>
        <v>200 to 500</v>
      </c>
      <c r="I721" s="8">
        <v>0.41</v>
      </c>
      <c r="J721" s="17">
        <f>I721</f>
        <v>0.41</v>
      </c>
      <c r="K721" s="22" t="str" cm="1">
        <f t="array" ref="K721">_xlfn.IFS(AND(I721&gt;=0%, I721&lt;=20%),"0% to 20%", AND(I721&gt;=21%, I721&lt;=40%), "21% to 40%", AND(I721&gt;=41%, I721&lt;=60%), "41% to 60%", AND(I721&gt;=61%, I721&lt;=80%), "61% to 80%", AND(I721&gt;=81%, I721&lt;=100%), "81% to 100%")</f>
        <v>41% to 60%</v>
      </c>
      <c r="L721" s="22">
        <v>4.0999999999999996</v>
      </c>
      <c r="M721" s="6">
        <v>1456</v>
      </c>
      <c r="N721" s="6">
        <f>G721*M721</f>
        <v>726544</v>
      </c>
      <c r="O721" s="6">
        <f>L721+(M721/100000)</f>
        <v>4.11456</v>
      </c>
      <c r="P721" s="5" t="s">
        <v>12050</v>
      </c>
      <c r="Q721" s="10" t="s">
        <v>12051</v>
      </c>
      <c r="R721" s="10" t="s">
        <v>12052</v>
      </c>
      <c r="S721" s="10" t="s">
        <v>12053</v>
      </c>
      <c r="T721" s="10">
        <f>LEN(S721) - LEN(SUBSTITUTE(S721, ",", "")) + 1</f>
        <v>8</v>
      </c>
      <c r="U721" s="10" t="s">
        <v>12054</v>
      </c>
      <c r="V721" s="20" t="s">
        <v>12055</v>
      </c>
      <c r="W721" s="10" t="s">
        <v>12056</v>
      </c>
      <c r="X721" s="10" t="s">
        <v>12057</v>
      </c>
    </row>
    <row r="722" spans="1:24" customFormat="1" x14ac:dyDescent="0.3">
      <c r="A722" s="5" t="s">
        <v>11154</v>
      </c>
      <c r="B722" s="5" t="s">
        <v>11155</v>
      </c>
      <c r="C722" s="5" t="str">
        <f>LEFT(B722, 65)</f>
        <v>Eureka Forbes car Vac 100 Watts Powerful Suction Vacuum Cleaner w</v>
      </c>
      <c r="D722" s="5" t="s">
        <v>8969</v>
      </c>
      <c r="E722" s="5" t="str">
        <f>LEFT(D722, FIND("|", D722) - 1)</f>
        <v>Home&amp;Kitchen</v>
      </c>
      <c r="F722" s="7">
        <v>2099</v>
      </c>
      <c r="G722" s="7">
        <v>2499</v>
      </c>
      <c r="H722" s="5" t="str" cm="1">
        <f t="array" ref="H722">_xlfn.IFS(G722&lt;200,"Less than 200", AND(G722&gt;=200, G722&lt;=500), "200 to 500", G722&gt;500, "Greater than 500")</f>
        <v>Greater than 500</v>
      </c>
      <c r="I722" s="8">
        <v>0.16</v>
      </c>
      <c r="J722" s="17">
        <f>I722</f>
        <v>0.16</v>
      </c>
      <c r="K722" s="22" t="str" cm="1">
        <f t="array" ref="K722">_xlfn.IFS(AND(I722&gt;=0%, I722&lt;=20%),"0% to 20%", AND(I722&gt;=21%, I722&lt;=40%), "21% to 40%", AND(I722&gt;=41%, I722&lt;=60%), "41% to 60%", AND(I722&gt;=61%, I722&lt;=80%), "61% to 80%", AND(I722&gt;=81%, I722&lt;=100%), "81% to 100%")</f>
        <v>0% to 20%</v>
      </c>
      <c r="L722" s="22">
        <v>0</v>
      </c>
      <c r="M722" s="6">
        <v>992</v>
      </c>
      <c r="N722" s="6">
        <f>G722*M722</f>
        <v>2479008</v>
      </c>
      <c r="O722" s="6">
        <f>L722+(M722/100000)</f>
        <v>9.92E-3</v>
      </c>
      <c r="P722" s="5" t="s">
        <v>11156</v>
      </c>
      <c r="Q722" s="10" t="s">
        <v>11157</v>
      </c>
      <c r="R722" s="10" t="s">
        <v>11158</v>
      </c>
      <c r="S722" s="10" t="s">
        <v>11159</v>
      </c>
      <c r="T722" s="10">
        <f>LEN(S722) - LEN(SUBSTITUTE(S722, ",", "")) + 1</f>
        <v>8</v>
      </c>
      <c r="U722" s="10" t="s">
        <v>11160</v>
      </c>
      <c r="V722" s="20" t="s">
        <v>11161</v>
      </c>
      <c r="W722" s="10" t="s">
        <v>11162</v>
      </c>
      <c r="X722" s="10" t="s">
        <v>11163</v>
      </c>
    </row>
    <row r="723" spans="1:24" customFormat="1" x14ac:dyDescent="0.3">
      <c r="A723" s="5" t="s">
        <v>1191</v>
      </c>
      <c r="B723" s="5" t="s">
        <v>1192</v>
      </c>
      <c r="C723" s="5" t="str">
        <f>LEFT(B723, 65)</f>
        <v>Saifsmart Outlet Wall Mount Hanger Holder for Dot 3rd Gen, Compac</v>
      </c>
      <c r="D723" s="5" t="s">
        <v>1193</v>
      </c>
      <c r="E723" s="5" t="str">
        <f>LEFT(D723, FIND("|", D723) - 1)</f>
        <v>Electronics</v>
      </c>
      <c r="F723" s="5">
        <v>349</v>
      </c>
      <c r="G723" s="7">
        <v>1299</v>
      </c>
      <c r="H723" s="5" t="str" cm="1">
        <f t="array" ref="H723">_xlfn.IFS(G723&lt;200,"Less than 200", AND(G723&gt;=200, G723&lt;=500), "200 to 500", G723&gt;500, "Greater than 500")</f>
        <v>Greater than 500</v>
      </c>
      <c r="I723" s="8">
        <v>0.73</v>
      </c>
      <c r="J723" s="17">
        <f>I723</f>
        <v>0.73</v>
      </c>
      <c r="K723" s="22" t="str" cm="1">
        <f t="array" ref="K723">_xlfn.IFS(AND(I723&gt;=0%, I723&lt;=20%),"0% to 20%", AND(I723&gt;=21%, I723&lt;=40%), "21% to 40%", AND(I723&gt;=41%, I723&lt;=60%), "41% to 60%", AND(I723&gt;=61%, I723&lt;=80%), "61% to 80%", AND(I723&gt;=81%, I723&lt;=100%), "81% to 100%")</f>
        <v>61% to 80%</v>
      </c>
      <c r="L723" s="22">
        <v>4</v>
      </c>
      <c r="M723" s="6">
        <v>3295</v>
      </c>
      <c r="N723" s="6">
        <f>G723*M723</f>
        <v>4280205</v>
      </c>
      <c r="O723" s="6">
        <f>L723+(M723/100000)</f>
        <v>4.0329499999999996</v>
      </c>
      <c r="P723" s="5" t="s">
        <v>1194</v>
      </c>
      <c r="Q723" s="10" t="s">
        <v>1195</v>
      </c>
      <c r="R723" s="10" t="s">
        <v>1196</v>
      </c>
      <c r="S723" s="10" t="s">
        <v>1197</v>
      </c>
      <c r="T723" s="10">
        <f>LEN(S723) - LEN(SUBSTITUTE(S723, ",", "")) + 1</f>
        <v>8</v>
      </c>
      <c r="U723" s="10" t="s">
        <v>1198</v>
      </c>
      <c r="V723" s="20" t="s">
        <v>1199</v>
      </c>
      <c r="W723" s="10" t="s">
        <v>1200</v>
      </c>
      <c r="X723" s="10" t="s">
        <v>1201</v>
      </c>
    </row>
    <row r="724" spans="1:24" customFormat="1" x14ac:dyDescent="0.3">
      <c r="A724" s="5" t="s">
        <v>4434</v>
      </c>
      <c r="B724" s="5" t="s">
        <v>4435</v>
      </c>
      <c r="C724" s="5" t="str">
        <f>LEFT(B724, 65)</f>
        <v>SanDisk Ultra microSD UHS-I Card 64GB, 120MB/s R</v>
      </c>
      <c r="D724" s="5" t="s">
        <v>3024</v>
      </c>
      <c r="E724" s="5" t="str">
        <f>LEFT(D724, FIND("|", D724) - 1)</f>
        <v>Electronics</v>
      </c>
      <c r="F724" s="5">
        <v>649</v>
      </c>
      <c r="G724" s="7">
        <v>2400</v>
      </c>
      <c r="H724" s="5" t="str" cm="1">
        <f t="array" ref="H724">_xlfn.IFS(G724&lt;200,"Less than 200", AND(G724&gt;=200, G724&lt;=500), "200 to 500", G724&gt;500, "Greater than 500")</f>
        <v>Greater than 500</v>
      </c>
      <c r="I724" s="8">
        <v>0.73</v>
      </c>
      <c r="J724" s="17">
        <f>I724</f>
        <v>0.73</v>
      </c>
      <c r="K724" s="22" t="str" cm="1">
        <f t="array" ref="K724">_xlfn.IFS(AND(I724&gt;=0%, I724&lt;=20%),"0% to 20%", AND(I724&gt;=21%, I724&lt;=40%), "21% to 40%", AND(I724&gt;=41%, I724&lt;=60%), "41% to 60%", AND(I724&gt;=61%, I724&lt;=80%), "61% to 80%", AND(I724&gt;=81%, I724&lt;=100%), "81% to 100%")</f>
        <v>61% to 80%</v>
      </c>
      <c r="L724" s="22">
        <v>4.4000000000000004</v>
      </c>
      <c r="M724" s="6">
        <v>67260</v>
      </c>
      <c r="N724" s="6">
        <f>G724*M724</f>
        <v>161424000</v>
      </c>
      <c r="O724" s="6">
        <f>L724+(M724/100000)</f>
        <v>5.0726000000000004</v>
      </c>
      <c r="P724" s="5" t="s">
        <v>4436</v>
      </c>
      <c r="Q724" s="10" t="s">
        <v>3026</v>
      </c>
      <c r="R724" s="10" t="s">
        <v>3027</v>
      </c>
      <c r="S724" s="10" t="s">
        <v>3028</v>
      </c>
      <c r="T724" s="10">
        <f>LEN(S724) - LEN(SUBSTITUTE(S724, ",", "")) + 1</f>
        <v>8</v>
      </c>
      <c r="U724" s="10" t="s">
        <v>3029</v>
      </c>
      <c r="V724" s="20" t="s">
        <v>3030</v>
      </c>
      <c r="W724" s="10" t="s">
        <v>3031</v>
      </c>
      <c r="X724" s="10" t="s">
        <v>4437</v>
      </c>
    </row>
    <row r="725" spans="1:24" customFormat="1" x14ac:dyDescent="0.3">
      <c r="A725" s="5" t="s">
        <v>3201</v>
      </c>
      <c r="B725" s="5" t="s">
        <v>3202</v>
      </c>
      <c r="C725" s="5" t="str">
        <f>LEFT(B725, 65)</f>
        <v>SanDisk Ultra microSD UHS-I Card 32GB, 120MB/s R</v>
      </c>
      <c r="D725" s="5" t="s">
        <v>3024</v>
      </c>
      <c r="E725" s="5" t="str">
        <f>LEFT(D725, FIND("|", D725) - 1)</f>
        <v>Electronics</v>
      </c>
      <c r="F725" s="5">
        <v>369</v>
      </c>
      <c r="G725" s="5">
        <v>700</v>
      </c>
      <c r="H725" s="5" t="str" cm="1">
        <f t="array" ref="H725">_xlfn.IFS(G725&lt;200,"Less than 200", AND(G725&gt;=200, G725&lt;=500), "200 to 500", G725&gt;500, "Greater than 500")</f>
        <v>Greater than 500</v>
      </c>
      <c r="I725" s="8">
        <v>0.47</v>
      </c>
      <c r="J725" s="17">
        <f>I725</f>
        <v>0.47</v>
      </c>
      <c r="K725" s="22" t="str" cm="1">
        <f t="array" ref="K725">_xlfn.IFS(AND(I725&gt;=0%, I725&lt;=20%),"0% to 20%", AND(I725&gt;=21%, I725&lt;=40%), "21% to 40%", AND(I725&gt;=41%, I725&lt;=60%), "41% to 60%", AND(I725&gt;=61%, I725&lt;=80%), "61% to 80%", AND(I725&gt;=81%, I725&lt;=100%), "81% to 100%")</f>
        <v>41% to 60%</v>
      </c>
      <c r="L725" s="22">
        <v>4.4000000000000004</v>
      </c>
      <c r="M725" s="6">
        <v>67259</v>
      </c>
      <c r="N725" s="6">
        <f>G725*M725</f>
        <v>47081300</v>
      </c>
      <c r="O725" s="6">
        <f>L725+(M725/100000)</f>
        <v>5.0725899999999999</v>
      </c>
      <c r="P725" s="5" t="s">
        <v>3203</v>
      </c>
      <c r="Q725" s="10" t="s">
        <v>3026</v>
      </c>
      <c r="R725" s="10" t="s">
        <v>3027</v>
      </c>
      <c r="S725" s="10" t="s">
        <v>3028</v>
      </c>
      <c r="T725" s="10">
        <f>LEN(S725) - LEN(SUBSTITUTE(S725, ",", "")) + 1</f>
        <v>8</v>
      </c>
      <c r="U725" s="10" t="s">
        <v>3029</v>
      </c>
      <c r="V725" s="20" t="s">
        <v>3030</v>
      </c>
      <c r="W725" s="10" t="s">
        <v>3204</v>
      </c>
      <c r="X725" s="10" t="s">
        <v>3205</v>
      </c>
    </row>
    <row r="726" spans="1:24" customFormat="1" x14ac:dyDescent="0.3">
      <c r="A726" s="5" t="s">
        <v>12973</v>
      </c>
      <c r="B726" s="5" t="s">
        <v>12974</v>
      </c>
      <c r="C726" s="5" t="str">
        <f>LEFT(B726, 65)</f>
        <v>Noir Aqua - 5pcs PP Spun Filter + 1 Spanner | for All Types of RO</v>
      </c>
      <c r="D726" s="5" t="s">
        <v>9633</v>
      </c>
      <c r="E726" s="5" t="str">
        <f>LEFT(D726, FIND("|", D726) - 1)</f>
        <v>Home&amp;Kitchen</v>
      </c>
      <c r="F726" s="5">
        <v>379</v>
      </c>
      <c r="G726" s="5">
        <v>919</v>
      </c>
      <c r="H726" s="5" t="str" cm="1">
        <f t="array" ref="H726">_xlfn.IFS(G726&lt;200,"Less than 200", AND(G726&gt;=200, G726&lt;=500), "200 to 500", G726&gt;500, "Greater than 500")</f>
        <v>Greater than 500</v>
      </c>
      <c r="I726" s="8">
        <v>0.59</v>
      </c>
      <c r="J726" s="17">
        <f>I726</f>
        <v>0.59</v>
      </c>
      <c r="K726" s="22" t="str" cm="1">
        <f t="array" ref="K726">_xlfn.IFS(AND(I726&gt;=0%, I726&lt;=20%),"0% to 20%", AND(I726&gt;=21%, I726&lt;=40%), "21% to 40%", AND(I726&gt;=41%, I726&lt;=60%), "41% to 60%", AND(I726&gt;=61%, I726&lt;=80%), "61% to 80%", AND(I726&gt;=81%, I726&lt;=100%), "81% to 100%")</f>
        <v>41% to 60%</v>
      </c>
      <c r="L726" s="22">
        <v>4</v>
      </c>
      <c r="M726" s="6">
        <v>1090</v>
      </c>
      <c r="N726" s="6">
        <f>G726*M726</f>
        <v>1001710</v>
      </c>
      <c r="O726" s="6">
        <f>L726+(M726/100000)</f>
        <v>4.0109000000000004</v>
      </c>
      <c r="P726" s="5" t="s">
        <v>12975</v>
      </c>
      <c r="Q726" s="10" t="s">
        <v>12976</v>
      </c>
      <c r="R726" s="10" t="s">
        <v>12977</v>
      </c>
      <c r="S726" s="10" t="s">
        <v>12978</v>
      </c>
      <c r="T726" s="10">
        <f>LEN(S726) - LEN(SUBSTITUTE(S726, ",", "")) + 1</f>
        <v>8</v>
      </c>
      <c r="U726" s="10" t="s">
        <v>12979</v>
      </c>
      <c r="V726" s="20" t="s">
        <v>12980</v>
      </c>
      <c r="W726" s="10" t="s">
        <v>12981</v>
      </c>
      <c r="X726" s="10" t="s">
        <v>12982</v>
      </c>
    </row>
    <row r="727" spans="1:24" customFormat="1" x14ac:dyDescent="0.3">
      <c r="A727" s="5" t="s">
        <v>5816</v>
      </c>
      <c r="B727" s="5" t="s">
        <v>5817</v>
      </c>
      <c r="C727" s="5" t="str">
        <f>LEFT(B727, 65)</f>
        <v>Acer EK220Q 21.5 Inch (54.61 cm) Full HD (1920x1080) VA Panel LCD</v>
      </c>
      <c r="D727" s="5" t="s">
        <v>5818</v>
      </c>
      <c r="E727" s="5" t="str">
        <f>LEFT(D727, FIND("|", D727) - 1)</f>
        <v>Computers&amp;Accessories</v>
      </c>
      <c r="F727" s="7">
        <v>6299</v>
      </c>
      <c r="G727" s="7">
        <v>13750</v>
      </c>
      <c r="H727" s="5" t="str" cm="1">
        <f t="array" ref="H727">_xlfn.IFS(G727&lt;200,"Less than 200", AND(G727&gt;=200, G727&lt;=500), "200 to 500", G727&gt;500, "Greater than 500")</f>
        <v>Greater than 500</v>
      </c>
      <c r="I727" s="8">
        <v>0.54</v>
      </c>
      <c r="J727" s="17">
        <f>I727</f>
        <v>0.54</v>
      </c>
      <c r="K727" s="22" t="str" cm="1">
        <f t="array" ref="K727">_xlfn.IFS(AND(I727&gt;=0%, I727&lt;=20%),"0% to 20%", AND(I727&gt;=21%, I727&lt;=40%), "21% to 40%", AND(I727&gt;=41%, I727&lt;=60%), "41% to 60%", AND(I727&gt;=61%, I727&lt;=80%), "61% to 80%", AND(I727&gt;=81%, I727&lt;=100%), "81% to 100%")</f>
        <v>41% to 60%</v>
      </c>
      <c r="L727" s="22">
        <v>4.2</v>
      </c>
      <c r="M727" s="6">
        <v>2014</v>
      </c>
      <c r="N727" s="6">
        <f>G727*M727</f>
        <v>27692500</v>
      </c>
      <c r="O727" s="6">
        <f>L727+(M727/100000)</f>
        <v>4.2201399999999998</v>
      </c>
      <c r="P727" s="5" t="s">
        <v>5819</v>
      </c>
      <c r="Q727" s="10" t="s">
        <v>5820</v>
      </c>
      <c r="R727" s="10" t="s">
        <v>5821</v>
      </c>
      <c r="S727" s="10" t="s">
        <v>5822</v>
      </c>
      <c r="T727" s="10">
        <f>LEN(S727) - LEN(SUBSTITUTE(S727, ",", "")) + 1</f>
        <v>8</v>
      </c>
      <c r="U727" s="10" t="s">
        <v>5823</v>
      </c>
      <c r="V727" s="20" t="s">
        <v>5824</v>
      </c>
      <c r="W727" s="10" t="s">
        <v>5825</v>
      </c>
      <c r="X727" s="10" t="s">
        <v>5826</v>
      </c>
    </row>
    <row r="728" spans="1:24" customFormat="1" x14ac:dyDescent="0.3">
      <c r="A728" s="5" t="s">
        <v>6555</v>
      </c>
      <c r="B728" s="5" t="s">
        <v>6556</v>
      </c>
      <c r="C728" s="5" t="str">
        <f>LEFT(B728, 65)</f>
        <v>Dyazo 6 Angles Adjustable Aluminum Ergonomic Foldable Portable Ta</v>
      </c>
      <c r="D728" s="5" t="s">
        <v>4901</v>
      </c>
      <c r="E728" s="5" t="str">
        <f>LEFT(D728, FIND("|", D728) - 1)</f>
        <v>Computers&amp;Accessories</v>
      </c>
      <c r="F728" s="5">
        <v>599</v>
      </c>
      <c r="G728" s="7">
        <v>1999</v>
      </c>
      <c r="H728" s="5" t="str" cm="1">
        <f t="array" ref="H728">_xlfn.IFS(G728&lt;200,"Less than 200", AND(G728&gt;=200, G728&lt;=500), "200 to 500", G728&gt;500, "Greater than 500")</f>
        <v>Greater than 500</v>
      </c>
      <c r="I728" s="8">
        <v>0.7</v>
      </c>
      <c r="J728" s="17">
        <f>I728</f>
        <v>0.7</v>
      </c>
      <c r="K728" s="22" t="str" cm="1">
        <f t="array" ref="K728">_xlfn.IFS(AND(I728&gt;=0%, I728&lt;=20%),"0% to 20%", AND(I728&gt;=21%, I728&lt;=40%), "21% to 40%", AND(I728&gt;=41%, I728&lt;=60%), "41% to 60%", AND(I728&gt;=61%, I728&lt;=80%), "61% to 80%", AND(I728&gt;=81%, I728&lt;=100%), "81% to 100%")</f>
        <v>61% to 80%</v>
      </c>
      <c r="L728" s="22">
        <v>4.4000000000000004</v>
      </c>
      <c r="M728" s="6">
        <v>4736</v>
      </c>
      <c r="N728" s="6">
        <f>G728*M728</f>
        <v>9467264</v>
      </c>
      <c r="O728" s="6">
        <f>L728+(M728/100000)</f>
        <v>4.4473600000000006</v>
      </c>
      <c r="P728" s="5" t="s">
        <v>6557</v>
      </c>
      <c r="Q728" s="10" t="s">
        <v>6558</v>
      </c>
      <c r="R728" s="10" t="s">
        <v>6559</v>
      </c>
      <c r="S728" s="10" t="s">
        <v>6560</v>
      </c>
      <c r="T728" s="10">
        <f>LEN(S728) - LEN(SUBSTITUTE(S728, ",", "")) + 1</f>
        <v>8</v>
      </c>
      <c r="U728" s="10" t="s">
        <v>6561</v>
      </c>
      <c r="V728" s="20" t="s">
        <v>6562</v>
      </c>
      <c r="W728" s="10" t="s">
        <v>6563</v>
      </c>
      <c r="X728" s="10" t="s">
        <v>6564</v>
      </c>
    </row>
    <row r="729" spans="1:24" customFormat="1" x14ac:dyDescent="0.3">
      <c r="A729" s="5" t="s">
        <v>887</v>
      </c>
      <c r="B729" s="5" t="s">
        <v>888</v>
      </c>
      <c r="C729" s="5" t="str">
        <f>LEFT(B729, 65)</f>
        <v>Gilary Multi Charging Cable, 3 in 1 Nylon Braided Fast Charging C</v>
      </c>
      <c r="D729" s="5" t="s">
        <v>18</v>
      </c>
      <c r="E729" s="5" t="str">
        <f>LEFT(D729, FIND("|", D729) - 1)</f>
        <v>Computers&amp;Accessories</v>
      </c>
      <c r="F729" s="5">
        <v>345</v>
      </c>
      <c r="G729" s="5">
        <v>999</v>
      </c>
      <c r="H729" s="5" t="str" cm="1">
        <f t="array" ref="H729">_xlfn.IFS(G729&lt;200,"Less than 200", AND(G729&gt;=200, G729&lt;=500), "200 to 500", G729&gt;500, "Greater than 500")</f>
        <v>Greater than 500</v>
      </c>
      <c r="I729" s="8">
        <v>0.65</v>
      </c>
      <c r="J729" s="17">
        <f>I729</f>
        <v>0.65</v>
      </c>
      <c r="K729" s="22" t="str" cm="1">
        <f t="array" ref="K729">_xlfn.IFS(AND(I729&gt;=0%, I729&lt;=20%),"0% to 20%", AND(I729&gt;=21%, I729&lt;=40%), "21% to 40%", AND(I729&gt;=41%, I729&lt;=60%), "41% to 60%", AND(I729&gt;=61%, I729&lt;=80%), "61% to 80%", AND(I729&gt;=81%, I729&lt;=100%), "81% to 100%")</f>
        <v>61% to 80%</v>
      </c>
      <c r="L729" s="22">
        <v>3.7</v>
      </c>
      <c r="M729" s="6">
        <v>1097</v>
      </c>
      <c r="N729" s="6">
        <f>G729*M729</f>
        <v>1095903</v>
      </c>
      <c r="O729" s="6">
        <f>L729+(M729/100000)</f>
        <v>3.7109700000000001</v>
      </c>
      <c r="P729" s="5" t="s">
        <v>889</v>
      </c>
      <c r="Q729" s="10" t="s">
        <v>890</v>
      </c>
      <c r="R729" s="10" t="s">
        <v>891</v>
      </c>
      <c r="S729" s="10" t="s">
        <v>892</v>
      </c>
      <c r="T729" s="10">
        <f>LEN(S729) - LEN(SUBSTITUTE(S729, ",", "")) + 1</f>
        <v>8</v>
      </c>
      <c r="U729" s="10" t="s">
        <v>893</v>
      </c>
      <c r="V729" s="20" t="s">
        <v>894</v>
      </c>
      <c r="W729" s="10" t="s">
        <v>895</v>
      </c>
      <c r="X729" s="10" t="s">
        <v>896</v>
      </c>
    </row>
    <row r="730" spans="1:24" customFormat="1" x14ac:dyDescent="0.3">
      <c r="A730" s="5" t="s">
        <v>5242</v>
      </c>
      <c r="B730" s="5" t="s">
        <v>5243</v>
      </c>
      <c r="C730" s="5" t="str">
        <f>LEFT(B730, 65)</f>
        <v>DIGITEK¬Æ (DTR 260 GT) Gorilla Tripod/Mini 33 cm (13 Inch) Tripod</v>
      </c>
      <c r="D730" s="5" t="s">
        <v>5244</v>
      </c>
      <c r="E730" s="5" t="str">
        <f>LEFT(D730, FIND("|", D730) - 1)</f>
        <v>Electronics</v>
      </c>
      <c r="F730" s="5">
        <v>399</v>
      </c>
      <c r="G730" s="5">
        <v>995</v>
      </c>
      <c r="H730" s="5" t="str" cm="1">
        <f t="array" ref="H730">_xlfn.IFS(G730&lt;200,"Less than 200", AND(G730&gt;=200, G730&lt;=500), "200 to 500", G730&gt;500, "Greater than 500")</f>
        <v>Greater than 500</v>
      </c>
      <c r="I730" s="8">
        <v>0.6</v>
      </c>
      <c r="J730" s="17">
        <f>I730</f>
        <v>0.6</v>
      </c>
      <c r="K730" s="22" t="str" cm="1">
        <f t="array" ref="K730">_xlfn.IFS(AND(I730&gt;=0%, I730&lt;=20%),"0% to 20%", AND(I730&gt;=21%, I730&lt;=40%), "21% to 40%", AND(I730&gt;=41%, I730&lt;=60%), "41% to 60%", AND(I730&gt;=61%, I730&lt;=80%), "61% to 80%", AND(I730&gt;=81%, I730&lt;=100%), "81% to 100%")</f>
        <v>41% to 60%</v>
      </c>
      <c r="L730" s="22">
        <v>3.9</v>
      </c>
      <c r="M730" s="6">
        <v>21372</v>
      </c>
      <c r="N730" s="6">
        <f>G730*M730</f>
        <v>21265140</v>
      </c>
      <c r="O730" s="6">
        <f>L730+(M730/100000)</f>
        <v>4.1137199999999998</v>
      </c>
      <c r="P730" s="5" t="s">
        <v>5245</v>
      </c>
      <c r="Q730" s="10" t="s">
        <v>5246</v>
      </c>
      <c r="R730" s="10" t="s">
        <v>5247</v>
      </c>
      <c r="S730" s="10" t="s">
        <v>5248</v>
      </c>
      <c r="T730" s="10">
        <f>LEN(S730) - LEN(SUBSTITUTE(S730, ",", "")) + 1</f>
        <v>8</v>
      </c>
      <c r="U730" s="10" t="s">
        <v>5249</v>
      </c>
      <c r="V730" s="20" t="s">
        <v>13044</v>
      </c>
      <c r="W730" s="10" t="s">
        <v>5250</v>
      </c>
      <c r="X730" s="10" t="s">
        <v>5251</v>
      </c>
    </row>
    <row r="731" spans="1:24" customFormat="1" x14ac:dyDescent="0.3">
      <c r="A731" s="5" t="s">
        <v>7491</v>
      </c>
      <c r="B731" s="5" t="s">
        <v>7492</v>
      </c>
      <c r="C731" s="5" t="str">
        <f>LEFT(B731, 65)</f>
        <v>Logitech G102 USB Light Sync Gaming Mouse with Customizable RGB L</v>
      </c>
      <c r="D731" s="5" t="s">
        <v>5336</v>
      </c>
      <c r="E731" s="5" t="str">
        <f>LEFT(D731, FIND("|", D731) - 1)</f>
        <v>Computers&amp;Accessories</v>
      </c>
      <c r="F731" s="7">
        <v>1495</v>
      </c>
      <c r="G731" s="7">
        <v>1995</v>
      </c>
      <c r="H731" s="5" t="str" cm="1">
        <f t="array" ref="H731">_xlfn.IFS(G731&lt;200,"Less than 200", AND(G731&gt;=200, G731&lt;=500), "200 to 500", G731&gt;500, "Greater than 500")</f>
        <v>Greater than 500</v>
      </c>
      <c r="I731" s="8">
        <v>0.25</v>
      </c>
      <c r="J731" s="17">
        <f>I731</f>
        <v>0.25</v>
      </c>
      <c r="K731" s="22" t="str" cm="1">
        <f t="array" ref="K731">_xlfn.IFS(AND(I731&gt;=0%, I731&lt;=20%),"0% to 20%", AND(I731&gt;=21%, I731&lt;=40%), "21% to 40%", AND(I731&gt;=41%, I731&lt;=60%), "41% to 60%", AND(I731&gt;=61%, I731&lt;=80%), "61% to 80%", AND(I731&gt;=81%, I731&lt;=100%), "81% to 100%")</f>
        <v>21% to 40%</v>
      </c>
      <c r="L731" s="22">
        <v>4.5</v>
      </c>
      <c r="M731" s="6">
        <v>10541</v>
      </c>
      <c r="N731" s="6">
        <f>G731*M731</f>
        <v>21029295</v>
      </c>
      <c r="O731" s="6">
        <f>L731+(M731/100000)</f>
        <v>4.60541</v>
      </c>
      <c r="P731" s="5" t="s">
        <v>7493</v>
      </c>
      <c r="Q731" s="10" t="s">
        <v>7494</v>
      </c>
      <c r="R731" s="10" t="s">
        <v>7495</v>
      </c>
      <c r="S731" s="10" t="s">
        <v>7496</v>
      </c>
      <c r="T731" s="10">
        <f>LEN(S731) - LEN(SUBSTITUTE(S731, ",", "")) + 1</f>
        <v>8</v>
      </c>
      <c r="U731" s="10" t="s">
        <v>7497</v>
      </c>
      <c r="V731" s="20" t="s">
        <v>7498</v>
      </c>
      <c r="W731" s="10" t="s">
        <v>7499</v>
      </c>
      <c r="X731" s="10" t="s">
        <v>7500</v>
      </c>
    </row>
    <row r="732" spans="1:24" customFormat="1" x14ac:dyDescent="0.3">
      <c r="A732" s="5" t="s">
        <v>12280</v>
      </c>
      <c r="B732" s="5" t="s">
        <v>12281</v>
      </c>
      <c r="C732" s="5" t="str">
        <f>LEFT(B732, 65)</f>
        <v>Lifelong LLSM120G Sandwich Griller , Classic Pro 750 W Sandwich M</v>
      </c>
      <c r="D732" s="5" t="s">
        <v>9061</v>
      </c>
      <c r="E732" s="5" t="str">
        <f>LEFT(D732, FIND("|", D732) - 1)</f>
        <v>Home&amp;Kitchen</v>
      </c>
      <c r="F732" s="5">
        <v>929</v>
      </c>
      <c r="G732" s="7">
        <v>1300</v>
      </c>
      <c r="H732" s="5" t="str" cm="1">
        <f t="array" ref="H732">_xlfn.IFS(G732&lt;200,"Less than 200", AND(G732&gt;=200, G732&lt;=500), "200 to 500", G732&gt;500, "Greater than 500")</f>
        <v>Greater than 500</v>
      </c>
      <c r="I732" s="8">
        <v>0.28999999999999998</v>
      </c>
      <c r="J732" s="17">
        <f>I732</f>
        <v>0.28999999999999998</v>
      </c>
      <c r="K732" s="22" t="str" cm="1">
        <f t="array" ref="K732">_xlfn.IFS(AND(I732&gt;=0%, I732&lt;=20%),"0% to 20%", AND(I732&gt;=21%, I732&lt;=40%), "21% to 40%", AND(I732&gt;=41%, I732&lt;=60%), "41% to 60%", AND(I732&gt;=61%, I732&lt;=80%), "61% to 80%", AND(I732&gt;=81%, I732&lt;=100%), "81% to 100%")</f>
        <v>21% to 40%</v>
      </c>
      <c r="L732" s="22">
        <v>3.9</v>
      </c>
      <c r="M732" s="6">
        <v>1672</v>
      </c>
      <c r="N732" s="6">
        <f>G732*M732</f>
        <v>2173600</v>
      </c>
      <c r="O732" s="6">
        <f>L732+(M732/100000)</f>
        <v>3.9167199999999998</v>
      </c>
      <c r="P732" s="5" t="s">
        <v>12282</v>
      </c>
      <c r="Q732" s="10" t="s">
        <v>12283</v>
      </c>
      <c r="R732" s="10" t="s">
        <v>12284</v>
      </c>
      <c r="S732" s="10" t="s">
        <v>12285</v>
      </c>
      <c r="T732" s="10">
        <f>LEN(S732) - LEN(SUBSTITUTE(S732, ",", "")) + 1</f>
        <v>8</v>
      </c>
      <c r="U732" s="10" t="s">
        <v>12286</v>
      </c>
      <c r="V732" s="20" t="s">
        <v>12287</v>
      </c>
      <c r="W732" s="10" t="s">
        <v>12288</v>
      </c>
      <c r="X732" s="10" t="s">
        <v>12289</v>
      </c>
    </row>
    <row r="733" spans="1:24" customFormat="1" x14ac:dyDescent="0.3">
      <c r="A733" s="5" t="s">
        <v>7223</v>
      </c>
      <c r="B733" s="5" t="s">
        <v>7224</v>
      </c>
      <c r="C733" s="5" t="str">
        <f>LEFT(B733, 65)</f>
        <v>Lenovo 600 Bluetooth 5.0 Silent Mouse: Compact, Portable, Dongle-</v>
      </c>
      <c r="D733" s="5" t="s">
        <v>4845</v>
      </c>
      <c r="E733" s="5" t="str">
        <f>LEFT(D733, FIND("|", D733) - 1)</f>
        <v>Computers&amp;Accessories</v>
      </c>
      <c r="F733" s="7">
        <v>1439</v>
      </c>
      <c r="G733" s="7">
        <v>2890</v>
      </c>
      <c r="H733" s="5" t="str" cm="1">
        <f t="array" ref="H733">_xlfn.IFS(G733&lt;200,"Less than 200", AND(G733&gt;=200, G733&lt;=500), "200 to 500", G733&gt;500, "Greater than 500")</f>
        <v>Greater than 500</v>
      </c>
      <c r="I733" s="8">
        <v>0.5</v>
      </c>
      <c r="J733" s="17">
        <f>I733</f>
        <v>0.5</v>
      </c>
      <c r="K733" s="22" t="str" cm="1">
        <f t="array" ref="K733">_xlfn.IFS(AND(I733&gt;=0%, I733&lt;=20%),"0% to 20%", AND(I733&gt;=21%, I733&lt;=40%), "21% to 40%", AND(I733&gt;=41%, I733&lt;=60%), "41% to 60%", AND(I733&gt;=61%, I733&lt;=80%), "61% to 80%", AND(I733&gt;=81%, I733&lt;=100%), "81% to 100%")</f>
        <v>41% to 60%</v>
      </c>
      <c r="L733" s="22">
        <v>4.5</v>
      </c>
      <c r="M733" s="6">
        <v>4099</v>
      </c>
      <c r="N733" s="6">
        <f>G733*M733</f>
        <v>11846110</v>
      </c>
      <c r="O733" s="6">
        <f>L733+(M733/100000)</f>
        <v>4.5409899999999999</v>
      </c>
      <c r="P733" s="5" t="s">
        <v>7225</v>
      </c>
      <c r="Q733" s="10" t="s">
        <v>7226</v>
      </c>
      <c r="R733" s="10" t="s">
        <v>7227</v>
      </c>
      <c r="S733" s="10" t="s">
        <v>7228</v>
      </c>
      <c r="T733" s="10">
        <f>LEN(S733) - LEN(SUBSTITUTE(S733, ",", "")) + 1</f>
        <v>8</v>
      </c>
      <c r="U733" s="10" t="s">
        <v>7229</v>
      </c>
      <c r="V733" s="20" t="s">
        <v>7230</v>
      </c>
      <c r="W733" s="10" t="s">
        <v>7231</v>
      </c>
      <c r="X733" s="10" t="s">
        <v>7232</v>
      </c>
    </row>
    <row r="734" spans="1:24" customFormat="1" x14ac:dyDescent="0.3">
      <c r="A734" s="5" t="s">
        <v>4531</v>
      </c>
      <c r="B734" s="5" t="s">
        <v>4532</v>
      </c>
      <c r="C734" s="5" t="str">
        <f>LEFT(B734, 65)</f>
        <v xml:space="preserve">POPIO Tempered Glass Screen Protector Compatible for iPhone 12 / </v>
      </c>
      <c r="D734" s="5" t="s">
        <v>3777</v>
      </c>
      <c r="E734" s="5" t="str">
        <f>LEFT(D734, FIND("|", D734) - 1)</f>
        <v>Electronics</v>
      </c>
      <c r="F734" s="5">
        <v>299</v>
      </c>
      <c r="G734" s="5">
        <v>599</v>
      </c>
      <c r="H734" s="5" t="str" cm="1">
        <f t="array" ref="H734">_xlfn.IFS(G734&lt;200,"Less than 200", AND(G734&gt;=200, G734&lt;=500), "200 to 500", G734&gt;500, "Greater than 500")</f>
        <v>Greater than 500</v>
      </c>
      <c r="I734" s="8">
        <v>0.5</v>
      </c>
      <c r="J734" s="17">
        <f>I734</f>
        <v>0.5</v>
      </c>
      <c r="K734" s="22" t="str" cm="1">
        <f t="array" ref="K734">_xlfn.IFS(AND(I734&gt;=0%, I734&lt;=20%),"0% to 20%", AND(I734&gt;=21%, I734&lt;=40%), "21% to 40%", AND(I734&gt;=41%, I734&lt;=60%), "41% to 60%", AND(I734&gt;=61%, I734&lt;=80%), "61% to 80%", AND(I734&gt;=81%, I734&lt;=100%), "81% to 100%")</f>
        <v>41% to 60%</v>
      </c>
      <c r="L734" s="22">
        <v>4.3</v>
      </c>
      <c r="M734" s="6">
        <v>4674</v>
      </c>
      <c r="N734" s="6">
        <f>G734*M734</f>
        <v>2799726</v>
      </c>
      <c r="O734" s="6">
        <f>L734+(M734/100000)</f>
        <v>4.3467399999999996</v>
      </c>
      <c r="P734" s="5" t="s">
        <v>4533</v>
      </c>
      <c r="Q734" s="10" t="s">
        <v>4534</v>
      </c>
      <c r="R734" s="10" t="s">
        <v>4535</v>
      </c>
      <c r="S734" s="10" t="s">
        <v>4536</v>
      </c>
      <c r="T734" s="10">
        <f>LEN(S734) - LEN(SUBSTITUTE(S734, ",", "")) + 1</f>
        <v>8</v>
      </c>
      <c r="U734" s="10" t="s">
        <v>4537</v>
      </c>
      <c r="V734" s="20" t="s">
        <v>4538</v>
      </c>
      <c r="W734" s="10" t="s">
        <v>4539</v>
      </c>
      <c r="X734" s="10" t="s">
        <v>4540</v>
      </c>
    </row>
    <row r="735" spans="1:24" customFormat="1" x14ac:dyDescent="0.3">
      <c r="A735" s="5" t="s">
        <v>3134</v>
      </c>
      <c r="B735" s="5" t="s">
        <v>3135</v>
      </c>
      <c r="C735" s="5" t="str">
        <f>LEFT(B735, 65)</f>
        <v>MI 10000mAh Lithium Ion, Lithium Polymer Power Bank Pocket Pro wi</v>
      </c>
      <c r="D735" s="5" t="s">
        <v>2979</v>
      </c>
      <c r="E735" s="5" t="str">
        <f>LEFT(D735, FIND("|", D735) - 1)</f>
        <v>Electronics</v>
      </c>
      <c r="F735" s="7">
        <v>1499</v>
      </c>
      <c r="G735" s="7">
        <v>2499</v>
      </c>
      <c r="H735" s="5" t="str" cm="1">
        <f t="array" ref="H735">_xlfn.IFS(G735&lt;200,"Less than 200", AND(G735&gt;=200, G735&lt;=500), "200 to 500", G735&gt;500, "Greater than 500")</f>
        <v>Greater than 500</v>
      </c>
      <c r="I735" s="8">
        <v>0.4</v>
      </c>
      <c r="J735" s="17">
        <f>I735</f>
        <v>0.4</v>
      </c>
      <c r="K735" s="22" t="str" cm="1">
        <f t="array" ref="K735">_xlfn.IFS(AND(I735&gt;=0%, I735&lt;=20%),"0% to 20%", AND(I735&gt;=21%, I735&lt;=40%), "21% to 40%", AND(I735&gt;=41%, I735&lt;=60%), "41% to 60%", AND(I735&gt;=61%, I735&lt;=80%), "61% to 80%", AND(I735&gt;=81%, I735&lt;=100%), "81% to 100%")</f>
        <v>21% to 40%</v>
      </c>
      <c r="L735" s="22">
        <v>4.3</v>
      </c>
      <c r="M735" s="6">
        <v>15970</v>
      </c>
      <c r="N735" s="6">
        <f>G735*M735</f>
        <v>39909030</v>
      </c>
      <c r="O735" s="6">
        <f>L735+(M735/100000)</f>
        <v>4.4596999999999998</v>
      </c>
      <c r="P735" s="5" t="s">
        <v>3136</v>
      </c>
      <c r="Q735" s="10" t="s">
        <v>3137</v>
      </c>
      <c r="R735" s="10" t="s">
        <v>3138</v>
      </c>
      <c r="S735" s="10" t="s">
        <v>3139</v>
      </c>
      <c r="T735" s="10">
        <f>LEN(S735) - LEN(SUBSTITUTE(S735, ",", "")) + 1</f>
        <v>8</v>
      </c>
      <c r="U735" s="10" t="s">
        <v>3140</v>
      </c>
      <c r="V735" s="20" t="s">
        <v>3141</v>
      </c>
      <c r="W735" s="10" t="s">
        <v>3142</v>
      </c>
      <c r="X735" s="10" t="s">
        <v>3143</v>
      </c>
    </row>
    <row r="736" spans="1:24" customFormat="1" x14ac:dyDescent="0.3">
      <c r="A736" s="5" t="s">
        <v>5410</v>
      </c>
      <c r="B736" s="5" t="s">
        <v>5411</v>
      </c>
      <c r="C736" s="5" t="str">
        <f>LEFT(B736, 65)</f>
        <v>Tygot 10 Inches Big LED Ring Light for Camera, Phone tiktok YouTu</v>
      </c>
      <c r="D736" s="5" t="s">
        <v>5412</v>
      </c>
      <c r="E736" s="5" t="str">
        <f>LEFT(D736, FIND("|", D736) - 1)</f>
        <v>Electronics</v>
      </c>
      <c r="F736" s="5">
        <v>799</v>
      </c>
      <c r="G736" s="7">
        <v>1999</v>
      </c>
      <c r="H736" s="5" t="str" cm="1">
        <f t="array" ref="H736">_xlfn.IFS(G736&lt;200,"Less than 200", AND(G736&gt;=200, G736&lt;=500), "200 to 500", G736&gt;500, "Greater than 500")</f>
        <v>Greater than 500</v>
      </c>
      <c r="I736" s="8">
        <v>0.6</v>
      </c>
      <c r="J736" s="17">
        <f>I736</f>
        <v>0.6</v>
      </c>
      <c r="K736" s="22" t="str" cm="1">
        <f t="array" ref="K736">_xlfn.IFS(AND(I736&gt;=0%, I736&lt;=20%),"0% to 20%", AND(I736&gt;=21%, I736&lt;=40%), "21% to 40%", AND(I736&gt;=41%, I736&lt;=60%), "41% to 60%", AND(I736&gt;=61%, I736&lt;=80%), "61% to 80%", AND(I736&gt;=81%, I736&lt;=100%), "81% to 100%")</f>
        <v>41% to 60%</v>
      </c>
      <c r="L736" s="22">
        <v>3.8</v>
      </c>
      <c r="M736" s="6">
        <v>12958</v>
      </c>
      <c r="N736" s="6">
        <f>G736*M736</f>
        <v>25903042</v>
      </c>
      <c r="O736" s="6">
        <f>L736+(M736/100000)</f>
        <v>3.9295799999999996</v>
      </c>
      <c r="P736" s="5" t="s">
        <v>5413</v>
      </c>
      <c r="Q736" s="10" t="s">
        <v>5414</v>
      </c>
      <c r="R736" s="10" t="s">
        <v>5415</v>
      </c>
      <c r="S736" s="10" t="s">
        <v>5416</v>
      </c>
      <c r="T736" s="10">
        <f>LEN(S736) - LEN(SUBSTITUTE(S736, ",", "")) + 1</f>
        <v>8</v>
      </c>
      <c r="U736" s="10" t="s">
        <v>5417</v>
      </c>
      <c r="V736" s="20" t="s">
        <v>5418</v>
      </c>
      <c r="W736" s="10" t="s">
        <v>5419</v>
      </c>
      <c r="X736" s="10" t="s">
        <v>5420</v>
      </c>
    </row>
    <row r="737" spans="1:24" customFormat="1" x14ac:dyDescent="0.3">
      <c r="A737" s="5" t="s">
        <v>3636</v>
      </c>
      <c r="B737" s="5" t="s">
        <v>3637</v>
      </c>
      <c r="C737" s="5" t="str">
        <f>LEFT(B737, 65)</f>
        <v>Gizga Essentials Spiral Cable Protector Cord Saver for Mac Charge</v>
      </c>
      <c r="D737" s="5" t="s">
        <v>3638</v>
      </c>
      <c r="E737" s="5" t="str">
        <f>LEFT(D737, FIND("|", D737) - 1)</f>
        <v>Electronics</v>
      </c>
      <c r="F737" s="5">
        <v>119</v>
      </c>
      <c r="G737" s="5">
        <v>299</v>
      </c>
      <c r="H737" s="5" t="str" cm="1">
        <f t="array" ref="H737">_xlfn.IFS(G737&lt;200,"Less than 200", AND(G737&gt;=200, G737&lt;=500), "200 to 500", G737&gt;500, "Greater than 500")</f>
        <v>200 to 500</v>
      </c>
      <c r="I737" s="8">
        <v>0.6</v>
      </c>
      <c r="J737" s="17">
        <f>I737</f>
        <v>0.6</v>
      </c>
      <c r="K737" s="22" t="str" cm="1">
        <f t="array" ref="K737">_xlfn.IFS(AND(I737&gt;=0%, I737&lt;=20%),"0% to 20%", AND(I737&gt;=21%, I737&lt;=40%), "21% to 40%", AND(I737&gt;=41%, I737&lt;=60%), "41% to 60%", AND(I737&gt;=61%, I737&lt;=80%), "61% to 80%", AND(I737&gt;=81%, I737&lt;=100%), "81% to 100%")</f>
        <v>41% to 60%</v>
      </c>
      <c r="L737" s="22">
        <v>4.0999999999999996</v>
      </c>
      <c r="M737" s="6">
        <v>5999</v>
      </c>
      <c r="N737" s="6">
        <f>G737*M737</f>
        <v>1793701</v>
      </c>
      <c r="O737" s="6">
        <f>L737+(M737/100000)</f>
        <v>4.1599899999999996</v>
      </c>
      <c r="P737" s="5" t="s">
        <v>3639</v>
      </c>
      <c r="Q737" s="10" t="s">
        <v>3640</v>
      </c>
      <c r="R737" s="10" t="s">
        <v>3641</v>
      </c>
      <c r="S737" s="10" t="s">
        <v>3642</v>
      </c>
      <c r="T737" s="10">
        <f>LEN(S737) - LEN(SUBSTITUTE(S737, ",", "")) + 1</f>
        <v>8</v>
      </c>
      <c r="U737" s="10" t="s">
        <v>3643</v>
      </c>
      <c r="V737" s="20" t="s">
        <v>3644</v>
      </c>
      <c r="W737" s="10" t="s">
        <v>3645</v>
      </c>
      <c r="X737" s="10" t="s">
        <v>3646</v>
      </c>
    </row>
    <row r="738" spans="1:24" customFormat="1" x14ac:dyDescent="0.3">
      <c r="A738" s="5" t="s">
        <v>3636</v>
      </c>
      <c r="B738" s="5" t="s">
        <v>3637</v>
      </c>
      <c r="C738" s="5" t="str">
        <f>LEFT(B738, 65)</f>
        <v>Gizga Essentials Spiral Cable Protector Cord Saver for Mac Charge</v>
      </c>
      <c r="D738" s="5" t="s">
        <v>3638</v>
      </c>
      <c r="E738" s="5" t="str">
        <f>LEFT(D738, FIND("|", D738) - 1)</f>
        <v>Electronics</v>
      </c>
      <c r="F738" s="5">
        <v>119</v>
      </c>
      <c r="G738" s="5">
        <v>299</v>
      </c>
      <c r="H738" s="5" t="str" cm="1">
        <f t="array" ref="H738">_xlfn.IFS(G738&lt;200,"Less than 200", AND(G738&gt;=200, G738&lt;=500), "200 to 500", G738&gt;500, "Greater than 500")</f>
        <v>200 to 500</v>
      </c>
      <c r="I738" s="8">
        <v>0.6</v>
      </c>
      <c r="J738" s="17">
        <f>I738</f>
        <v>0.6</v>
      </c>
      <c r="K738" s="22" t="str" cm="1">
        <f t="array" ref="K738">_xlfn.IFS(AND(I738&gt;=0%, I738&lt;=20%),"0% to 20%", AND(I738&gt;=21%, I738&lt;=40%), "21% to 40%", AND(I738&gt;=41%, I738&lt;=60%), "41% to 60%", AND(I738&gt;=61%, I738&lt;=80%), "61% to 80%", AND(I738&gt;=81%, I738&lt;=100%), "81% to 100%")</f>
        <v>41% to 60%</v>
      </c>
      <c r="L738" s="22">
        <v>4.0999999999999996</v>
      </c>
      <c r="M738" s="6">
        <v>5999</v>
      </c>
      <c r="N738" s="6">
        <f>G738*M738</f>
        <v>1793701</v>
      </c>
      <c r="O738" s="6">
        <f>L738+(M738/100000)</f>
        <v>4.1599899999999996</v>
      </c>
      <c r="P738" s="5" t="s">
        <v>3639</v>
      </c>
      <c r="Q738" s="10" t="s">
        <v>3640</v>
      </c>
      <c r="R738" s="10" t="s">
        <v>3641</v>
      </c>
      <c r="S738" s="10" t="s">
        <v>3642</v>
      </c>
      <c r="T738" s="10">
        <f>LEN(S738) - LEN(SUBSTITUTE(S738, ",", "")) + 1</f>
        <v>8</v>
      </c>
      <c r="U738" s="10" t="s">
        <v>3643</v>
      </c>
      <c r="V738" s="20" t="s">
        <v>5524</v>
      </c>
      <c r="W738" s="10" t="s">
        <v>5525</v>
      </c>
      <c r="X738" s="10" t="s">
        <v>5526</v>
      </c>
    </row>
    <row r="739" spans="1:24" customFormat="1" x14ac:dyDescent="0.3">
      <c r="A739" s="5" t="s">
        <v>7619</v>
      </c>
      <c r="B739" s="5" t="s">
        <v>7620</v>
      </c>
      <c r="C739" s="5" t="str">
        <f>LEFT(B739, 65)</f>
        <v>boAt Bassheads 102 Wired in Ear Earphones with Mic (Mint Green)</v>
      </c>
      <c r="D739" s="5" t="s">
        <v>3066</v>
      </c>
      <c r="E739" s="5" t="str">
        <f>LEFT(D739, FIND("|", D739) - 1)</f>
        <v>Electronics</v>
      </c>
      <c r="F739" s="5">
        <v>399</v>
      </c>
      <c r="G739" s="7">
        <v>1290</v>
      </c>
      <c r="H739" s="5" t="str" cm="1">
        <f t="array" ref="H739">_xlfn.IFS(G739&lt;200,"Less than 200", AND(G739&gt;=200, G739&lt;=500), "200 to 500", G739&gt;500, "Greater than 500")</f>
        <v>Greater than 500</v>
      </c>
      <c r="I739" s="8">
        <v>0.69</v>
      </c>
      <c r="J739" s="17">
        <f>I739</f>
        <v>0.69</v>
      </c>
      <c r="K739" s="22" t="str" cm="1">
        <f t="array" ref="K739">_xlfn.IFS(AND(I739&gt;=0%, I739&lt;=20%),"0% to 20%", AND(I739&gt;=21%, I739&lt;=40%), "21% to 40%", AND(I739&gt;=41%, I739&lt;=60%), "41% to 60%", AND(I739&gt;=61%, I739&lt;=80%), "61% to 80%", AND(I739&gt;=81%, I739&lt;=100%), "81% to 100%")</f>
        <v>61% to 80%</v>
      </c>
      <c r="L739" s="22">
        <v>4.2</v>
      </c>
      <c r="M739" s="6">
        <v>76042</v>
      </c>
      <c r="N739" s="6">
        <f>G739*M739</f>
        <v>98094180</v>
      </c>
      <c r="O739" s="6">
        <f>L739+(M739/100000)</f>
        <v>4.9604200000000001</v>
      </c>
      <c r="P739" s="5" t="s">
        <v>7621</v>
      </c>
      <c r="Q739" s="10" t="s">
        <v>7622</v>
      </c>
      <c r="R739" s="10" t="s">
        <v>7623</v>
      </c>
      <c r="S739" s="10" t="s">
        <v>7624</v>
      </c>
      <c r="T739" s="10">
        <f>LEN(S739) - LEN(SUBSTITUTE(S739, ",", "")) + 1</f>
        <v>8</v>
      </c>
      <c r="U739" s="10" t="s">
        <v>7625</v>
      </c>
      <c r="V739" s="20" t="s">
        <v>7626</v>
      </c>
      <c r="W739" s="10" t="s">
        <v>7627</v>
      </c>
      <c r="X739" s="10" t="s">
        <v>7628</v>
      </c>
    </row>
    <row r="740" spans="1:24" customFormat="1" x14ac:dyDescent="0.3">
      <c r="A740" s="5" t="s">
        <v>9375</v>
      </c>
      <c r="B740" s="5" t="s">
        <v>9376</v>
      </c>
      <c r="C740" s="5" t="str">
        <f>LEFT(B740, 65)</f>
        <v>Bajaj Waterproof 1500 Watts Immersion Rod Heater</v>
      </c>
      <c r="D740" s="5" t="s">
        <v>8844</v>
      </c>
      <c r="E740" s="5" t="str">
        <f>LEFT(D740, FIND("|", D740) - 1)</f>
        <v>Home&amp;Kitchen</v>
      </c>
      <c r="F740" s="5">
        <v>653</v>
      </c>
      <c r="G740" s="7">
        <v>1020</v>
      </c>
      <c r="H740" s="5" t="str" cm="1">
        <f t="array" ref="H740">_xlfn.IFS(G740&lt;200,"Less than 200", AND(G740&gt;=200, G740&lt;=500), "200 to 500", G740&gt;500, "Greater than 500")</f>
        <v>Greater than 500</v>
      </c>
      <c r="I740" s="8">
        <v>0.36</v>
      </c>
      <c r="J740" s="17">
        <f>I740</f>
        <v>0.36</v>
      </c>
      <c r="K740" s="22" t="str" cm="1">
        <f t="array" ref="K740">_xlfn.IFS(AND(I740&gt;=0%, I740&lt;=20%),"0% to 20%", AND(I740&gt;=21%, I740&lt;=40%), "21% to 40%", AND(I740&gt;=41%, I740&lt;=60%), "41% to 60%", AND(I740&gt;=61%, I740&lt;=80%), "61% to 80%", AND(I740&gt;=81%, I740&lt;=100%), "81% to 100%")</f>
        <v>21% to 40%</v>
      </c>
      <c r="L740" s="22">
        <v>4.0999999999999996</v>
      </c>
      <c r="M740" s="6">
        <v>3366</v>
      </c>
      <c r="N740" s="6">
        <f>G740*M740</f>
        <v>3433320</v>
      </c>
      <c r="O740" s="6">
        <f>L740+(M740/100000)</f>
        <v>4.1336599999999999</v>
      </c>
      <c r="P740" s="5" t="s">
        <v>9377</v>
      </c>
      <c r="Q740" s="10" t="s">
        <v>9378</v>
      </c>
      <c r="R740" s="10" t="s">
        <v>9379</v>
      </c>
      <c r="S740" s="10" t="s">
        <v>9380</v>
      </c>
      <c r="T740" s="10">
        <f>LEN(S740) - LEN(SUBSTITUTE(S740, ",", "")) + 1</f>
        <v>8</v>
      </c>
      <c r="U740" s="10" t="s">
        <v>9381</v>
      </c>
      <c r="V740" s="20" t="s">
        <v>13063</v>
      </c>
      <c r="W740" s="10" t="s">
        <v>9382</v>
      </c>
      <c r="X740" s="10" t="s">
        <v>9383</v>
      </c>
    </row>
    <row r="741" spans="1:24" customFormat="1" x14ac:dyDescent="0.3">
      <c r="A741" s="5" t="s">
        <v>9467</v>
      </c>
      <c r="B741" s="5" t="s">
        <v>9468</v>
      </c>
      <c r="C741" s="5" t="str">
        <f>LEFT(B741, 65)</f>
        <v>Crompton Insta Comfy 800 Watt Room Heater with 2 Heat Settings(Gr</v>
      </c>
      <c r="D741" s="5" t="s">
        <v>8552</v>
      </c>
      <c r="E741" s="5" t="str">
        <f>LEFT(D741, FIND("|", D741) - 1)</f>
        <v>Home&amp;Kitchen</v>
      </c>
      <c r="F741" s="7">
        <v>1498</v>
      </c>
      <c r="G741" s="7">
        <v>2300</v>
      </c>
      <c r="H741" s="5" t="str" cm="1">
        <f t="array" ref="H741">_xlfn.IFS(G741&lt;200,"Less than 200", AND(G741&gt;=200, G741&lt;=500), "200 to 500", G741&gt;500, "Greater than 500")</f>
        <v>Greater than 500</v>
      </c>
      <c r="I741" s="8">
        <v>0.35</v>
      </c>
      <c r="J741" s="17">
        <f>I741</f>
        <v>0.35</v>
      </c>
      <c r="K741" s="22" t="str" cm="1">
        <f t="array" ref="K741">_xlfn.IFS(AND(I741&gt;=0%, I741&lt;=20%),"0% to 20%", AND(I741&gt;=21%, I741&lt;=40%), "21% to 40%", AND(I741&gt;=41%, I741&lt;=60%), "41% to 60%", AND(I741&gt;=61%, I741&lt;=80%), "61% to 80%", AND(I741&gt;=81%, I741&lt;=100%), "81% to 100%")</f>
        <v>21% to 40%</v>
      </c>
      <c r="L741" s="22">
        <v>3.8</v>
      </c>
      <c r="M741" s="6">
        <v>95</v>
      </c>
      <c r="N741" s="6">
        <f>G741*M741</f>
        <v>218500</v>
      </c>
      <c r="O741" s="6">
        <f>L741+(M741/100000)</f>
        <v>3.8009499999999998</v>
      </c>
      <c r="P741" s="5" t="s">
        <v>9469</v>
      </c>
      <c r="Q741" s="10" t="s">
        <v>9470</v>
      </c>
      <c r="R741" s="10" t="s">
        <v>9471</v>
      </c>
      <c r="S741" s="10" t="s">
        <v>9472</v>
      </c>
      <c r="T741" s="10">
        <f>LEN(S741) - LEN(SUBSTITUTE(S741, ",", "")) + 1</f>
        <v>8</v>
      </c>
      <c r="U741" s="10" t="s">
        <v>9473</v>
      </c>
      <c r="V741" s="20" t="s">
        <v>9474</v>
      </c>
      <c r="W741" s="10" t="s">
        <v>9475</v>
      </c>
      <c r="X741" s="10" t="s">
        <v>9476</v>
      </c>
    </row>
    <row r="742" spans="1:24" customFormat="1" x14ac:dyDescent="0.3">
      <c r="A742" s="5" t="s">
        <v>11274</v>
      </c>
      <c r="B742" s="5" t="s">
        <v>11275</v>
      </c>
      <c r="C742" s="5" t="str">
        <f>LEFT(B742, 65)</f>
        <v>Crompton Insta Delight Fan Circulator Room Heater with 3 Heat Set</v>
      </c>
      <c r="D742" s="5" t="s">
        <v>8563</v>
      </c>
      <c r="E742" s="5" t="str">
        <f>LEFT(D742, FIND("|", D742) - 1)</f>
        <v>Home&amp;Kitchen</v>
      </c>
      <c r="F742" s="7">
        <v>2590</v>
      </c>
      <c r="G742" s="7">
        <v>4200</v>
      </c>
      <c r="H742" s="5" t="str" cm="1">
        <f t="array" ref="H742">_xlfn.IFS(G742&lt;200,"Less than 200", AND(G742&gt;=200, G742&lt;=500), "200 to 500", G742&gt;500, "Greater than 500")</f>
        <v>Greater than 500</v>
      </c>
      <c r="I742" s="8">
        <v>0.38</v>
      </c>
      <c r="J742" s="17">
        <f>I742</f>
        <v>0.38</v>
      </c>
      <c r="K742" s="22" t="str" cm="1">
        <f t="array" ref="K742">_xlfn.IFS(AND(I742&gt;=0%, I742&lt;=20%),"0% to 20%", AND(I742&gt;=21%, I742&lt;=40%), "21% to 40%", AND(I742&gt;=41%, I742&lt;=60%), "41% to 60%", AND(I742&gt;=61%, I742&lt;=80%), "61% to 80%", AND(I742&gt;=81%, I742&lt;=100%), "81% to 100%")</f>
        <v>21% to 40%</v>
      </c>
      <c r="L742" s="22">
        <v>4.0999999999999996</v>
      </c>
      <c r="M742" s="6">
        <v>63</v>
      </c>
      <c r="N742" s="6">
        <f>G742*M742</f>
        <v>264600</v>
      </c>
      <c r="O742" s="6">
        <f>L742+(M742/100000)</f>
        <v>4.1006299999999998</v>
      </c>
      <c r="P742" s="5" t="s">
        <v>11276</v>
      </c>
      <c r="Q742" s="10" t="s">
        <v>11277</v>
      </c>
      <c r="R742" s="10" t="s">
        <v>11278</v>
      </c>
      <c r="S742" s="10" t="s">
        <v>11279</v>
      </c>
      <c r="T742" s="10">
        <f>LEN(S742) - LEN(SUBSTITUTE(S742, ",", "")) + 1</f>
        <v>8</v>
      </c>
      <c r="U742" s="10" t="s">
        <v>11280</v>
      </c>
      <c r="V742" s="20" t="s">
        <v>11281</v>
      </c>
      <c r="W742" s="10" t="s">
        <v>11282</v>
      </c>
      <c r="X742" s="10" t="s">
        <v>11283</v>
      </c>
    </row>
    <row r="743" spans="1:24" customFormat="1" x14ac:dyDescent="0.3">
      <c r="A743" s="5" t="s">
        <v>8207</v>
      </c>
      <c r="B743" s="5" t="s">
        <v>8208</v>
      </c>
      <c r="C743" s="5" t="str">
        <f>LEFT(B743, 65)</f>
        <v>Tukzer Fully Foldable Tabletop Desktop Tablet Mobile Stand Holder</v>
      </c>
      <c r="D743" s="5" t="s">
        <v>3495</v>
      </c>
      <c r="E743" s="5" t="str">
        <f>LEFT(D743, FIND("|", D743) - 1)</f>
        <v>Electronics</v>
      </c>
      <c r="F743" s="5">
        <v>279</v>
      </c>
      <c r="G743" s="7">
        <v>1299</v>
      </c>
      <c r="H743" s="5" t="str" cm="1">
        <f t="array" ref="H743">_xlfn.IFS(G743&lt;200,"Less than 200", AND(G743&gt;=200, G743&lt;=500), "200 to 500", G743&gt;500, "Greater than 500")</f>
        <v>Greater than 500</v>
      </c>
      <c r="I743" s="8">
        <v>0.79</v>
      </c>
      <c r="J743" s="17">
        <f>I743</f>
        <v>0.79</v>
      </c>
      <c r="K743" s="22" t="str" cm="1">
        <f t="array" ref="K743">_xlfn.IFS(AND(I743&gt;=0%, I743&lt;=20%),"0% to 20%", AND(I743&gt;=21%, I743&lt;=40%), "21% to 40%", AND(I743&gt;=41%, I743&lt;=60%), "41% to 60%", AND(I743&gt;=61%, I743&lt;=80%), "61% to 80%", AND(I743&gt;=81%, I743&lt;=100%), "81% to 100%")</f>
        <v>61% to 80%</v>
      </c>
      <c r="L743" s="22">
        <v>4</v>
      </c>
      <c r="M743" s="6">
        <v>5072</v>
      </c>
      <c r="N743" s="6">
        <f>G743*M743</f>
        <v>6588528</v>
      </c>
      <c r="O743" s="6">
        <f>L743+(M743/100000)</f>
        <v>4.0507200000000001</v>
      </c>
      <c r="P743" s="5" t="s">
        <v>8209</v>
      </c>
      <c r="Q743" s="10" t="s">
        <v>8210</v>
      </c>
      <c r="R743" s="10" t="s">
        <v>8211</v>
      </c>
      <c r="S743" s="10" t="s">
        <v>8212</v>
      </c>
      <c r="T743" s="10">
        <f>LEN(S743) - LEN(SUBSTITUTE(S743, ",", "")) + 1</f>
        <v>8</v>
      </c>
      <c r="U743" s="10" t="s">
        <v>8213</v>
      </c>
      <c r="V743" s="20" t="s">
        <v>8214</v>
      </c>
      <c r="W743" s="10" t="s">
        <v>8215</v>
      </c>
      <c r="X743" s="10" t="s">
        <v>8216</v>
      </c>
    </row>
    <row r="744" spans="1:24" customFormat="1" x14ac:dyDescent="0.3">
      <c r="A744" s="5" t="s">
        <v>11466</v>
      </c>
      <c r="B744" s="5" t="s">
        <v>11467</v>
      </c>
      <c r="C744" s="5" t="str">
        <f>LEFT(B744, 65)</f>
        <v>USHA RapidMix 500-Watt Copper Motor Mixer Grinder with 3 Jars and</v>
      </c>
      <c r="D744" s="5" t="s">
        <v>8710</v>
      </c>
      <c r="E744" s="5" t="str">
        <f>LEFT(D744, FIND("|", D744) - 1)</f>
        <v>Home&amp;Kitchen</v>
      </c>
      <c r="F744" s="7">
        <v>2449</v>
      </c>
      <c r="G744" s="7">
        <v>3390</v>
      </c>
      <c r="H744" s="5" t="str" cm="1">
        <f t="array" ref="H744">_xlfn.IFS(G744&lt;200,"Less than 200", AND(G744&gt;=200, G744&lt;=500), "200 to 500", G744&gt;500, "Greater than 500")</f>
        <v>Greater than 500</v>
      </c>
      <c r="I744" s="8">
        <v>0.28000000000000003</v>
      </c>
      <c r="J744" s="17">
        <f>I744</f>
        <v>0.28000000000000003</v>
      </c>
      <c r="K744" s="22" t="str" cm="1">
        <f t="array" ref="K744">_xlfn.IFS(AND(I744&gt;=0%, I744&lt;=20%),"0% to 20%", AND(I744&gt;=21%, I744&lt;=40%), "21% to 40%", AND(I744&gt;=41%, I744&lt;=60%), "41% to 60%", AND(I744&gt;=61%, I744&lt;=80%), "61% to 80%", AND(I744&gt;=81%, I744&lt;=100%), "81% to 100%")</f>
        <v>21% to 40%</v>
      </c>
      <c r="L744" s="22">
        <v>4</v>
      </c>
      <c r="M744" s="6">
        <v>5206</v>
      </c>
      <c r="N744" s="6">
        <f>G744*M744</f>
        <v>17648340</v>
      </c>
      <c r="O744" s="6">
        <f>L744+(M744/100000)</f>
        <v>4.05206</v>
      </c>
      <c r="P744" s="5" t="s">
        <v>11468</v>
      </c>
      <c r="Q744" s="10" t="s">
        <v>11469</v>
      </c>
      <c r="R744" s="10" t="s">
        <v>11470</v>
      </c>
      <c r="S744" s="10" t="s">
        <v>11471</v>
      </c>
      <c r="T744" s="10">
        <f>LEN(S744) - LEN(SUBSTITUTE(S744, ",", "")) + 1</f>
        <v>8</v>
      </c>
      <c r="U744" s="10" t="s">
        <v>11472</v>
      </c>
      <c r="V744" s="20" t="s">
        <v>11473</v>
      </c>
      <c r="W744" s="10" t="s">
        <v>11474</v>
      </c>
      <c r="X744" s="10" t="s">
        <v>11475</v>
      </c>
    </row>
    <row r="745" spans="1:24" customFormat="1" x14ac:dyDescent="0.3">
      <c r="A745" s="5" t="s">
        <v>10439</v>
      </c>
      <c r="B745" s="5" t="s">
        <v>10440</v>
      </c>
      <c r="C745" s="5" t="str">
        <f>LEFT(B745, 65)</f>
        <v>Havells OFR 13 Wave Fin with PTC Fan Heater 2900 Watts (Black)</v>
      </c>
      <c r="D745" s="5" t="s">
        <v>8563</v>
      </c>
      <c r="E745" s="5" t="str">
        <f>LEFT(D745, FIND("|", D745) - 1)</f>
        <v>Home&amp;Kitchen</v>
      </c>
      <c r="F745" s="7">
        <v>12499</v>
      </c>
      <c r="G745" s="7">
        <v>19825</v>
      </c>
      <c r="H745" s="5" t="str" cm="1">
        <f t="array" ref="H745">_xlfn.IFS(G745&lt;200,"Less than 200", AND(G745&gt;=200, G745&lt;=500), "200 to 500", G745&gt;500, "Greater than 500")</f>
        <v>Greater than 500</v>
      </c>
      <c r="I745" s="8">
        <v>0.37</v>
      </c>
      <c r="J745" s="17">
        <f>I745</f>
        <v>0.37</v>
      </c>
      <c r="K745" s="22" t="str" cm="1">
        <f t="array" ref="K745">_xlfn.IFS(AND(I745&gt;=0%, I745&lt;=20%),"0% to 20%", AND(I745&gt;=21%, I745&lt;=40%), "21% to 40%", AND(I745&gt;=41%, I745&lt;=60%), "41% to 60%", AND(I745&gt;=61%, I745&lt;=80%), "61% to 80%", AND(I745&gt;=81%, I745&lt;=100%), "81% to 100%")</f>
        <v>21% to 40%</v>
      </c>
      <c r="L745" s="22">
        <v>4.0999999999999996</v>
      </c>
      <c r="M745" s="6">
        <v>322</v>
      </c>
      <c r="N745" s="6">
        <f>G745*M745</f>
        <v>6383650</v>
      </c>
      <c r="O745" s="6">
        <f>L745+(M745/100000)</f>
        <v>4.1032199999999994</v>
      </c>
      <c r="P745" s="5" t="s">
        <v>10441</v>
      </c>
      <c r="Q745" s="10" t="s">
        <v>10442</v>
      </c>
      <c r="R745" s="10" t="s">
        <v>10443</v>
      </c>
      <c r="S745" s="10" t="s">
        <v>10444</v>
      </c>
      <c r="T745" s="10">
        <f>LEN(S745) - LEN(SUBSTITUTE(S745, ",", "")) + 1</f>
        <v>8</v>
      </c>
      <c r="U745" s="10" t="s">
        <v>10445</v>
      </c>
      <c r="V745" s="20" t="s">
        <v>10446</v>
      </c>
      <c r="W745" s="10" t="s">
        <v>10447</v>
      </c>
      <c r="X745" s="10" t="s">
        <v>10448</v>
      </c>
    </row>
    <row r="746" spans="1:24" customFormat="1" x14ac:dyDescent="0.3">
      <c r="A746" s="5" t="s">
        <v>6048</v>
      </c>
      <c r="B746" s="5" t="s">
        <v>6049</v>
      </c>
      <c r="C746" s="5" t="str">
        <f>LEFT(B746, 65)</f>
        <v>Callas Multipurpose Foldable Laptop Table with Cup Holder | Drawe</v>
      </c>
      <c r="D746" s="5" t="s">
        <v>4876</v>
      </c>
      <c r="E746" s="5" t="str">
        <f>LEFT(D746, FIND("|", D746) - 1)</f>
        <v>Computers&amp;Accessories</v>
      </c>
      <c r="F746" s="5">
        <v>849</v>
      </c>
      <c r="G746" s="7">
        <v>4999</v>
      </c>
      <c r="H746" s="5" t="str" cm="1">
        <f t="array" ref="H746">_xlfn.IFS(G746&lt;200,"Less than 200", AND(G746&gt;=200, G746&lt;=500), "200 to 500", G746&gt;500, "Greater than 500")</f>
        <v>Greater than 500</v>
      </c>
      <c r="I746" s="8">
        <v>0.83</v>
      </c>
      <c r="J746" s="17">
        <f>I746</f>
        <v>0.83</v>
      </c>
      <c r="K746" s="22" t="str" cm="1">
        <f t="array" ref="K746">_xlfn.IFS(AND(I746&gt;=0%, I746&lt;=20%),"0% to 20%", AND(I746&gt;=21%, I746&lt;=40%), "21% to 40%", AND(I746&gt;=41%, I746&lt;=60%), "41% to 60%", AND(I746&gt;=61%, I746&lt;=80%), "61% to 80%", AND(I746&gt;=81%, I746&lt;=100%), "81% to 100%")</f>
        <v>81% to 100%</v>
      </c>
      <c r="L746" s="22">
        <v>4</v>
      </c>
      <c r="M746" s="6">
        <v>20457</v>
      </c>
      <c r="N746" s="6">
        <f>G746*M746</f>
        <v>102264543</v>
      </c>
      <c r="O746" s="6">
        <f>L746+(M746/100000)</f>
        <v>4.2045700000000004</v>
      </c>
      <c r="P746" s="5" t="s">
        <v>6050</v>
      </c>
      <c r="Q746" s="10" t="s">
        <v>6051</v>
      </c>
      <c r="R746" s="10" t="s">
        <v>6052</v>
      </c>
      <c r="S746" s="10" t="s">
        <v>6053</v>
      </c>
      <c r="T746" s="10">
        <f>LEN(S746) - LEN(SUBSTITUTE(S746, ",", "")) + 1</f>
        <v>8</v>
      </c>
      <c r="U746" s="10" t="s">
        <v>6054</v>
      </c>
      <c r="V746" s="20" t="s">
        <v>6055</v>
      </c>
      <c r="W746" s="10" t="s">
        <v>6056</v>
      </c>
      <c r="X746" s="10" t="s">
        <v>6057</v>
      </c>
    </row>
    <row r="747" spans="1:24" customFormat="1" x14ac:dyDescent="0.3">
      <c r="A747" s="5" t="s">
        <v>2241</v>
      </c>
      <c r="B747" s="5" t="s">
        <v>2242</v>
      </c>
      <c r="C747" s="5" t="str">
        <f>LEFT(B747, 65)</f>
        <v>FLiX (Beetel) 3in1 (Type C|Micro|Iphone Lightening) Textured Patt</v>
      </c>
      <c r="D747" s="5" t="s">
        <v>18</v>
      </c>
      <c r="E747" s="5" t="str">
        <f>LEFT(D747, FIND("|", D747) - 1)</f>
        <v>Computers&amp;Accessories</v>
      </c>
      <c r="F747" s="5">
        <v>182</v>
      </c>
      <c r="G747" s="5">
        <v>599</v>
      </c>
      <c r="H747" s="5" t="str" cm="1">
        <f t="array" ref="H747">_xlfn.IFS(G747&lt;200,"Less than 200", AND(G747&gt;=200, G747&lt;=500), "200 to 500", G747&gt;500, "Greater than 500")</f>
        <v>Greater than 500</v>
      </c>
      <c r="I747" s="8">
        <v>0.7</v>
      </c>
      <c r="J747" s="17">
        <f>I747</f>
        <v>0.7</v>
      </c>
      <c r="K747" s="22" t="str" cm="1">
        <f t="array" ref="K747">_xlfn.IFS(AND(I747&gt;=0%, I747&lt;=20%),"0% to 20%", AND(I747&gt;=21%, I747&lt;=40%), "21% to 40%", AND(I747&gt;=41%, I747&lt;=60%), "41% to 60%", AND(I747&gt;=61%, I747&lt;=80%), "61% to 80%", AND(I747&gt;=81%, I747&lt;=100%), "81% to 100%")</f>
        <v>61% to 80%</v>
      </c>
      <c r="L747" s="22">
        <v>4</v>
      </c>
      <c r="M747" s="6">
        <v>9378</v>
      </c>
      <c r="N747" s="6">
        <f>G747*M747</f>
        <v>5617422</v>
      </c>
      <c r="O747" s="6">
        <f>L747+(M747/100000)</f>
        <v>4.0937799999999998</v>
      </c>
      <c r="P747" s="5" t="s">
        <v>2243</v>
      </c>
      <c r="Q747" s="10" t="s">
        <v>236</v>
      </c>
      <c r="R747" s="10" t="s">
        <v>237</v>
      </c>
      <c r="S747" s="10" t="s">
        <v>238</v>
      </c>
      <c r="T747" s="10">
        <f>LEN(S747) - LEN(SUBSTITUTE(S747, ",", "")) + 1</f>
        <v>8</v>
      </c>
      <c r="U747" s="10" t="s">
        <v>239</v>
      </c>
      <c r="V747" s="20" t="s">
        <v>1573</v>
      </c>
      <c r="W747" s="10" t="s">
        <v>2244</v>
      </c>
      <c r="X747" s="10" t="s">
        <v>2245</v>
      </c>
    </row>
    <row r="748" spans="1:24" customFormat="1" x14ac:dyDescent="0.3">
      <c r="A748" s="5" t="s">
        <v>12751</v>
      </c>
      <c r="B748" s="5" t="s">
        <v>12752</v>
      </c>
      <c r="C748" s="5" t="str">
        <f>LEFT(B748, 65)</f>
        <v>INALSA Air Fryer Digital 4L Nutri Fry - 1400W with Smart AirCrisp</v>
      </c>
      <c r="D748" s="5" t="s">
        <v>8875</v>
      </c>
      <c r="E748" s="5" t="str">
        <f>LEFT(D748, FIND("|", D748) - 1)</f>
        <v>Home&amp;Kitchen</v>
      </c>
      <c r="F748" s="7">
        <v>6790</v>
      </c>
      <c r="G748" s="7">
        <v>10995</v>
      </c>
      <c r="H748" s="5" t="str" cm="1">
        <f t="array" ref="H748">_xlfn.IFS(G748&lt;200,"Less than 200", AND(G748&gt;=200, G748&lt;=500), "200 to 500", G748&gt;500, "Greater than 500")</f>
        <v>Greater than 500</v>
      </c>
      <c r="I748" s="8">
        <v>0.38</v>
      </c>
      <c r="J748" s="17">
        <f>I748</f>
        <v>0.38</v>
      </c>
      <c r="K748" s="22" t="str" cm="1">
        <f t="array" ref="K748">_xlfn.IFS(AND(I748&gt;=0%, I748&lt;=20%),"0% to 20%", AND(I748&gt;=21%, I748&lt;=40%), "21% to 40%", AND(I748&gt;=41%, I748&lt;=60%), "41% to 60%", AND(I748&gt;=61%, I748&lt;=80%), "61% to 80%", AND(I748&gt;=81%, I748&lt;=100%), "81% to 100%")</f>
        <v>21% to 40%</v>
      </c>
      <c r="L748" s="22">
        <v>4.5</v>
      </c>
      <c r="M748" s="6">
        <v>3192</v>
      </c>
      <c r="N748" s="6">
        <f>G748*M748</f>
        <v>35096040</v>
      </c>
      <c r="O748" s="6">
        <f>L748+(M748/100000)</f>
        <v>4.5319200000000004</v>
      </c>
      <c r="P748" s="5" t="s">
        <v>12753</v>
      </c>
      <c r="Q748" s="10" t="s">
        <v>12754</v>
      </c>
      <c r="R748" s="10" t="s">
        <v>12755</v>
      </c>
      <c r="S748" s="10" t="s">
        <v>12756</v>
      </c>
      <c r="T748" s="10">
        <f>LEN(S748) - LEN(SUBSTITUTE(S748, ",", "")) + 1</f>
        <v>8</v>
      </c>
      <c r="U748" s="10" t="s">
        <v>12757</v>
      </c>
      <c r="V748" s="20" t="s">
        <v>12758</v>
      </c>
      <c r="W748" s="10" t="s">
        <v>12759</v>
      </c>
      <c r="X748" s="10" t="s">
        <v>12760</v>
      </c>
    </row>
    <row r="749" spans="1:24" customFormat="1" x14ac:dyDescent="0.3">
      <c r="A749" s="5" t="s">
        <v>2177</v>
      </c>
      <c r="B749" s="5" t="s">
        <v>2178</v>
      </c>
      <c r="C749" s="5" t="str">
        <f>LEFT(B749, 65)</f>
        <v>Boat A 350 Type C Cable 1.5m(Jet Black)</v>
      </c>
      <c r="D749" s="5" t="s">
        <v>18</v>
      </c>
      <c r="E749" s="5" t="str">
        <f>LEFT(D749, FIND("|", D749) - 1)</f>
        <v>Computers&amp;Accessories</v>
      </c>
      <c r="F749" s="5">
        <v>299</v>
      </c>
      <c r="G749" s="5">
        <v>798</v>
      </c>
      <c r="H749" s="5" t="str" cm="1">
        <f t="array" ref="H749">_xlfn.IFS(G749&lt;200,"Less than 200", AND(G749&gt;=200, G749&lt;=500), "200 to 500", G749&gt;500, "Greater than 500")</f>
        <v>Greater than 500</v>
      </c>
      <c r="I749" s="8">
        <v>0.63</v>
      </c>
      <c r="J749" s="17">
        <f>I749</f>
        <v>0.63</v>
      </c>
      <c r="K749" s="22" t="str" cm="1">
        <f t="array" ref="K749">_xlfn.IFS(AND(I749&gt;=0%, I749&lt;=20%),"0% to 20%", AND(I749&gt;=21%, I749&lt;=40%), "21% to 40%", AND(I749&gt;=41%, I749&lt;=60%), "41% to 60%", AND(I749&gt;=61%, I749&lt;=80%), "61% to 80%", AND(I749&gt;=81%, I749&lt;=100%), "81% to 100%")</f>
        <v>61% to 80%</v>
      </c>
      <c r="L749" s="22">
        <v>4.4000000000000004</v>
      </c>
      <c r="M749" s="6">
        <v>28791</v>
      </c>
      <c r="N749" s="6">
        <f>G749*M749</f>
        <v>22975218</v>
      </c>
      <c r="O749" s="6">
        <f>L749+(M749/100000)</f>
        <v>4.6879100000000005</v>
      </c>
      <c r="P749" s="5" t="s">
        <v>2179</v>
      </c>
      <c r="Q749" s="10" t="s">
        <v>781</v>
      </c>
      <c r="R749" s="10" t="s">
        <v>782</v>
      </c>
      <c r="S749" s="10" t="s">
        <v>783</v>
      </c>
      <c r="T749" s="10">
        <f>LEN(S749) - LEN(SUBSTITUTE(S749, ",", "")) + 1</f>
        <v>8</v>
      </c>
      <c r="U749" s="10" t="s">
        <v>784</v>
      </c>
      <c r="V749" s="20" t="s">
        <v>785</v>
      </c>
      <c r="W749" s="10" t="s">
        <v>786</v>
      </c>
      <c r="X749" s="10" t="s">
        <v>2180</v>
      </c>
    </row>
    <row r="750" spans="1:24" customFormat="1" x14ac:dyDescent="0.3">
      <c r="A750" s="5" t="s">
        <v>2762</v>
      </c>
      <c r="B750" s="5" t="s">
        <v>2763</v>
      </c>
      <c r="C750" s="5" t="str">
        <f>LEFT(B750, 65)</f>
        <v>Synqe USB C to USB C 60W Nylon Braided Fast Charging Type C to Ty</v>
      </c>
      <c r="D750" s="5" t="s">
        <v>18</v>
      </c>
      <c r="E750" s="5" t="str">
        <f>LEFT(D750, FIND("|", D750) - 1)</f>
        <v>Computers&amp;Accessories</v>
      </c>
      <c r="F750" s="5">
        <v>389</v>
      </c>
      <c r="G750" s="5">
        <v>999</v>
      </c>
      <c r="H750" s="5" t="str" cm="1">
        <f t="array" ref="H750">_xlfn.IFS(G750&lt;200,"Less than 200", AND(G750&gt;=200, G750&lt;=500), "200 to 500", G750&gt;500, "Greater than 500")</f>
        <v>Greater than 500</v>
      </c>
      <c r="I750" s="8">
        <v>0.61</v>
      </c>
      <c r="J750" s="17">
        <f>I750</f>
        <v>0.61</v>
      </c>
      <c r="K750" s="22" t="str" cm="1">
        <f t="array" ref="K750">_xlfn.IFS(AND(I750&gt;=0%, I750&lt;=20%),"0% to 20%", AND(I750&gt;=21%, I750&lt;=40%), "21% to 40%", AND(I750&gt;=41%, I750&lt;=60%), "41% to 60%", AND(I750&gt;=61%, I750&lt;=80%), "61% to 80%", AND(I750&gt;=81%, I750&lt;=100%), "81% to 100%")</f>
        <v>61% to 80%</v>
      </c>
      <c r="L750" s="22">
        <v>4.3</v>
      </c>
      <c r="M750" s="6">
        <v>838</v>
      </c>
      <c r="N750" s="6">
        <f>G750*M750</f>
        <v>837162</v>
      </c>
      <c r="O750" s="6">
        <f>L750+(M750/100000)</f>
        <v>4.3083799999999997</v>
      </c>
      <c r="P750" s="5" t="s">
        <v>2764</v>
      </c>
      <c r="Q750" s="10" t="s">
        <v>2765</v>
      </c>
      <c r="R750" s="10" t="s">
        <v>2766</v>
      </c>
      <c r="S750" s="10" t="s">
        <v>2767</v>
      </c>
      <c r="T750" s="10">
        <f>LEN(S750) - LEN(SUBSTITUTE(S750, ",", "")) + 1</f>
        <v>8</v>
      </c>
      <c r="U750" s="10" t="s">
        <v>2768</v>
      </c>
      <c r="V750" s="20" t="s">
        <v>2769</v>
      </c>
      <c r="W750" s="10" t="s">
        <v>2770</v>
      </c>
      <c r="X750" s="10" t="s">
        <v>2771</v>
      </c>
    </row>
    <row r="751" spans="1:24" customFormat="1" x14ac:dyDescent="0.3">
      <c r="A751" s="5" t="s">
        <v>1724</v>
      </c>
      <c r="B751" s="5" t="s">
        <v>1725</v>
      </c>
      <c r="C751" s="5" t="str">
        <f>LEFT(B751, 65)</f>
        <v xml:space="preserve">FLiX (Beetel) USB to iPhone Lightning Textured Pattern Data Sync </v>
      </c>
      <c r="D751" s="5" t="s">
        <v>18</v>
      </c>
      <c r="E751" s="5" t="str">
        <f>LEFT(D751, FIND("|", D751) - 1)</f>
        <v>Computers&amp;Accessories</v>
      </c>
      <c r="F751" s="5">
        <v>129</v>
      </c>
      <c r="G751" s="5">
        <v>249</v>
      </c>
      <c r="H751" s="5" t="str" cm="1">
        <f t="array" ref="H751">_xlfn.IFS(G751&lt;200,"Less than 200", AND(G751&gt;=200, G751&lt;=500), "200 to 500", G751&gt;500, "Greater than 500")</f>
        <v>200 to 500</v>
      </c>
      <c r="I751" s="8">
        <v>0.48</v>
      </c>
      <c r="J751" s="17">
        <f>I751</f>
        <v>0.48</v>
      </c>
      <c r="K751" s="22" t="str" cm="1">
        <f t="array" ref="K751">_xlfn.IFS(AND(I751&gt;=0%, I751&lt;=20%),"0% to 20%", AND(I751&gt;=21%, I751&lt;=40%), "21% to 40%", AND(I751&gt;=41%, I751&lt;=60%), "41% to 60%", AND(I751&gt;=61%, I751&lt;=80%), "61% to 80%", AND(I751&gt;=81%, I751&lt;=100%), "81% to 100%")</f>
        <v>41% to 60%</v>
      </c>
      <c r="L751" s="22">
        <v>4</v>
      </c>
      <c r="M751" s="6">
        <v>9378</v>
      </c>
      <c r="N751" s="6">
        <f>G751*M751</f>
        <v>2335122</v>
      </c>
      <c r="O751" s="6">
        <f>L751+(M751/100000)</f>
        <v>4.0937799999999998</v>
      </c>
      <c r="P751" s="5" t="s">
        <v>1726</v>
      </c>
      <c r="Q751" s="10" t="s">
        <v>236</v>
      </c>
      <c r="R751" s="10" t="s">
        <v>237</v>
      </c>
      <c r="S751" s="10" t="s">
        <v>238</v>
      </c>
      <c r="T751" s="10">
        <f>LEN(S751) - LEN(SUBSTITUTE(S751, ",", "")) + 1</f>
        <v>8</v>
      </c>
      <c r="U751" s="10" t="s">
        <v>239</v>
      </c>
      <c r="V751" s="20" t="s">
        <v>240</v>
      </c>
      <c r="W751" s="10" t="s">
        <v>1727</v>
      </c>
      <c r="X751" s="10" t="s">
        <v>1728</v>
      </c>
    </row>
    <row r="752" spans="1:24" customFormat="1" x14ac:dyDescent="0.3">
      <c r="A752" s="5" t="s">
        <v>6241</v>
      </c>
      <c r="B752" s="5" t="s">
        <v>6242</v>
      </c>
      <c r="C752" s="5" t="str">
        <f>LEFT(B752, 65)</f>
        <v xml:space="preserve">STRIFF Laptop Stand Adjustable Laptop Computer Stand Multi-Angle </v>
      </c>
      <c r="D752" s="5" t="s">
        <v>4901</v>
      </c>
      <c r="E752" s="5" t="str">
        <f>LEFT(D752, FIND("|", D752) - 1)</f>
        <v>Computers&amp;Accessories</v>
      </c>
      <c r="F752" s="5">
        <v>299</v>
      </c>
      <c r="G752" s="7">
        <v>1499</v>
      </c>
      <c r="H752" s="5" t="str" cm="1">
        <f t="array" ref="H752">_xlfn.IFS(G752&lt;200,"Less than 200", AND(G752&gt;=200, G752&lt;=500), "200 to 500", G752&gt;500, "Greater than 500")</f>
        <v>Greater than 500</v>
      </c>
      <c r="I752" s="8">
        <v>0.8</v>
      </c>
      <c r="J752" s="17">
        <f>I752</f>
        <v>0.8</v>
      </c>
      <c r="K752" s="22" t="str" cm="1">
        <f t="array" ref="K752">_xlfn.IFS(AND(I752&gt;=0%, I752&lt;=20%),"0% to 20%", AND(I752&gt;=21%, I752&lt;=40%), "21% to 40%", AND(I752&gt;=41%, I752&lt;=60%), "41% to 60%", AND(I752&gt;=61%, I752&lt;=80%), "61% to 80%", AND(I752&gt;=81%, I752&lt;=100%), "81% to 100%")</f>
        <v>61% to 80%</v>
      </c>
      <c r="L752" s="22">
        <v>4.2</v>
      </c>
      <c r="M752" s="6">
        <v>903</v>
      </c>
      <c r="N752" s="6">
        <f>G752*M752</f>
        <v>1353597</v>
      </c>
      <c r="O752" s="6">
        <f>L752+(M752/100000)</f>
        <v>4.2090300000000003</v>
      </c>
      <c r="P752" s="5" t="s">
        <v>6243</v>
      </c>
      <c r="Q752" s="10" t="s">
        <v>6244</v>
      </c>
      <c r="R752" s="10" t="s">
        <v>6245</v>
      </c>
      <c r="S752" s="10" t="s">
        <v>6246</v>
      </c>
      <c r="T752" s="10">
        <f>LEN(S752) - LEN(SUBSTITUTE(S752, ",", "")) + 1</f>
        <v>8</v>
      </c>
      <c r="U752" s="10" t="s">
        <v>6247</v>
      </c>
      <c r="V752" s="20" t="s">
        <v>6248</v>
      </c>
      <c r="W752" s="10" t="s">
        <v>6249</v>
      </c>
      <c r="X752" s="10" t="s">
        <v>6250</v>
      </c>
    </row>
    <row r="753" spans="1:24" customFormat="1" x14ac:dyDescent="0.3">
      <c r="A753" s="5" t="s">
        <v>2896</v>
      </c>
      <c r="B753" s="5" t="s">
        <v>2897</v>
      </c>
      <c r="C753" s="5" t="str">
        <f>LEFT(B753, 65)</f>
        <v>Airtel DigitalTV HD Setup Box Remote</v>
      </c>
      <c r="D753" s="5" t="s">
        <v>462</v>
      </c>
      <c r="E753" s="5" t="str">
        <f>LEFT(D753, FIND("|", D753) - 1)</f>
        <v>Electronics</v>
      </c>
      <c r="F753" s="5">
        <v>197</v>
      </c>
      <c r="G753" s="5">
        <v>499</v>
      </c>
      <c r="H753" s="5" t="str" cm="1">
        <f t="array" ref="H753">_xlfn.IFS(G753&lt;200,"Less than 200", AND(G753&gt;=200, G753&lt;=500), "200 to 500", G753&gt;500, "Greater than 500")</f>
        <v>200 to 500</v>
      </c>
      <c r="I753" s="8">
        <v>0.61</v>
      </c>
      <c r="J753" s="17">
        <f>I753</f>
        <v>0.61</v>
      </c>
      <c r="K753" s="22" t="str" cm="1">
        <f t="array" ref="K753">_xlfn.IFS(AND(I753&gt;=0%, I753&lt;=20%),"0% to 20%", AND(I753&gt;=21%, I753&lt;=40%), "21% to 40%", AND(I753&gt;=41%, I753&lt;=60%), "41% to 60%", AND(I753&gt;=61%, I753&lt;=80%), "61% to 80%", AND(I753&gt;=81%, I753&lt;=100%), "81% to 100%")</f>
        <v>61% to 80%</v>
      </c>
      <c r="L753" s="22">
        <v>3.8</v>
      </c>
      <c r="M753" s="6">
        <v>136</v>
      </c>
      <c r="N753" s="6">
        <f>G753*M753</f>
        <v>67864</v>
      </c>
      <c r="O753" s="6">
        <f>L753+(M753/100000)</f>
        <v>3.8013599999999999</v>
      </c>
      <c r="P753" s="5" t="s">
        <v>2898</v>
      </c>
      <c r="Q753" s="10" t="s">
        <v>2899</v>
      </c>
      <c r="R753" s="10" t="s">
        <v>2900</v>
      </c>
      <c r="S753" s="10" t="s">
        <v>2901</v>
      </c>
      <c r="T753" s="10">
        <f>LEN(S753) - LEN(SUBSTITUTE(S753, ",", "")) + 1</f>
        <v>8</v>
      </c>
      <c r="U753" s="10" t="s">
        <v>2902</v>
      </c>
      <c r="V753" s="20" t="s">
        <v>2903</v>
      </c>
      <c r="W753" s="10" t="s">
        <v>2904</v>
      </c>
      <c r="X753" s="10" t="s">
        <v>2905</v>
      </c>
    </row>
    <row r="754" spans="1:24" customFormat="1" x14ac:dyDescent="0.3">
      <c r="A754" s="5" t="s">
        <v>1918</v>
      </c>
      <c r="B754" s="5" t="s">
        <v>1919</v>
      </c>
      <c r="C754" s="5" t="str">
        <f>LEFT(B754, 65)</f>
        <v>Posh 1.5 Meter High Speed Gold Plated HDMI Male to Female Extensi</v>
      </c>
      <c r="D754" s="5" t="s">
        <v>129</v>
      </c>
      <c r="E754" s="5" t="str">
        <f>LEFT(D754, FIND("|", D754) - 1)</f>
        <v>Electronics</v>
      </c>
      <c r="F754" s="5">
        <v>173</v>
      </c>
      <c r="G754" s="5">
        <v>999</v>
      </c>
      <c r="H754" s="5" t="str" cm="1">
        <f t="array" ref="H754">_xlfn.IFS(G754&lt;200,"Less than 200", AND(G754&gt;=200, G754&lt;=500), "200 to 500", G754&gt;500, "Greater than 500")</f>
        <v>Greater than 500</v>
      </c>
      <c r="I754" s="8">
        <v>0.83</v>
      </c>
      <c r="J754" s="17">
        <f>I754</f>
        <v>0.83</v>
      </c>
      <c r="K754" s="22" t="str" cm="1">
        <f t="array" ref="K754">_xlfn.IFS(AND(I754&gt;=0%, I754&lt;=20%),"0% to 20%", AND(I754&gt;=21%, I754&lt;=40%), "21% to 40%", AND(I754&gt;=41%, I754&lt;=60%), "41% to 60%", AND(I754&gt;=61%, I754&lt;=80%), "61% to 80%", AND(I754&gt;=81%, I754&lt;=100%), "81% to 100%")</f>
        <v>81% to 100%</v>
      </c>
      <c r="L754" s="22">
        <v>4.3</v>
      </c>
      <c r="M754" s="6">
        <v>1237</v>
      </c>
      <c r="N754" s="6">
        <f>G754*M754</f>
        <v>1235763</v>
      </c>
      <c r="O754" s="6">
        <f>L754+(M754/100000)</f>
        <v>4.3123699999999996</v>
      </c>
      <c r="P754" s="5" t="s">
        <v>1920</v>
      </c>
      <c r="Q754" s="10" t="s">
        <v>1921</v>
      </c>
      <c r="R754" s="10" t="s">
        <v>1922</v>
      </c>
      <c r="S754" s="10" t="s">
        <v>1923</v>
      </c>
      <c r="T754" s="10">
        <f>LEN(S754) - LEN(SUBSTITUTE(S754, ",", "")) + 1</f>
        <v>8</v>
      </c>
      <c r="U754" s="10" t="s">
        <v>1924</v>
      </c>
      <c r="V754" s="20" t="s">
        <v>1925</v>
      </c>
      <c r="W754" s="10" t="s">
        <v>1926</v>
      </c>
      <c r="X754" s="10" t="s">
        <v>1927</v>
      </c>
    </row>
    <row r="755" spans="1:24" customFormat="1" x14ac:dyDescent="0.3">
      <c r="A755" s="5" t="s">
        <v>1262</v>
      </c>
      <c r="B755" s="5" t="s">
        <v>1263</v>
      </c>
      <c r="C755" s="5" t="str">
        <f>LEFT(B755, 65)</f>
        <v xml:space="preserve">Zoul Type C to Type C Fast Charging Cable 65W 2M/6ft USB C Nylon </v>
      </c>
      <c r="D755" s="5" t="s">
        <v>18</v>
      </c>
      <c r="E755" s="5" t="str">
        <f>LEFT(D755, FIND("|", D755) - 1)</f>
        <v>Computers&amp;Accessories</v>
      </c>
      <c r="F755" s="5">
        <v>399</v>
      </c>
      <c r="G755" s="7">
        <v>1099</v>
      </c>
      <c r="H755" s="5" t="str" cm="1">
        <f t="array" ref="H755">_xlfn.IFS(G755&lt;200,"Less than 200", AND(G755&gt;=200, G755&lt;=500), "200 to 500", G755&gt;500, "Greater than 500")</f>
        <v>Greater than 500</v>
      </c>
      <c r="I755" s="8">
        <v>0.64</v>
      </c>
      <c r="J755" s="17">
        <f>I755</f>
        <v>0.64</v>
      </c>
      <c r="K755" s="22" t="str" cm="1">
        <f t="array" ref="K755">_xlfn.IFS(AND(I755&gt;=0%, I755&lt;=20%),"0% to 20%", AND(I755&gt;=21%, I755&lt;=40%), "21% to 40%", AND(I755&gt;=41%, I755&lt;=60%), "41% to 60%", AND(I755&gt;=61%, I755&lt;=80%), "61% to 80%", AND(I755&gt;=81%, I755&lt;=100%), "81% to 100%")</f>
        <v>61% to 80%</v>
      </c>
      <c r="L755" s="22">
        <v>4.0999999999999996</v>
      </c>
      <c r="M755" s="6">
        <v>2685</v>
      </c>
      <c r="N755" s="6">
        <f>G755*M755</f>
        <v>2950815</v>
      </c>
      <c r="O755" s="6">
        <f>L755+(M755/100000)</f>
        <v>4.1268499999999992</v>
      </c>
      <c r="P755" s="5" t="s">
        <v>1264</v>
      </c>
      <c r="Q755" s="10" t="s">
        <v>1265</v>
      </c>
      <c r="R755" s="10" t="s">
        <v>1266</v>
      </c>
      <c r="S755" s="10" t="s">
        <v>1267</v>
      </c>
      <c r="T755" s="10">
        <f>LEN(S755) - LEN(SUBSTITUTE(S755, ",", "")) + 1</f>
        <v>8</v>
      </c>
      <c r="U755" s="10" t="s">
        <v>1268</v>
      </c>
      <c r="V755" s="20" t="s">
        <v>1269</v>
      </c>
      <c r="W755" s="10" t="s">
        <v>1270</v>
      </c>
      <c r="X755" s="10" t="s">
        <v>1271</v>
      </c>
    </row>
    <row r="756" spans="1:24" customFormat="1" x14ac:dyDescent="0.3">
      <c r="A756" s="5" t="s">
        <v>1576</v>
      </c>
      <c r="B756" s="5" t="s">
        <v>1577</v>
      </c>
      <c r="C756" s="5" t="str">
        <f>LEFT(B756, 65)</f>
        <v>Zoul USB C to USB C Fast Charging Cable 65W Type C to Type C Nylo</v>
      </c>
      <c r="D756" s="5" t="s">
        <v>18</v>
      </c>
      <c r="E756" s="5" t="str">
        <f>LEFT(D756, FIND("|", D756) - 1)</f>
        <v>Computers&amp;Accessories</v>
      </c>
      <c r="F756" s="5">
        <v>399</v>
      </c>
      <c r="G756" s="7">
        <v>1099</v>
      </c>
      <c r="H756" s="5" t="str" cm="1">
        <f t="array" ref="H756">_xlfn.IFS(G756&lt;200,"Less than 200", AND(G756&gt;=200, G756&lt;=500), "200 to 500", G756&gt;500, "Greater than 500")</f>
        <v>Greater than 500</v>
      </c>
      <c r="I756" s="8">
        <v>0.64</v>
      </c>
      <c r="J756" s="17">
        <f>I756</f>
        <v>0.64</v>
      </c>
      <c r="K756" s="22" t="str" cm="1">
        <f t="array" ref="K756">_xlfn.IFS(AND(I756&gt;=0%, I756&lt;=20%),"0% to 20%", AND(I756&gt;=21%, I756&lt;=40%), "21% to 40%", AND(I756&gt;=41%, I756&lt;=60%), "41% to 60%", AND(I756&gt;=61%, I756&lt;=80%), "61% to 80%", AND(I756&gt;=81%, I756&lt;=100%), "81% to 100%")</f>
        <v>61% to 80%</v>
      </c>
      <c r="L756" s="22">
        <v>4.0999999999999996</v>
      </c>
      <c r="M756" s="6">
        <v>2685</v>
      </c>
      <c r="N756" s="6">
        <f>G756*M756</f>
        <v>2950815</v>
      </c>
      <c r="O756" s="6">
        <f>L756+(M756/100000)</f>
        <v>4.1268499999999992</v>
      </c>
      <c r="P756" s="5" t="s">
        <v>1578</v>
      </c>
      <c r="Q756" s="10" t="s">
        <v>1265</v>
      </c>
      <c r="R756" s="10" t="s">
        <v>1266</v>
      </c>
      <c r="S756" s="10" t="s">
        <v>1267</v>
      </c>
      <c r="T756" s="10">
        <f>LEN(S756) - LEN(SUBSTITUTE(S756, ",", "")) + 1</f>
        <v>8</v>
      </c>
      <c r="U756" s="10" t="s">
        <v>1268</v>
      </c>
      <c r="V756" s="20" t="s">
        <v>1269</v>
      </c>
      <c r="W756" s="10" t="s">
        <v>1579</v>
      </c>
      <c r="X756" s="10" t="s">
        <v>1580</v>
      </c>
    </row>
    <row r="757" spans="1:24" customFormat="1" x14ac:dyDescent="0.3">
      <c r="A757" s="5" t="s">
        <v>1367</v>
      </c>
      <c r="B757" s="5" t="s">
        <v>1368</v>
      </c>
      <c r="C757" s="5" t="str">
        <f>LEFT(B757, 65)</f>
        <v>Samsung 80 cm (32 inches) Wondertainment Series HD Ready LED Smar</v>
      </c>
      <c r="D757" s="5" t="s">
        <v>169</v>
      </c>
      <c r="E757" s="5" t="str">
        <f>LEFT(D757, FIND("|", D757) - 1)</f>
        <v>Electronics</v>
      </c>
      <c r="F757" s="7">
        <v>15490</v>
      </c>
      <c r="G757" s="7">
        <v>20900</v>
      </c>
      <c r="H757" s="5" t="str" cm="1">
        <f t="array" ref="H757">_xlfn.IFS(G757&lt;200,"Less than 200", AND(G757&gt;=200, G757&lt;=500), "200 to 500", G757&gt;500, "Greater than 500")</f>
        <v>Greater than 500</v>
      </c>
      <c r="I757" s="8">
        <v>0.26</v>
      </c>
      <c r="J757" s="17">
        <f>I757</f>
        <v>0.26</v>
      </c>
      <c r="K757" s="22" t="str" cm="1">
        <f t="array" ref="K757">_xlfn.IFS(AND(I757&gt;=0%, I757&lt;=20%),"0% to 20%", AND(I757&gt;=21%, I757&lt;=40%), "21% to 40%", AND(I757&gt;=41%, I757&lt;=60%), "41% to 60%", AND(I757&gt;=61%, I757&lt;=80%), "61% to 80%", AND(I757&gt;=81%, I757&lt;=100%), "81% to 100%")</f>
        <v>21% to 40%</v>
      </c>
      <c r="L757" s="22">
        <v>4.3</v>
      </c>
      <c r="M757" s="6">
        <v>16299</v>
      </c>
      <c r="N757" s="6">
        <f>G757*M757</f>
        <v>340649100</v>
      </c>
      <c r="O757" s="6">
        <f>L757+(M757/100000)</f>
        <v>4.4629899999999996</v>
      </c>
      <c r="P757" s="5" t="s">
        <v>1369</v>
      </c>
      <c r="Q757" s="10" t="s">
        <v>226</v>
      </c>
      <c r="R757" s="10" t="s">
        <v>227</v>
      </c>
      <c r="S757" s="10" t="s">
        <v>228</v>
      </c>
      <c r="T757" s="10">
        <f>LEN(S757) - LEN(SUBSTITUTE(S757, ",", "")) + 1</f>
        <v>8</v>
      </c>
      <c r="U757" s="10" t="s">
        <v>229</v>
      </c>
      <c r="V757" s="20" t="s">
        <v>230</v>
      </c>
      <c r="W757" s="10" t="s">
        <v>1370</v>
      </c>
      <c r="X757" s="10" t="s">
        <v>1371</v>
      </c>
    </row>
    <row r="758" spans="1:24" customFormat="1" x14ac:dyDescent="0.3">
      <c r="A758" s="5" t="s">
        <v>2397</v>
      </c>
      <c r="B758" s="5" t="s">
        <v>2398</v>
      </c>
      <c r="C758" s="5" t="str">
        <f>LEFT(B758, 65)</f>
        <v>VW 80 cm (32 inches) HD Ready Android Smart LED TV VW32PRO (Black</v>
      </c>
      <c r="D758" s="5" t="s">
        <v>169</v>
      </c>
      <c r="E758" s="5" t="str">
        <f>LEFT(D758, FIND("|", D758) - 1)</f>
        <v>Electronics</v>
      </c>
      <c r="F758" s="7">
        <v>8999</v>
      </c>
      <c r="G758" s="7">
        <v>18999</v>
      </c>
      <c r="H758" s="5" t="str" cm="1">
        <f t="array" ref="H758">_xlfn.IFS(G758&lt;200,"Less than 200", AND(G758&gt;=200, G758&lt;=500), "200 to 500", G758&gt;500, "Greater than 500")</f>
        <v>Greater than 500</v>
      </c>
      <c r="I758" s="8">
        <v>0.53</v>
      </c>
      <c r="J758" s="17">
        <f>I758</f>
        <v>0.53</v>
      </c>
      <c r="K758" s="22" t="str" cm="1">
        <f t="array" ref="K758">_xlfn.IFS(AND(I758&gt;=0%, I758&lt;=20%),"0% to 20%", AND(I758&gt;=21%, I758&lt;=40%), "21% to 40%", AND(I758&gt;=41%, I758&lt;=60%), "41% to 60%", AND(I758&gt;=61%, I758&lt;=80%), "61% to 80%", AND(I758&gt;=81%, I758&lt;=100%), "81% to 100%")</f>
        <v>41% to 60%</v>
      </c>
      <c r="L758" s="22">
        <v>4</v>
      </c>
      <c r="M758" s="6">
        <v>6347</v>
      </c>
      <c r="N758" s="6">
        <f>G758*M758</f>
        <v>120586653</v>
      </c>
      <c r="O758" s="6">
        <f>L758+(M758/100000)</f>
        <v>4.0634699999999997</v>
      </c>
      <c r="P758" s="5" t="s">
        <v>2399</v>
      </c>
      <c r="Q758" s="10" t="s">
        <v>2400</v>
      </c>
      <c r="R758" s="10" t="s">
        <v>2401</v>
      </c>
      <c r="S758" s="10" t="s">
        <v>2402</v>
      </c>
      <c r="T758" s="10">
        <f>LEN(S758) - LEN(SUBSTITUTE(S758, ",", "")) + 1</f>
        <v>8</v>
      </c>
      <c r="U758" s="10" t="s">
        <v>2403</v>
      </c>
      <c r="V758" s="20" t="s">
        <v>2404</v>
      </c>
      <c r="W758" s="10" t="s">
        <v>2405</v>
      </c>
      <c r="X758" s="10" t="s">
        <v>2406</v>
      </c>
    </row>
    <row r="759" spans="1:24" customFormat="1" x14ac:dyDescent="0.3">
      <c r="A759" s="5" t="s">
        <v>6282</v>
      </c>
      <c r="B759" s="5" t="s">
        <v>6283</v>
      </c>
      <c r="C759" s="5" t="str">
        <f>LEFT(B759, 65)</f>
        <v>Duracell Chhota Power AA Battery Set of 10 Pcs</v>
      </c>
      <c r="D759" s="5" t="s">
        <v>5047</v>
      </c>
      <c r="E759" s="5" t="str">
        <f>LEFT(D759, FIND("|", D759) - 1)</f>
        <v>Electronics</v>
      </c>
      <c r="F759" s="5">
        <v>190</v>
      </c>
      <c r="G759" s="5">
        <v>220</v>
      </c>
      <c r="H759" s="5" t="str" cm="1">
        <f t="array" ref="H759">_xlfn.IFS(G759&lt;200,"Less than 200", AND(G759&gt;=200, G759&lt;=500), "200 to 500", G759&gt;500, "Greater than 500")</f>
        <v>200 to 500</v>
      </c>
      <c r="I759" s="8">
        <v>0.14000000000000001</v>
      </c>
      <c r="J759" s="17">
        <f>I759</f>
        <v>0.14000000000000001</v>
      </c>
      <c r="K759" s="22" t="str" cm="1">
        <f t="array" ref="K759">_xlfn.IFS(AND(I759&gt;=0%, I759&lt;=20%),"0% to 20%", AND(I759&gt;=21%, I759&lt;=40%), "21% to 40%", AND(I759&gt;=41%, I759&lt;=60%), "41% to 60%", AND(I759&gt;=61%, I759&lt;=80%), "61% to 80%", AND(I759&gt;=81%, I759&lt;=100%), "81% to 100%")</f>
        <v>0% to 20%</v>
      </c>
      <c r="L759" s="22">
        <v>4.4000000000000004</v>
      </c>
      <c r="M759" s="6">
        <v>2866</v>
      </c>
      <c r="N759" s="6">
        <f>G759*M759</f>
        <v>630520</v>
      </c>
      <c r="O759" s="6">
        <f>L759+(M759/100000)</f>
        <v>4.4286600000000007</v>
      </c>
      <c r="P759" s="5" t="s">
        <v>6284</v>
      </c>
      <c r="Q759" s="10" t="s">
        <v>6285</v>
      </c>
      <c r="R759" s="10" t="s">
        <v>6286</v>
      </c>
      <c r="S759" s="10" t="s">
        <v>6287</v>
      </c>
      <c r="T759" s="10">
        <f>LEN(S759) - LEN(SUBSTITUTE(S759, ",", "")) + 1</f>
        <v>8</v>
      </c>
      <c r="U759" s="10" t="s">
        <v>6288</v>
      </c>
      <c r="V759" s="20" t="s">
        <v>6289</v>
      </c>
      <c r="W759" s="10" t="s">
        <v>6290</v>
      </c>
      <c r="X759" s="10" t="s">
        <v>6291</v>
      </c>
    </row>
    <row r="760" spans="1:24" customFormat="1" x14ac:dyDescent="0.3">
      <c r="A760" s="5" t="s">
        <v>11967</v>
      </c>
      <c r="B760" s="5" t="s">
        <v>11968</v>
      </c>
      <c r="C760" s="5" t="str">
        <f>LEFT(B760, 65)</f>
        <v>Kenstar 2400 Watts 9 Fins Oil Filled Radiator with PTC Fan Heater</v>
      </c>
      <c r="D760" s="5" t="s">
        <v>8563</v>
      </c>
      <c r="E760" s="5" t="str">
        <f>LEFT(D760, FIND("|", D760) - 1)</f>
        <v>Home&amp;Kitchen</v>
      </c>
      <c r="F760" s="7">
        <v>6850</v>
      </c>
      <c r="G760" s="7">
        <v>11990</v>
      </c>
      <c r="H760" s="5" t="str" cm="1">
        <f t="array" ref="H760">_xlfn.IFS(G760&lt;200,"Less than 200", AND(G760&gt;=200, G760&lt;=500), "200 to 500", G760&gt;500, "Greater than 500")</f>
        <v>Greater than 500</v>
      </c>
      <c r="I760" s="8">
        <v>0.43</v>
      </c>
      <c r="J760" s="17">
        <f>I760</f>
        <v>0.43</v>
      </c>
      <c r="K760" s="22" t="str" cm="1">
        <f t="array" ref="K760">_xlfn.IFS(AND(I760&gt;=0%, I760&lt;=20%),"0% to 20%", AND(I760&gt;=21%, I760&lt;=40%), "21% to 40%", AND(I760&gt;=41%, I760&lt;=60%), "41% to 60%", AND(I760&gt;=61%, I760&lt;=80%), "61% to 80%", AND(I760&gt;=81%, I760&lt;=100%), "81% to 100%")</f>
        <v>41% to 60%</v>
      </c>
      <c r="L760" s="22">
        <v>3.9</v>
      </c>
      <c r="M760" s="6">
        <v>144</v>
      </c>
      <c r="N760" s="6">
        <f>G760*M760</f>
        <v>1726560</v>
      </c>
      <c r="O760" s="6">
        <f>L760+(M760/100000)</f>
        <v>3.90144</v>
      </c>
      <c r="P760" s="5" t="s">
        <v>11969</v>
      </c>
      <c r="Q760" s="10" t="s">
        <v>11970</v>
      </c>
      <c r="R760" s="10" t="s">
        <v>11971</v>
      </c>
      <c r="S760" s="10" t="s">
        <v>11972</v>
      </c>
      <c r="T760" s="10">
        <f>LEN(S760) - LEN(SUBSTITUTE(S760, ",", "")) + 1</f>
        <v>8</v>
      </c>
      <c r="U760" s="10" t="s">
        <v>11973</v>
      </c>
      <c r="V760" s="20" t="s">
        <v>11974</v>
      </c>
      <c r="W760" s="10" t="s">
        <v>11975</v>
      </c>
      <c r="X760" s="10" t="s">
        <v>11976</v>
      </c>
    </row>
    <row r="761" spans="1:24" customFormat="1" x14ac:dyDescent="0.3">
      <c r="A761" s="5" t="s">
        <v>5561</v>
      </c>
      <c r="B761" s="5" t="s">
        <v>5562</v>
      </c>
      <c r="C761" s="5" t="str">
        <f>LEFT(B761, 65)</f>
        <v xml:space="preserve">Tizum Mouse Pad/ Computer Mouse Mat with Anti-Slip Rubber Base | </v>
      </c>
      <c r="D761" s="5" t="s">
        <v>5358</v>
      </c>
      <c r="E761" s="5" t="str">
        <f>LEFT(D761, FIND("|", D761) - 1)</f>
        <v>Computers&amp;Accessories</v>
      </c>
      <c r="F761" s="5">
        <v>169</v>
      </c>
      <c r="G761" s="5">
        <v>299</v>
      </c>
      <c r="H761" s="5" t="str" cm="1">
        <f t="array" ref="H761">_xlfn.IFS(G761&lt;200,"Less than 200", AND(G761&gt;=200, G761&lt;=500), "200 to 500", G761&gt;500, "Greater than 500")</f>
        <v>200 to 500</v>
      </c>
      <c r="I761" s="8">
        <v>0.43</v>
      </c>
      <c r="J761" s="17">
        <f>I761</f>
        <v>0.43</v>
      </c>
      <c r="K761" s="22" t="str" cm="1">
        <f t="array" ref="K761">_xlfn.IFS(AND(I761&gt;=0%, I761&lt;=20%),"0% to 20%", AND(I761&gt;=21%, I761&lt;=40%), "21% to 40%", AND(I761&gt;=41%, I761&lt;=60%), "41% to 60%", AND(I761&gt;=61%, I761&lt;=80%), "61% to 80%", AND(I761&gt;=81%, I761&lt;=100%), "81% to 100%")</f>
        <v>41% to 60%</v>
      </c>
      <c r="L761" s="22">
        <v>4.4000000000000004</v>
      </c>
      <c r="M761" s="6">
        <v>5176</v>
      </c>
      <c r="N761" s="6">
        <f>G761*M761</f>
        <v>1547624</v>
      </c>
      <c r="O761" s="6">
        <f>L761+(M761/100000)</f>
        <v>4.4517600000000002</v>
      </c>
      <c r="P761" s="5" t="s">
        <v>5563</v>
      </c>
      <c r="Q761" s="10" t="s">
        <v>5564</v>
      </c>
      <c r="R761" s="10" t="s">
        <v>5565</v>
      </c>
      <c r="S761" s="10" t="s">
        <v>5566</v>
      </c>
      <c r="T761" s="10">
        <f>LEN(S761) - LEN(SUBSTITUTE(S761, ",", "")) + 1</f>
        <v>8</v>
      </c>
      <c r="U761" s="10" t="s">
        <v>5567</v>
      </c>
      <c r="V761" s="20" t="s">
        <v>5568</v>
      </c>
      <c r="W761" s="10" t="s">
        <v>5569</v>
      </c>
      <c r="X761" s="10" t="s">
        <v>5570</v>
      </c>
    </row>
    <row r="762" spans="1:24" customFormat="1" x14ac:dyDescent="0.3">
      <c r="A762" s="5" t="s">
        <v>320</v>
      </c>
      <c r="B762" s="5" t="s">
        <v>321</v>
      </c>
      <c r="C762" s="5" t="str">
        <f>LEFT(B762, 65)</f>
        <v xml:space="preserve">Zoul USB C 60W Fast Charging 3A 6ft/2M Long Type C Nylon Braided </v>
      </c>
      <c r="D762" s="5" t="s">
        <v>18</v>
      </c>
      <c r="E762" s="5" t="str">
        <f>LEFT(D762, FIND("|", D762) - 1)</f>
        <v>Computers&amp;Accessories</v>
      </c>
      <c r="F762" s="5">
        <v>389</v>
      </c>
      <c r="G762" s="7">
        <v>1099</v>
      </c>
      <c r="H762" s="5" t="str" cm="1">
        <f t="array" ref="H762">_xlfn.IFS(G762&lt;200,"Less than 200", AND(G762&gt;=200, G762&lt;=500), "200 to 500", G762&gt;500, "Greater than 500")</f>
        <v>Greater than 500</v>
      </c>
      <c r="I762" s="8">
        <v>0.65</v>
      </c>
      <c r="J762" s="17">
        <f>I762</f>
        <v>0.65</v>
      </c>
      <c r="K762" s="22" t="str" cm="1">
        <f t="array" ref="K762">_xlfn.IFS(AND(I762&gt;=0%, I762&lt;=20%),"0% to 20%", AND(I762&gt;=21%, I762&lt;=40%), "21% to 40%", AND(I762&gt;=41%, I762&lt;=60%), "41% to 60%", AND(I762&gt;=61%, I762&lt;=80%), "61% to 80%", AND(I762&gt;=81%, I762&lt;=100%), "81% to 100%")</f>
        <v>61% to 80%</v>
      </c>
      <c r="L762" s="22">
        <v>4.3</v>
      </c>
      <c r="M762" s="6">
        <v>974</v>
      </c>
      <c r="N762" s="6">
        <f>G762*M762</f>
        <v>1070426</v>
      </c>
      <c r="O762" s="6">
        <f>L762+(M762/100000)</f>
        <v>4.3097399999999997</v>
      </c>
      <c r="P762" s="5" t="s">
        <v>322</v>
      </c>
      <c r="Q762" s="10" t="s">
        <v>323</v>
      </c>
      <c r="R762" s="10" t="s">
        <v>324</v>
      </c>
      <c r="S762" s="10" t="s">
        <v>325</v>
      </c>
      <c r="T762" s="10">
        <f>LEN(S762) - LEN(SUBSTITUTE(S762, ",", "")) + 1</f>
        <v>8</v>
      </c>
      <c r="U762" s="10" t="s">
        <v>326</v>
      </c>
      <c r="V762" s="20" t="s">
        <v>327</v>
      </c>
      <c r="W762" s="10" t="s">
        <v>328</v>
      </c>
      <c r="X762" s="10" t="s">
        <v>329</v>
      </c>
    </row>
    <row r="763" spans="1:24" customFormat="1" x14ac:dyDescent="0.3">
      <c r="A763" s="5" t="s">
        <v>320</v>
      </c>
      <c r="B763" s="5" t="s">
        <v>321</v>
      </c>
      <c r="C763" s="5" t="str">
        <f>LEFT(B763, 65)</f>
        <v xml:space="preserve">Zoul USB C 60W Fast Charging 3A 6ft/2M Long Type C Nylon Braided </v>
      </c>
      <c r="D763" s="5" t="s">
        <v>18</v>
      </c>
      <c r="E763" s="5" t="str">
        <f>LEFT(D763, FIND("|", D763) - 1)</f>
        <v>Computers&amp;Accessories</v>
      </c>
      <c r="F763" s="5">
        <v>389</v>
      </c>
      <c r="G763" s="7">
        <v>1099</v>
      </c>
      <c r="H763" s="5" t="str" cm="1">
        <f t="array" ref="H763">_xlfn.IFS(G763&lt;200,"Less than 200", AND(G763&gt;=200, G763&lt;=500), "200 to 500", G763&gt;500, "Greater than 500")</f>
        <v>Greater than 500</v>
      </c>
      <c r="I763" s="8">
        <v>0.65</v>
      </c>
      <c r="J763" s="17">
        <f>I763</f>
        <v>0.65</v>
      </c>
      <c r="K763" s="22" t="str" cm="1">
        <f t="array" ref="K763">_xlfn.IFS(AND(I763&gt;=0%, I763&lt;=20%),"0% to 20%", AND(I763&gt;=21%, I763&lt;=40%), "21% to 40%", AND(I763&gt;=41%, I763&lt;=60%), "41% to 60%", AND(I763&gt;=61%, I763&lt;=80%), "61% to 80%", AND(I763&gt;=81%, I763&lt;=100%), "81% to 100%")</f>
        <v>61% to 80%</v>
      </c>
      <c r="L763" s="22">
        <v>4.3</v>
      </c>
      <c r="M763" s="6">
        <v>974</v>
      </c>
      <c r="N763" s="6">
        <f>G763*M763</f>
        <v>1070426</v>
      </c>
      <c r="O763" s="6">
        <f>L763+(M763/100000)</f>
        <v>4.3097399999999997</v>
      </c>
      <c r="P763" s="5" t="s">
        <v>322</v>
      </c>
      <c r="Q763" s="10" t="s">
        <v>323</v>
      </c>
      <c r="R763" s="10" t="s">
        <v>324</v>
      </c>
      <c r="S763" s="10" t="s">
        <v>325</v>
      </c>
      <c r="T763" s="10">
        <f>LEN(S763) - LEN(SUBSTITUTE(S763, ",", "")) + 1</f>
        <v>8</v>
      </c>
      <c r="U763" s="10" t="s">
        <v>326</v>
      </c>
      <c r="V763" s="20" t="s">
        <v>327</v>
      </c>
      <c r="W763" s="10" t="s">
        <v>6853</v>
      </c>
      <c r="X763" s="10" t="s">
        <v>6854</v>
      </c>
    </row>
    <row r="764" spans="1:24" customFormat="1" x14ac:dyDescent="0.3">
      <c r="A764" s="5" t="s">
        <v>1362</v>
      </c>
      <c r="B764" s="5" t="s">
        <v>1363</v>
      </c>
      <c r="C764" s="5" t="str">
        <f>LEFT(B764, 65)</f>
        <v>Zoul USB Type C Fast Charging 3A Nylon Braided Data Cable Quick C</v>
      </c>
      <c r="D764" s="5" t="s">
        <v>18</v>
      </c>
      <c r="E764" s="5" t="str">
        <f>LEFT(D764, FIND("|", D764) - 1)</f>
        <v>Computers&amp;Accessories</v>
      </c>
      <c r="F764" s="5">
        <v>339</v>
      </c>
      <c r="G764" s="7">
        <v>1099</v>
      </c>
      <c r="H764" s="5" t="str" cm="1">
        <f t="array" ref="H764">_xlfn.IFS(G764&lt;200,"Less than 200", AND(G764&gt;=200, G764&lt;=500), "200 to 500", G764&gt;500, "Greater than 500")</f>
        <v>Greater than 500</v>
      </c>
      <c r="I764" s="8">
        <v>0.69</v>
      </c>
      <c r="J764" s="17">
        <f>I764</f>
        <v>0.69</v>
      </c>
      <c r="K764" s="22" t="str" cm="1">
        <f t="array" ref="K764">_xlfn.IFS(AND(I764&gt;=0%, I764&lt;=20%),"0% to 20%", AND(I764&gt;=21%, I764&lt;=40%), "21% to 40%", AND(I764&gt;=41%, I764&lt;=60%), "41% to 60%", AND(I764&gt;=61%, I764&lt;=80%), "61% to 80%", AND(I764&gt;=81%, I764&lt;=100%), "81% to 100%")</f>
        <v>61% to 80%</v>
      </c>
      <c r="L764" s="22">
        <v>4.3</v>
      </c>
      <c r="M764" s="6">
        <v>974</v>
      </c>
      <c r="N764" s="6">
        <f>G764*M764</f>
        <v>1070426</v>
      </c>
      <c r="O764" s="6">
        <f>L764+(M764/100000)</f>
        <v>4.3097399999999997</v>
      </c>
      <c r="P764" s="5" t="s">
        <v>1364</v>
      </c>
      <c r="Q764" s="10" t="s">
        <v>323</v>
      </c>
      <c r="R764" s="10" t="s">
        <v>324</v>
      </c>
      <c r="S764" s="10" t="s">
        <v>325</v>
      </c>
      <c r="T764" s="10">
        <f>LEN(S764) - LEN(SUBSTITUTE(S764, ",", "")) + 1</f>
        <v>8</v>
      </c>
      <c r="U764" s="10" t="s">
        <v>326</v>
      </c>
      <c r="V764" s="20" t="s">
        <v>327</v>
      </c>
      <c r="W764" s="10" t="s">
        <v>1365</v>
      </c>
      <c r="X764" s="10" t="s">
        <v>1366</v>
      </c>
    </row>
    <row r="765" spans="1:24" customFormat="1" x14ac:dyDescent="0.3">
      <c r="A765" s="5" t="s">
        <v>9992</v>
      </c>
      <c r="B765" s="5" t="s">
        <v>9993</v>
      </c>
      <c r="C765" s="5" t="str">
        <f>LEFT(B765, 65)</f>
        <v>Homeistic Applience‚Ñ¢ Instant Electric Water Heater Faucet Tap F</v>
      </c>
      <c r="D765" s="5" t="s">
        <v>8721</v>
      </c>
      <c r="E765" s="5" t="str">
        <f>LEFT(D765, FIND("|", D765) - 1)</f>
        <v>Home&amp;Kitchen</v>
      </c>
      <c r="F765" s="7">
        <v>1448</v>
      </c>
      <c r="G765" s="7">
        <v>2999</v>
      </c>
      <c r="H765" s="5" t="str" cm="1">
        <f t="array" ref="H765">_xlfn.IFS(G765&lt;200,"Less than 200", AND(G765&gt;=200, G765&lt;=500), "200 to 500", G765&gt;500, "Greater than 500")</f>
        <v>Greater than 500</v>
      </c>
      <c r="I765" s="8">
        <v>0.52</v>
      </c>
      <c r="J765" s="17">
        <f>I765</f>
        <v>0.52</v>
      </c>
      <c r="K765" s="22" t="str" cm="1">
        <f t="array" ref="K765">_xlfn.IFS(AND(I765&gt;=0%, I765&lt;=20%),"0% to 20%", AND(I765&gt;=21%, I765&lt;=40%), "21% to 40%", AND(I765&gt;=41%, I765&lt;=60%), "41% to 60%", AND(I765&gt;=61%, I765&lt;=80%), "61% to 80%", AND(I765&gt;=81%, I765&lt;=100%), "81% to 100%")</f>
        <v>41% to 60%</v>
      </c>
      <c r="L765" s="22">
        <v>4.5</v>
      </c>
      <c r="M765" s="6">
        <v>19</v>
      </c>
      <c r="N765" s="6">
        <f>G765*M765</f>
        <v>56981</v>
      </c>
      <c r="O765" s="6">
        <f>L765+(M765/100000)</f>
        <v>4.5001899999999999</v>
      </c>
      <c r="P765" s="5" t="s">
        <v>9994</v>
      </c>
      <c r="Q765" s="10" t="s">
        <v>9995</v>
      </c>
      <c r="R765" s="10" t="s">
        <v>9996</v>
      </c>
      <c r="S765" s="10" t="s">
        <v>9997</v>
      </c>
      <c r="T765" s="10">
        <f>LEN(S765) - LEN(SUBSTITUTE(S765, ",", "")) + 1</f>
        <v>8</v>
      </c>
      <c r="U765" s="10" t="s">
        <v>9998</v>
      </c>
      <c r="V765" s="20" t="s">
        <v>9999</v>
      </c>
      <c r="W765" s="10" t="s">
        <v>10000</v>
      </c>
      <c r="X765" s="10" t="s">
        <v>10001</v>
      </c>
    </row>
    <row r="766" spans="1:24" customFormat="1" x14ac:dyDescent="0.3">
      <c r="A766" s="5" t="s">
        <v>768</v>
      </c>
      <c r="B766" s="5" t="s">
        <v>769</v>
      </c>
      <c r="C766" s="5" t="str">
        <f>LEFT(B766, 65)</f>
        <v>SKYWALL 81.28 cm (32 inches) HD Ready Smart LED TV 32SWELS-PRO (B</v>
      </c>
      <c r="D766" s="5" t="s">
        <v>169</v>
      </c>
      <c r="E766" s="5" t="str">
        <f>LEFT(D766, FIND("|", D766) - 1)</f>
        <v>Electronics</v>
      </c>
      <c r="F766" s="7">
        <v>7299</v>
      </c>
      <c r="G766" s="7">
        <v>19125</v>
      </c>
      <c r="H766" s="5" t="str" cm="1">
        <f t="array" ref="H766">_xlfn.IFS(G766&lt;200,"Less than 200", AND(G766&gt;=200, G766&lt;=500), "200 to 500", G766&gt;500, "Greater than 500")</f>
        <v>Greater than 500</v>
      </c>
      <c r="I766" s="8">
        <v>0.62</v>
      </c>
      <c r="J766" s="17">
        <f>I766</f>
        <v>0.62</v>
      </c>
      <c r="K766" s="22" t="str" cm="1">
        <f t="array" ref="K766">_xlfn.IFS(AND(I766&gt;=0%, I766&lt;=20%),"0% to 20%", AND(I766&gt;=21%, I766&lt;=40%), "21% to 40%", AND(I766&gt;=41%, I766&lt;=60%), "41% to 60%", AND(I766&gt;=61%, I766&lt;=80%), "61% to 80%", AND(I766&gt;=81%, I766&lt;=100%), "81% to 100%")</f>
        <v>61% to 80%</v>
      </c>
      <c r="L766" s="22">
        <v>3.4</v>
      </c>
      <c r="M766" s="6">
        <v>902</v>
      </c>
      <c r="N766" s="6">
        <f>G766*M766</f>
        <v>17250750</v>
      </c>
      <c r="O766" s="6">
        <f>L766+(M766/100000)</f>
        <v>3.4090199999999999</v>
      </c>
      <c r="P766" s="5" t="s">
        <v>770</v>
      </c>
      <c r="Q766" s="10" t="s">
        <v>771</v>
      </c>
      <c r="R766" s="10" t="s">
        <v>772</v>
      </c>
      <c r="S766" s="10" t="s">
        <v>773</v>
      </c>
      <c r="T766" s="10">
        <f>LEN(S766) - LEN(SUBSTITUTE(S766, ",", "")) + 1</f>
        <v>8</v>
      </c>
      <c r="U766" s="10" t="s">
        <v>774</v>
      </c>
      <c r="V766" s="20" t="s">
        <v>775</v>
      </c>
      <c r="W766" s="10" t="s">
        <v>776</v>
      </c>
      <c r="X766" s="10" t="s">
        <v>777</v>
      </c>
    </row>
    <row r="767" spans="1:24" customFormat="1" x14ac:dyDescent="0.3">
      <c r="A767" s="5" t="s">
        <v>687</v>
      </c>
      <c r="B767" s="5" t="s">
        <v>688</v>
      </c>
      <c r="C767" s="5" t="str">
        <f>LEFT(B767, 65)</f>
        <v>Pinnaclz Original Combo of 2 Micro USB Fast Charging Cable, USB C</v>
      </c>
      <c r="D767" s="5" t="s">
        <v>18</v>
      </c>
      <c r="E767" s="5" t="str">
        <f>LEFT(D767, FIND("|", D767) - 1)</f>
        <v>Computers&amp;Accessories</v>
      </c>
      <c r="F767" s="5">
        <v>115</v>
      </c>
      <c r="G767" s="5">
        <v>499</v>
      </c>
      <c r="H767" s="5" t="str" cm="1">
        <f t="array" ref="H767">_xlfn.IFS(G767&lt;200,"Less than 200", AND(G767&gt;=200, G767&lt;=500), "200 to 500", G767&gt;500, "Greater than 500")</f>
        <v>200 to 500</v>
      </c>
      <c r="I767" s="8">
        <v>0.77</v>
      </c>
      <c r="J767" s="17">
        <f>I767</f>
        <v>0.77</v>
      </c>
      <c r="K767" s="22" t="str" cm="1">
        <f t="array" ref="K767">_xlfn.IFS(AND(I767&gt;=0%, I767&lt;=20%),"0% to 20%", AND(I767&gt;=21%, I767&lt;=40%), "21% to 40%", AND(I767&gt;=41%, I767&lt;=60%), "41% to 60%", AND(I767&gt;=61%, I767&lt;=80%), "61% to 80%", AND(I767&gt;=81%, I767&lt;=100%), "81% to 100%")</f>
        <v>61% to 80%</v>
      </c>
      <c r="L767" s="22">
        <v>4</v>
      </c>
      <c r="M767" s="6">
        <v>7732</v>
      </c>
      <c r="N767" s="6">
        <f>G767*M767</f>
        <v>3858268</v>
      </c>
      <c r="O767" s="6">
        <f>L767+(M767/100000)</f>
        <v>4.0773200000000003</v>
      </c>
      <c r="P767" s="5" t="s">
        <v>689</v>
      </c>
      <c r="Q767" s="10" t="s">
        <v>690</v>
      </c>
      <c r="R767" s="10" t="s">
        <v>691</v>
      </c>
      <c r="S767" s="10" t="s">
        <v>692</v>
      </c>
      <c r="T767" s="10">
        <f>LEN(S767) - LEN(SUBSTITUTE(S767, ",", "")) + 1</f>
        <v>8</v>
      </c>
      <c r="U767" s="10" t="s">
        <v>693</v>
      </c>
      <c r="V767" s="20" t="s">
        <v>694</v>
      </c>
      <c r="W767" s="10" t="s">
        <v>695</v>
      </c>
      <c r="X767" s="10" t="s">
        <v>696</v>
      </c>
    </row>
    <row r="768" spans="1:24" customFormat="1" x14ac:dyDescent="0.3">
      <c r="A768" s="5" t="s">
        <v>687</v>
      </c>
      <c r="B768" s="5" t="s">
        <v>688</v>
      </c>
      <c r="C768" s="5" t="str">
        <f>LEFT(B768, 65)</f>
        <v>Pinnaclz Original Combo of 2 Micro USB Fast Charging Cable, USB C</v>
      </c>
      <c r="D768" s="5" t="s">
        <v>18</v>
      </c>
      <c r="E768" s="5" t="str">
        <f>LEFT(D768, FIND("|", D768) - 1)</f>
        <v>Computers&amp;Accessories</v>
      </c>
      <c r="F768" s="5">
        <v>115</v>
      </c>
      <c r="G768" s="5">
        <v>499</v>
      </c>
      <c r="H768" s="5" t="str" cm="1">
        <f t="array" ref="H768">_xlfn.IFS(G768&lt;200,"Less than 200", AND(G768&gt;=200, G768&lt;=500), "200 to 500", G768&gt;500, "Greater than 500")</f>
        <v>200 to 500</v>
      </c>
      <c r="I768" s="8">
        <v>0.77</v>
      </c>
      <c r="J768" s="17">
        <f>I768</f>
        <v>0.77</v>
      </c>
      <c r="K768" s="22" t="str" cm="1">
        <f t="array" ref="K768">_xlfn.IFS(AND(I768&gt;=0%, I768&lt;=20%),"0% to 20%", AND(I768&gt;=21%, I768&lt;=40%), "21% to 40%", AND(I768&gt;=41%, I768&lt;=60%), "41% to 60%", AND(I768&gt;=61%, I768&lt;=80%), "61% to 80%", AND(I768&gt;=81%, I768&lt;=100%), "81% to 100%")</f>
        <v>61% to 80%</v>
      </c>
      <c r="L768" s="22">
        <v>4</v>
      </c>
      <c r="M768" s="6">
        <v>7732</v>
      </c>
      <c r="N768" s="6">
        <f>G768*M768</f>
        <v>3858268</v>
      </c>
      <c r="O768" s="6">
        <f>L768+(M768/100000)</f>
        <v>4.0773200000000003</v>
      </c>
      <c r="P768" s="5" t="s">
        <v>689</v>
      </c>
      <c r="Q768" s="10" t="s">
        <v>690</v>
      </c>
      <c r="R768" s="10" t="s">
        <v>691</v>
      </c>
      <c r="S768" s="10" t="s">
        <v>692</v>
      </c>
      <c r="T768" s="10">
        <f>LEN(S768) - LEN(SUBSTITUTE(S768, ",", "")) + 1</f>
        <v>8</v>
      </c>
      <c r="U768" s="10" t="s">
        <v>693</v>
      </c>
      <c r="V768" s="20" t="s">
        <v>694</v>
      </c>
      <c r="W768" s="10" t="s">
        <v>4666</v>
      </c>
      <c r="X768" s="10" t="s">
        <v>4667</v>
      </c>
    </row>
    <row r="769" spans="1:24" customFormat="1" x14ac:dyDescent="0.3">
      <c r="A769" s="5" t="s">
        <v>687</v>
      </c>
      <c r="B769" s="5" t="s">
        <v>688</v>
      </c>
      <c r="C769" s="5" t="str">
        <f>LEFT(B769, 65)</f>
        <v>Pinnaclz Original Combo of 2 Micro USB Fast Charging Cable, USB C</v>
      </c>
      <c r="D769" s="5" t="s">
        <v>18</v>
      </c>
      <c r="E769" s="5" t="str">
        <f>LEFT(D769, FIND("|", D769) - 1)</f>
        <v>Computers&amp;Accessories</v>
      </c>
      <c r="F769" s="5">
        <v>115</v>
      </c>
      <c r="G769" s="5">
        <v>499</v>
      </c>
      <c r="H769" s="5" t="str" cm="1">
        <f t="array" ref="H769">_xlfn.IFS(G769&lt;200,"Less than 200", AND(G769&gt;=200, G769&lt;=500), "200 to 500", G769&gt;500, "Greater than 500")</f>
        <v>200 to 500</v>
      </c>
      <c r="I769" s="8">
        <v>0.77</v>
      </c>
      <c r="J769" s="17">
        <f>I769</f>
        <v>0.77</v>
      </c>
      <c r="K769" s="22" t="str" cm="1">
        <f t="array" ref="K769">_xlfn.IFS(AND(I769&gt;=0%, I769&lt;=20%),"0% to 20%", AND(I769&gt;=21%, I769&lt;=40%), "21% to 40%", AND(I769&gt;=41%, I769&lt;=60%), "41% to 60%", AND(I769&gt;=61%, I769&lt;=80%), "61% to 80%", AND(I769&gt;=81%, I769&lt;=100%), "81% to 100%")</f>
        <v>61% to 80%</v>
      </c>
      <c r="L769" s="22">
        <v>4</v>
      </c>
      <c r="M769" s="6">
        <v>7732</v>
      </c>
      <c r="N769" s="6">
        <f>G769*M769</f>
        <v>3858268</v>
      </c>
      <c r="O769" s="6">
        <f>L769+(M769/100000)</f>
        <v>4.0773200000000003</v>
      </c>
      <c r="P769" s="5" t="s">
        <v>689</v>
      </c>
      <c r="Q769" s="10" t="s">
        <v>690</v>
      </c>
      <c r="R769" s="10" t="s">
        <v>691</v>
      </c>
      <c r="S769" s="10" t="s">
        <v>692</v>
      </c>
      <c r="T769" s="10">
        <f>LEN(S769) - LEN(SUBSTITUTE(S769, ",", "")) + 1</f>
        <v>8</v>
      </c>
      <c r="U769" s="10" t="s">
        <v>693</v>
      </c>
      <c r="V769" s="20" t="s">
        <v>694</v>
      </c>
      <c r="W769" s="10" t="s">
        <v>695</v>
      </c>
      <c r="X769" s="10" t="s">
        <v>8228</v>
      </c>
    </row>
    <row r="770" spans="1:24" customFormat="1" x14ac:dyDescent="0.3">
      <c r="A770" s="5" t="s">
        <v>1452</v>
      </c>
      <c r="B770" s="5" t="s">
        <v>1453</v>
      </c>
      <c r="C770" s="5" t="str">
        <f>LEFT(B770, 65)</f>
        <v xml:space="preserve">Pinnaclz Original Combo of 2 USB Type C Fast Charging Cable, USB </v>
      </c>
      <c r="D770" s="5" t="s">
        <v>18</v>
      </c>
      <c r="E770" s="5" t="str">
        <f>LEFT(D770, FIND("|", D770) - 1)</f>
        <v>Computers&amp;Accessories</v>
      </c>
      <c r="F770" s="5">
        <v>149</v>
      </c>
      <c r="G770" s="5">
        <v>499</v>
      </c>
      <c r="H770" s="5" t="str" cm="1">
        <f t="array" ref="H770">_xlfn.IFS(G770&lt;200,"Less than 200", AND(G770&gt;=200, G770&lt;=500), "200 to 500", G770&gt;500, "Greater than 500")</f>
        <v>200 to 500</v>
      </c>
      <c r="I770" s="8">
        <v>0.7</v>
      </c>
      <c r="J770" s="17">
        <f>I770</f>
        <v>0.7</v>
      </c>
      <c r="K770" s="22" t="str" cm="1">
        <f t="array" ref="K770">_xlfn.IFS(AND(I770&gt;=0%, I770&lt;=20%),"0% to 20%", AND(I770&gt;=21%, I770&lt;=40%), "21% to 40%", AND(I770&gt;=41%, I770&lt;=60%), "41% to 60%", AND(I770&gt;=61%, I770&lt;=80%), "61% to 80%", AND(I770&gt;=81%, I770&lt;=100%), "81% to 100%")</f>
        <v>61% to 80%</v>
      </c>
      <c r="L770" s="22">
        <v>4</v>
      </c>
      <c r="M770" s="6">
        <v>7732</v>
      </c>
      <c r="N770" s="6">
        <f>G770*M770</f>
        <v>3858268</v>
      </c>
      <c r="O770" s="6">
        <f>L770+(M770/100000)</f>
        <v>4.0773200000000003</v>
      </c>
      <c r="P770" s="5" t="s">
        <v>1454</v>
      </c>
      <c r="Q770" s="10" t="s">
        <v>690</v>
      </c>
      <c r="R770" s="10" t="s">
        <v>691</v>
      </c>
      <c r="S770" s="10" t="s">
        <v>692</v>
      </c>
      <c r="T770" s="10">
        <f>LEN(S770) - LEN(SUBSTITUTE(S770, ",", "")) + 1</f>
        <v>8</v>
      </c>
      <c r="U770" s="10" t="s">
        <v>693</v>
      </c>
      <c r="V770" s="20" t="s">
        <v>694</v>
      </c>
      <c r="W770" s="10" t="s">
        <v>1455</v>
      </c>
      <c r="X770" s="10" t="s">
        <v>1456</v>
      </c>
    </row>
    <row r="771" spans="1:24" customFormat="1" x14ac:dyDescent="0.3">
      <c r="A771" s="5" t="s">
        <v>12310</v>
      </c>
      <c r="B771" s="5" t="s">
        <v>12311</v>
      </c>
      <c r="C771" s="5" t="str">
        <f>LEFT(B771, 65)</f>
        <v>T TOPLINE 180 W Electric Hand Mixer,Hand Blender , Egg Beater, Ca</v>
      </c>
      <c r="D771" s="5" t="s">
        <v>8688</v>
      </c>
      <c r="E771" s="5" t="str">
        <f>LEFT(D771, FIND("|", D771) - 1)</f>
        <v>Home&amp;Kitchen</v>
      </c>
      <c r="F771" s="5">
        <v>549</v>
      </c>
      <c r="G771" s="5">
        <v>999</v>
      </c>
      <c r="H771" s="5" t="str" cm="1">
        <f t="array" ref="H771">_xlfn.IFS(G771&lt;200,"Less than 200", AND(G771&gt;=200, G771&lt;=500), "200 to 500", G771&gt;500, "Greater than 500")</f>
        <v>Greater than 500</v>
      </c>
      <c r="I771" s="8">
        <v>0.45</v>
      </c>
      <c r="J771" s="17">
        <f>I771</f>
        <v>0.45</v>
      </c>
      <c r="K771" s="22" t="str" cm="1">
        <f t="array" ref="K771">_xlfn.IFS(AND(I771&gt;=0%, I771&lt;=20%),"0% to 20%", AND(I771&gt;=21%, I771&lt;=40%), "21% to 40%", AND(I771&gt;=41%, I771&lt;=60%), "41% to 60%", AND(I771&gt;=61%, I771&lt;=80%), "61% to 80%", AND(I771&gt;=81%, I771&lt;=100%), "81% to 100%")</f>
        <v>41% to 60%</v>
      </c>
      <c r="L771" s="22">
        <v>4</v>
      </c>
      <c r="M771" s="6">
        <v>1313</v>
      </c>
      <c r="N771" s="6">
        <f>G771*M771</f>
        <v>1311687</v>
      </c>
      <c r="O771" s="6">
        <f>L771+(M771/100000)</f>
        <v>4.0131300000000003</v>
      </c>
      <c r="P771" s="5" t="s">
        <v>12312</v>
      </c>
      <c r="Q771" s="10" t="s">
        <v>12313</v>
      </c>
      <c r="R771" s="10" t="s">
        <v>12314</v>
      </c>
      <c r="S771" s="10" t="s">
        <v>12315</v>
      </c>
      <c r="T771" s="10">
        <f>LEN(S771) - LEN(SUBSTITUTE(S771, ",", "")) + 1</f>
        <v>8</v>
      </c>
      <c r="U771" s="10" t="s">
        <v>12316</v>
      </c>
      <c r="V771" s="20" t="s">
        <v>12317</v>
      </c>
      <c r="W771" s="10" t="s">
        <v>12318</v>
      </c>
      <c r="X771" s="10" t="s">
        <v>12319</v>
      </c>
    </row>
    <row r="772" spans="1:24" customFormat="1" x14ac:dyDescent="0.3">
      <c r="A772" s="5" t="s">
        <v>1863</v>
      </c>
      <c r="B772" s="5" t="s">
        <v>1864</v>
      </c>
      <c r="C772" s="5" t="str">
        <f>LEFT(B772, 65)</f>
        <v>7SEVEN¬Æ Compatible Tata Sky Remote Control Replacement of Origin</v>
      </c>
      <c r="D772" s="5" t="s">
        <v>462</v>
      </c>
      <c r="E772" s="5" t="str">
        <f>LEFT(D772, FIND("|", D772) - 1)</f>
        <v>Electronics</v>
      </c>
      <c r="F772" s="5">
        <v>235</v>
      </c>
      <c r="G772" s="5">
        <v>599</v>
      </c>
      <c r="H772" s="5" t="str" cm="1">
        <f t="array" ref="H772">_xlfn.IFS(G772&lt;200,"Less than 200", AND(G772&gt;=200, G772&lt;=500), "200 to 500", G772&gt;500, "Greater than 500")</f>
        <v>Greater than 500</v>
      </c>
      <c r="I772" s="8">
        <v>0.61</v>
      </c>
      <c r="J772" s="17">
        <f>I772</f>
        <v>0.61</v>
      </c>
      <c r="K772" s="22" t="str" cm="1">
        <f t="array" ref="K772">_xlfn.IFS(AND(I772&gt;=0%, I772&lt;=20%),"0% to 20%", AND(I772&gt;=21%, I772&lt;=40%), "21% to 40%", AND(I772&gt;=41%, I772&lt;=60%), "41% to 60%", AND(I772&gt;=61%, I772&lt;=80%), "61% to 80%", AND(I772&gt;=81%, I772&lt;=100%), "81% to 100%")</f>
        <v>61% to 80%</v>
      </c>
      <c r="L772" s="22">
        <v>3.5</v>
      </c>
      <c r="M772" s="6">
        <v>197</v>
      </c>
      <c r="N772" s="6">
        <f>G772*M772</f>
        <v>118003</v>
      </c>
      <c r="O772" s="6">
        <f>L772+(M772/100000)</f>
        <v>3.50197</v>
      </c>
      <c r="P772" s="5" t="s">
        <v>1865</v>
      </c>
      <c r="Q772" s="10" t="s">
        <v>1866</v>
      </c>
      <c r="R772" s="10" t="s">
        <v>1867</v>
      </c>
      <c r="S772" s="10" t="s">
        <v>1868</v>
      </c>
      <c r="T772" s="10">
        <f>LEN(S772) - LEN(SUBSTITUTE(S772, ",", "")) + 1</f>
        <v>8</v>
      </c>
      <c r="U772" s="10" t="s">
        <v>1869</v>
      </c>
      <c r="V772" s="20" t="s">
        <v>1870</v>
      </c>
      <c r="W772" s="10" t="s">
        <v>1871</v>
      </c>
      <c r="X772" s="10" t="s">
        <v>1872</v>
      </c>
    </row>
    <row r="773" spans="1:24" customFormat="1" x14ac:dyDescent="0.3">
      <c r="A773" s="5" t="s">
        <v>1061</v>
      </c>
      <c r="B773" s="5" t="s">
        <v>1062</v>
      </c>
      <c r="C773" s="5" t="str">
        <f>LEFT(B773, 65)</f>
        <v>King Shine Multi Retractable 3.0A Fast Charger Cord, Multiple Cha</v>
      </c>
      <c r="D773" s="5" t="s">
        <v>18</v>
      </c>
      <c r="E773" s="5" t="str">
        <f>LEFT(D773, FIND("|", D773) - 1)</f>
        <v>Computers&amp;Accessories</v>
      </c>
      <c r="F773" s="5">
        <v>347</v>
      </c>
      <c r="G773" s="5">
        <v>999</v>
      </c>
      <c r="H773" s="5" t="str" cm="1">
        <f t="array" ref="H773">_xlfn.IFS(G773&lt;200,"Less than 200", AND(G773&gt;=200, G773&lt;=500), "200 to 500", G773&gt;500, "Greater than 500")</f>
        <v>Greater than 500</v>
      </c>
      <c r="I773" s="8">
        <v>0.65</v>
      </c>
      <c r="J773" s="17">
        <f>I773</f>
        <v>0.65</v>
      </c>
      <c r="K773" s="22" t="str" cm="1">
        <f t="array" ref="K773">_xlfn.IFS(AND(I773&gt;=0%, I773&lt;=20%),"0% to 20%", AND(I773&gt;=21%, I773&lt;=40%), "21% to 40%", AND(I773&gt;=41%, I773&lt;=60%), "41% to 60%", AND(I773&gt;=61%, I773&lt;=80%), "61% to 80%", AND(I773&gt;=81%, I773&lt;=100%), "81% to 100%")</f>
        <v>61% to 80%</v>
      </c>
      <c r="L773" s="22">
        <v>3.5</v>
      </c>
      <c r="M773" s="6">
        <v>1121</v>
      </c>
      <c r="N773" s="6">
        <f>G773*M773</f>
        <v>1119879</v>
      </c>
      <c r="O773" s="6">
        <f>L773+(M773/100000)</f>
        <v>3.5112100000000002</v>
      </c>
      <c r="P773" s="5" t="s">
        <v>1063</v>
      </c>
      <c r="Q773" s="10" t="s">
        <v>1064</v>
      </c>
      <c r="R773" s="10" t="s">
        <v>1065</v>
      </c>
      <c r="S773" s="10" t="s">
        <v>1066</v>
      </c>
      <c r="T773" s="10">
        <f>LEN(S773) - LEN(SUBSTITUTE(S773, ",", "")) + 1</f>
        <v>8</v>
      </c>
      <c r="U773" s="10" t="s">
        <v>1067</v>
      </c>
      <c r="V773" s="20" t="s">
        <v>1068</v>
      </c>
      <c r="W773" s="10" t="s">
        <v>1069</v>
      </c>
      <c r="X773" s="10" t="s">
        <v>1070</v>
      </c>
    </row>
    <row r="774" spans="1:24" customFormat="1" x14ac:dyDescent="0.3">
      <c r="A774" s="5" t="s">
        <v>1423</v>
      </c>
      <c r="B774" s="5" t="s">
        <v>1424</v>
      </c>
      <c r="C774" s="5" t="str">
        <f>LEFT(B774, 65)</f>
        <v>7SEVEN¬Æ Compatible for Sony Bravia LCD LED UHD OLED QLED 4K Ultr</v>
      </c>
      <c r="D774" s="5" t="s">
        <v>462</v>
      </c>
      <c r="E774" s="5" t="str">
        <f>LEFT(D774, FIND("|", D774) - 1)</f>
        <v>Electronics</v>
      </c>
      <c r="F774" s="5">
        <v>399</v>
      </c>
      <c r="G774" s="5">
        <v>899</v>
      </c>
      <c r="H774" s="5" t="str" cm="1">
        <f t="array" ref="H774">_xlfn.IFS(G774&lt;200,"Less than 200", AND(G774&gt;=200, G774&lt;=500), "200 to 500", G774&gt;500, "Greater than 500")</f>
        <v>Greater than 500</v>
      </c>
      <c r="I774" s="8">
        <v>0.56000000000000005</v>
      </c>
      <c r="J774" s="17">
        <f>I774</f>
        <v>0.56000000000000005</v>
      </c>
      <c r="K774" s="22" t="str" cm="1">
        <f t="array" ref="K774">_xlfn.IFS(AND(I774&gt;=0%, I774&lt;=20%),"0% to 20%", AND(I774&gt;=21%, I774&lt;=40%), "21% to 40%", AND(I774&gt;=41%, I774&lt;=60%), "41% to 60%", AND(I774&gt;=61%, I774&lt;=80%), "61% to 80%", AND(I774&gt;=81%, I774&lt;=100%), "81% to 100%")</f>
        <v>41% to 60%</v>
      </c>
      <c r="L774" s="22">
        <v>3.9</v>
      </c>
      <c r="M774" s="6">
        <v>254</v>
      </c>
      <c r="N774" s="6">
        <f>G774*M774</f>
        <v>228346</v>
      </c>
      <c r="O774" s="6">
        <f>L774+(M774/100000)</f>
        <v>3.9025400000000001</v>
      </c>
      <c r="P774" s="5" t="s">
        <v>1425</v>
      </c>
      <c r="Q774" s="10" t="s">
        <v>1426</v>
      </c>
      <c r="R774" s="10" t="s">
        <v>1427</v>
      </c>
      <c r="S774" s="10" t="s">
        <v>1428</v>
      </c>
      <c r="T774" s="10">
        <f>LEN(S774) - LEN(SUBSTITUTE(S774, ",", "")) + 1</f>
        <v>8</v>
      </c>
      <c r="U774" s="10" t="s">
        <v>1429</v>
      </c>
      <c r="V774" s="20" t="s">
        <v>1430</v>
      </c>
      <c r="W774" s="10" t="s">
        <v>1431</v>
      </c>
      <c r="X774" s="10" t="s">
        <v>1432</v>
      </c>
    </row>
    <row r="775" spans="1:24" customFormat="1" x14ac:dyDescent="0.3">
      <c r="A775" s="5" t="s">
        <v>1277</v>
      </c>
      <c r="B775" s="5" t="s">
        <v>1278</v>
      </c>
      <c r="C775" s="5" t="str">
        <f>LEFT(B775, 65)</f>
        <v>LRIPL Mi Remote Control with Netflix &amp; Prime Video Button Compati</v>
      </c>
      <c r="D775" s="5" t="s">
        <v>462</v>
      </c>
      <c r="E775" s="5" t="str">
        <f>LEFT(D775, FIND("|", D775) - 1)</f>
        <v>Electronics</v>
      </c>
      <c r="F775" s="5">
        <v>655</v>
      </c>
      <c r="G775" s="7">
        <v>1099</v>
      </c>
      <c r="H775" s="5" t="str" cm="1">
        <f t="array" ref="H775">_xlfn.IFS(G775&lt;200,"Less than 200", AND(G775&gt;=200, G775&lt;=500), "200 to 500", G775&gt;500, "Greater than 500")</f>
        <v>Greater than 500</v>
      </c>
      <c r="I775" s="8">
        <v>0.4</v>
      </c>
      <c r="J775" s="17">
        <f>I775</f>
        <v>0.4</v>
      </c>
      <c r="K775" s="22" t="str" cm="1">
        <f t="array" ref="K775">_xlfn.IFS(AND(I775&gt;=0%, I775&lt;=20%),"0% to 20%", AND(I775&gt;=21%, I775&lt;=40%), "21% to 40%", AND(I775&gt;=41%, I775&lt;=60%), "41% to 60%", AND(I775&gt;=61%, I775&lt;=80%), "61% to 80%", AND(I775&gt;=81%, I775&lt;=100%), "81% to 100%")</f>
        <v>21% to 40%</v>
      </c>
      <c r="L775" s="22">
        <v>3.2</v>
      </c>
      <c r="M775" s="6">
        <v>285</v>
      </c>
      <c r="N775" s="6">
        <f>G775*M775</f>
        <v>313215</v>
      </c>
      <c r="O775" s="6">
        <f>L775+(M775/100000)</f>
        <v>3.2028500000000002</v>
      </c>
      <c r="P775" s="5" t="s">
        <v>1279</v>
      </c>
      <c r="Q775" s="10" t="s">
        <v>1280</v>
      </c>
      <c r="R775" s="10" t="s">
        <v>1281</v>
      </c>
      <c r="S775" s="10" t="s">
        <v>1282</v>
      </c>
      <c r="T775" s="10">
        <f>LEN(S775) - LEN(SUBSTITUTE(S775, ",", "")) + 1</f>
        <v>8</v>
      </c>
      <c r="U775" s="10" t="s">
        <v>1283</v>
      </c>
      <c r="V775" s="20" t="s">
        <v>1284</v>
      </c>
      <c r="W775" s="10" t="s">
        <v>1285</v>
      </c>
      <c r="X775" s="10" t="s">
        <v>1286</v>
      </c>
    </row>
    <row r="776" spans="1:24" customFormat="1" x14ac:dyDescent="0.3">
      <c r="A776" s="5" t="s">
        <v>2491</v>
      </c>
      <c r="B776" s="5" t="s">
        <v>2492</v>
      </c>
      <c r="C776" s="5" t="str">
        <f>LEFT(B776, 65)</f>
        <v>Tata Sky Digital TV HD Setup Box Remote</v>
      </c>
      <c r="D776" s="5" t="s">
        <v>462</v>
      </c>
      <c r="E776" s="5" t="str">
        <f>LEFT(D776, FIND("|", D776) - 1)</f>
        <v>Electronics</v>
      </c>
      <c r="F776" s="5">
        <v>215</v>
      </c>
      <c r="G776" s="5">
        <v>499</v>
      </c>
      <c r="H776" s="5" t="str" cm="1">
        <f t="array" ref="H776">_xlfn.IFS(G776&lt;200,"Less than 200", AND(G776&gt;=200, G776&lt;=500), "200 to 500", G776&gt;500, "Greater than 500")</f>
        <v>200 to 500</v>
      </c>
      <c r="I776" s="8">
        <v>0.56999999999999995</v>
      </c>
      <c r="J776" s="17">
        <f>I776</f>
        <v>0.56999999999999995</v>
      </c>
      <c r="K776" s="22" t="str" cm="1">
        <f t="array" ref="K776">_xlfn.IFS(AND(I776&gt;=0%, I776&lt;=20%),"0% to 20%", AND(I776&gt;=21%, I776&lt;=40%), "21% to 40%", AND(I776&gt;=41%, I776&lt;=60%), "41% to 60%", AND(I776&gt;=61%, I776&lt;=80%), "61% to 80%", AND(I776&gt;=81%, I776&lt;=100%), "81% to 100%")</f>
        <v>41% to 60%</v>
      </c>
      <c r="L776" s="22">
        <v>3.5</v>
      </c>
      <c r="M776" s="6">
        <v>121</v>
      </c>
      <c r="N776" s="6">
        <f>G776*M776</f>
        <v>60379</v>
      </c>
      <c r="O776" s="6">
        <f>L776+(M776/100000)</f>
        <v>3.5012099999999999</v>
      </c>
      <c r="P776" s="5" t="s">
        <v>2493</v>
      </c>
      <c r="Q776" s="10" t="s">
        <v>2494</v>
      </c>
      <c r="R776" s="10" t="s">
        <v>2495</v>
      </c>
      <c r="S776" s="10" t="s">
        <v>2496</v>
      </c>
      <c r="T776" s="10">
        <f>LEN(S776) - LEN(SUBSTITUTE(S776, ",", "")) + 1</f>
        <v>8</v>
      </c>
      <c r="U776" s="10" t="s">
        <v>2497</v>
      </c>
      <c r="V776" s="20" t="s">
        <v>2498</v>
      </c>
      <c r="W776" s="10" t="s">
        <v>2499</v>
      </c>
      <c r="X776" s="10" t="s">
        <v>2500</v>
      </c>
    </row>
    <row r="777" spans="1:24" customFormat="1" x14ac:dyDescent="0.3">
      <c r="A777" s="5" t="s">
        <v>3809</v>
      </c>
      <c r="B777" s="5" t="s">
        <v>3810</v>
      </c>
      <c r="C777" s="5" t="str">
        <f>LEFT(B777, 65)</f>
        <v>MI 33W SonicCharge 2.0 USB Charger for Cellular Phones - White</v>
      </c>
      <c r="D777" s="5" t="s">
        <v>3162</v>
      </c>
      <c r="E777" s="5" t="str">
        <f>LEFT(D777, FIND("|", D777) - 1)</f>
        <v>Electronics</v>
      </c>
      <c r="F777" s="5">
        <v>999</v>
      </c>
      <c r="G777" s="7">
        <v>1999</v>
      </c>
      <c r="H777" s="5" t="str" cm="1">
        <f t="array" ref="H777">_xlfn.IFS(G777&lt;200,"Less than 200", AND(G777&gt;=200, G777&lt;=500), "200 to 500", G777&gt;500, "Greater than 500")</f>
        <v>Greater than 500</v>
      </c>
      <c r="I777" s="8">
        <v>0.5</v>
      </c>
      <c r="J777" s="17">
        <f>I777</f>
        <v>0.5</v>
      </c>
      <c r="K777" s="22" t="str" cm="1">
        <f t="array" ref="K777">_xlfn.IFS(AND(I777&gt;=0%, I777&lt;=20%),"0% to 20%", AND(I777&gt;=21%, I777&lt;=40%), "21% to 40%", AND(I777&gt;=41%, I777&lt;=60%), "41% to 60%", AND(I777&gt;=61%, I777&lt;=80%), "61% to 80%", AND(I777&gt;=81%, I777&lt;=100%), "81% to 100%")</f>
        <v>41% to 60%</v>
      </c>
      <c r="L777" s="22">
        <v>4.3</v>
      </c>
      <c r="M777" s="6">
        <v>1777</v>
      </c>
      <c r="N777" s="6">
        <f>G777*M777</f>
        <v>3552223</v>
      </c>
      <c r="O777" s="6">
        <f>L777+(M777/100000)</f>
        <v>4.3177699999999994</v>
      </c>
      <c r="P777" s="5" t="s">
        <v>3811</v>
      </c>
      <c r="Q777" s="10" t="s">
        <v>3812</v>
      </c>
      <c r="R777" s="10" t="s">
        <v>3813</v>
      </c>
      <c r="S777" s="10" t="s">
        <v>3814</v>
      </c>
      <c r="T777" s="10">
        <f>LEN(S777) - LEN(SUBSTITUTE(S777, ",", "")) + 1</f>
        <v>8</v>
      </c>
      <c r="U777" s="10" t="s">
        <v>3815</v>
      </c>
      <c r="V777" s="20" t="s">
        <v>3816</v>
      </c>
      <c r="W777" s="10" t="s">
        <v>3817</v>
      </c>
      <c r="X777" s="10" t="s">
        <v>3818</v>
      </c>
    </row>
    <row r="778" spans="1:24" customFormat="1" x14ac:dyDescent="0.3">
      <c r="A778" s="5" t="s">
        <v>10600</v>
      </c>
      <c r="B778" s="5" t="s">
        <v>10601</v>
      </c>
      <c r="C778" s="5" t="str">
        <f>LEFT(B778, 65)</f>
        <v xml:space="preserve">Balzano High Speed Nutri Blender/Mixer/Smoothie Maker - 500 Watt </v>
      </c>
      <c r="D778" s="5" t="s">
        <v>10602</v>
      </c>
      <c r="E778" s="5" t="str">
        <f>LEFT(D778, FIND("|", D778) - 1)</f>
        <v>Home&amp;Kitchen</v>
      </c>
      <c r="F778" s="7">
        <v>2599</v>
      </c>
      <c r="G778" s="7">
        <v>4290</v>
      </c>
      <c r="H778" s="5" t="str" cm="1">
        <f t="array" ref="H778">_xlfn.IFS(G778&lt;200,"Less than 200", AND(G778&gt;=200, G778&lt;=500), "200 to 500", G778&gt;500, "Greater than 500")</f>
        <v>Greater than 500</v>
      </c>
      <c r="I778" s="8">
        <v>0.39</v>
      </c>
      <c r="J778" s="17">
        <f>I778</f>
        <v>0.39</v>
      </c>
      <c r="K778" s="22" t="str" cm="1">
        <f t="array" ref="K778">_xlfn.IFS(AND(I778&gt;=0%, I778&lt;=20%),"0% to 20%", AND(I778&gt;=21%, I778&lt;=40%), "21% to 40%", AND(I778&gt;=41%, I778&lt;=60%), "41% to 60%", AND(I778&gt;=61%, I778&lt;=80%), "61% to 80%", AND(I778&gt;=81%, I778&lt;=100%), "81% to 100%")</f>
        <v>21% to 40%</v>
      </c>
      <c r="L778" s="22">
        <v>4.4000000000000004</v>
      </c>
      <c r="M778" s="6">
        <v>2116</v>
      </c>
      <c r="N778" s="6">
        <f>G778*M778</f>
        <v>9077640</v>
      </c>
      <c r="O778" s="6">
        <f>L778+(M778/100000)</f>
        <v>4.4211600000000004</v>
      </c>
      <c r="P778" s="5" t="s">
        <v>10603</v>
      </c>
      <c r="Q778" s="10" t="s">
        <v>10604</v>
      </c>
      <c r="R778" s="10" t="s">
        <v>10605</v>
      </c>
      <c r="S778" s="10" t="s">
        <v>10606</v>
      </c>
      <c r="T778" s="10">
        <f>LEN(S778) - LEN(SUBSTITUTE(S778, ",", "")) + 1</f>
        <v>8</v>
      </c>
      <c r="U778" s="10" t="s">
        <v>10607</v>
      </c>
      <c r="V778" s="20" t="s">
        <v>10608</v>
      </c>
      <c r="W778" s="10" t="s">
        <v>10609</v>
      </c>
      <c r="X778" s="10" t="s">
        <v>10610</v>
      </c>
    </row>
    <row r="779" spans="1:24" customFormat="1" x14ac:dyDescent="0.3">
      <c r="A779" s="5" t="s">
        <v>8504</v>
      </c>
      <c r="B779" s="5" t="s">
        <v>8505</v>
      </c>
      <c r="C779" s="5" t="str">
        <f>LEFT(B779, 65)</f>
        <v>Zebronics Astra 10 Portable Wireless BT v5.0 Speaker, 10W RMS Pow</v>
      </c>
      <c r="D779" s="5" t="s">
        <v>6189</v>
      </c>
      <c r="E779" s="5" t="str">
        <f>LEFT(D779, FIND("|", D779) - 1)</f>
        <v>Electronics</v>
      </c>
      <c r="F779" s="5">
        <v>799</v>
      </c>
      <c r="G779" s="7">
        <v>1999</v>
      </c>
      <c r="H779" s="5" t="str" cm="1">
        <f t="array" ref="H779">_xlfn.IFS(G779&lt;200,"Less than 200", AND(G779&gt;=200, G779&lt;=500), "200 to 500", G779&gt;500, "Greater than 500")</f>
        <v>Greater than 500</v>
      </c>
      <c r="I779" s="8">
        <v>0.6</v>
      </c>
      <c r="J779" s="17">
        <f>I779</f>
        <v>0.6</v>
      </c>
      <c r="K779" s="22" t="str" cm="1">
        <f t="array" ref="K779">_xlfn.IFS(AND(I779&gt;=0%, I779&lt;=20%),"0% to 20%", AND(I779&gt;=21%, I779&lt;=40%), "21% to 40%", AND(I779&gt;=41%, I779&lt;=60%), "41% to 60%", AND(I779&gt;=61%, I779&lt;=80%), "61% to 80%", AND(I779&gt;=81%, I779&lt;=100%), "81% to 100%")</f>
        <v>41% to 60%</v>
      </c>
      <c r="L779" s="22">
        <v>3.7</v>
      </c>
      <c r="M779" s="6">
        <v>418</v>
      </c>
      <c r="N779" s="6">
        <f>G779*M779</f>
        <v>835582</v>
      </c>
      <c r="O779" s="6">
        <f>L779+(M779/100000)</f>
        <v>3.70418</v>
      </c>
      <c r="P779" s="5" t="s">
        <v>8506</v>
      </c>
      <c r="Q779" s="10" t="s">
        <v>8507</v>
      </c>
      <c r="R779" s="10" t="s">
        <v>8508</v>
      </c>
      <c r="S779" s="10" t="s">
        <v>8509</v>
      </c>
      <c r="T779" s="10">
        <f>LEN(S779) - LEN(SUBSTITUTE(S779, ",", "")) + 1</f>
        <v>8</v>
      </c>
      <c r="U779" s="10" t="s">
        <v>8510</v>
      </c>
      <c r="V779" s="20" t="s">
        <v>8511</v>
      </c>
      <c r="W779" s="10" t="s">
        <v>8512</v>
      </c>
      <c r="X779" s="10" t="s">
        <v>8513</v>
      </c>
    </row>
    <row r="780" spans="1:24" customFormat="1" x14ac:dyDescent="0.3">
      <c r="A780" s="5" t="s">
        <v>10660</v>
      </c>
      <c r="B780" s="5" t="s">
        <v>10661</v>
      </c>
      <c r="C780" s="5" t="str">
        <f>LEFT(B780, 65)</f>
        <v>Lifelong 2-in1 Egg Boiler and Poacher 500-Watt (Transparent and S</v>
      </c>
      <c r="D780" s="5" t="s">
        <v>9030</v>
      </c>
      <c r="E780" s="5" t="str">
        <f>LEFT(D780, FIND("|", D780) - 1)</f>
        <v>Home&amp;Kitchen</v>
      </c>
      <c r="F780" s="7">
        <v>1199</v>
      </c>
      <c r="G780" s="7">
        <v>3500</v>
      </c>
      <c r="H780" s="5" t="str" cm="1">
        <f t="array" ref="H780">_xlfn.IFS(G780&lt;200,"Less than 200", AND(G780&gt;=200, G780&lt;=500), "200 to 500", G780&gt;500, "Greater than 500")</f>
        <v>Greater than 500</v>
      </c>
      <c r="I780" s="8">
        <v>0.66</v>
      </c>
      <c r="J780" s="17">
        <f>I780</f>
        <v>0.66</v>
      </c>
      <c r="K780" s="22" t="str" cm="1">
        <f t="array" ref="K780">_xlfn.IFS(AND(I780&gt;=0%, I780&lt;=20%),"0% to 20%", AND(I780&gt;=21%, I780&lt;=40%), "21% to 40%", AND(I780&gt;=41%, I780&lt;=60%), "41% to 60%", AND(I780&gt;=61%, I780&lt;=80%), "61% to 80%", AND(I780&gt;=81%, I780&lt;=100%), "81% to 100%")</f>
        <v>61% to 80%</v>
      </c>
      <c r="L780" s="22">
        <v>4.3</v>
      </c>
      <c r="M780" s="6">
        <v>1802</v>
      </c>
      <c r="N780" s="6">
        <f>G780*M780</f>
        <v>6307000</v>
      </c>
      <c r="O780" s="6">
        <f>L780+(M780/100000)</f>
        <v>4.3180199999999997</v>
      </c>
      <c r="P780" s="5" t="s">
        <v>10662</v>
      </c>
      <c r="Q780" s="10" t="s">
        <v>10663</v>
      </c>
      <c r="R780" s="10" t="s">
        <v>10664</v>
      </c>
      <c r="S780" s="10" t="s">
        <v>10665</v>
      </c>
      <c r="T780" s="10">
        <f>LEN(S780) - LEN(SUBSTITUTE(S780, ",", "")) + 1</f>
        <v>8</v>
      </c>
      <c r="U780" s="10" t="s">
        <v>10666</v>
      </c>
      <c r="V780" s="20" t="s">
        <v>10667</v>
      </c>
      <c r="W780" s="10" t="s">
        <v>10668</v>
      </c>
      <c r="X780" s="10" t="s">
        <v>10669</v>
      </c>
    </row>
    <row r="781" spans="1:24" customFormat="1" x14ac:dyDescent="0.3">
      <c r="A781" s="5" t="s">
        <v>7836</v>
      </c>
      <c r="B781" s="5" t="s">
        <v>7837</v>
      </c>
      <c r="C781" s="5" t="str">
        <f>LEFT(B781, 65)</f>
        <v>ZEBRONICS Zeb-Warrior II 10 watts 2.0 Multimedia Speaker with RGB</v>
      </c>
      <c r="D781" s="5" t="s">
        <v>7026</v>
      </c>
      <c r="E781" s="5" t="str">
        <f>LEFT(D781, FIND("|", D781) - 1)</f>
        <v>Computers&amp;Accessories</v>
      </c>
      <c r="F781" s="5">
        <v>649</v>
      </c>
      <c r="G781" s="7">
        <v>1300</v>
      </c>
      <c r="H781" s="5" t="str" cm="1">
        <f t="array" ref="H781">_xlfn.IFS(G781&lt;200,"Less than 200", AND(G781&gt;=200, G781&lt;=500), "200 to 500", G781&gt;500, "Greater than 500")</f>
        <v>Greater than 500</v>
      </c>
      <c r="I781" s="8">
        <v>0.5</v>
      </c>
      <c r="J781" s="17">
        <f>I781</f>
        <v>0.5</v>
      </c>
      <c r="K781" s="22" t="str" cm="1">
        <f t="array" ref="K781">_xlfn.IFS(AND(I781&gt;=0%, I781&lt;=20%),"0% to 20%", AND(I781&gt;=21%, I781&lt;=40%), "21% to 40%", AND(I781&gt;=41%, I781&lt;=60%), "41% to 60%", AND(I781&gt;=61%, I781&lt;=80%), "61% to 80%", AND(I781&gt;=81%, I781&lt;=100%), "81% to 100%")</f>
        <v>41% to 60%</v>
      </c>
      <c r="L781" s="22">
        <v>4.0999999999999996</v>
      </c>
      <c r="M781" s="6">
        <v>5195</v>
      </c>
      <c r="N781" s="6">
        <f>G781*M781</f>
        <v>6753500</v>
      </c>
      <c r="O781" s="6">
        <f>L781+(M781/100000)</f>
        <v>4.1519499999999994</v>
      </c>
      <c r="P781" s="5" t="s">
        <v>7838</v>
      </c>
      <c r="Q781" s="10" t="s">
        <v>7839</v>
      </c>
      <c r="R781" s="10" t="s">
        <v>7840</v>
      </c>
      <c r="S781" s="10" t="s">
        <v>7841</v>
      </c>
      <c r="T781" s="10">
        <f>LEN(S781) - LEN(SUBSTITUTE(S781, ",", "")) + 1</f>
        <v>8</v>
      </c>
      <c r="U781" s="10" t="s">
        <v>7842</v>
      </c>
      <c r="V781" s="20" t="s">
        <v>7843</v>
      </c>
      <c r="W781" s="10" t="s">
        <v>7844</v>
      </c>
      <c r="X781" s="10" t="s">
        <v>7845</v>
      </c>
    </row>
    <row r="782" spans="1:24" customFormat="1" x14ac:dyDescent="0.3">
      <c r="A782" s="5" t="s">
        <v>6137</v>
      </c>
      <c r="B782" s="5" t="s">
        <v>6138</v>
      </c>
      <c r="C782" s="5" t="str">
        <f>LEFT(B782, 65)</f>
        <v>JBL Commercial CSLM20B Auxiliary Omnidirectional Lavalier Microph</v>
      </c>
      <c r="D782" s="5" t="s">
        <v>6139</v>
      </c>
      <c r="E782" s="5" t="str">
        <f>LEFT(D782, FIND("|", D782) - 1)</f>
        <v>Computers&amp;Accessories</v>
      </c>
      <c r="F782" s="5">
        <v>949</v>
      </c>
      <c r="G782" s="7">
        <v>2000</v>
      </c>
      <c r="H782" s="5" t="str" cm="1">
        <f t="array" ref="H782">_xlfn.IFS(G782&lt;200,"Less than 200", AND(G782&gt;=200, G782&lt;=500), "200 to 500", G782&gt;500, "Greater than 500")</f>
        <v>Greater than 500</v>
      </c>
      <c r="I782" s="8">
        <v>0.53</v>
      </c>
      <c r="J782" s="17">
        <f>I782</f>
        <v>0.53</v>
      </c>
      <c r="K782" s="22" t="str" cm="1">
        <f t="array" ref="K782">_xlfn.IFS(AND(I782&gt;=0%, I782&lt;=20%),"0% to 20%", AND(I782&gt;=21%, I782&lt;=40%), "21% to 40%", AND(I782&gt;=41%, I782&lt;=60%), "41% to 60%", AND(I782&gt;=61%, I782&lt;=80%), "61% to 80%", AND(I782&gt;=81%, I782&lt;=100%), "81% to 100%")</f>
        <v>41% to 60%</v>
      </c>
      <c r="L782" s="22">
        <v>3.9</v>
      </c>
      <c r="M782" s="6">
        <v>14969</v>
      </c>
      <c r="N782" s="6">
        <f>G782*M782</f>
        <v>29938000</v>
      </c>
      <c r="O782" s="6">
        <f>L782+(M782/100000)</f>
        <v>4.04969</v>
      </c>
      <c r="P782" s="5" t="s">
        <v>6140</v>
      </c>
      <c r="Q782" s="10" t="s">
        <v>6141</v>
      </c>
      <c r="R782" s="10" t="s">
        <v>6142</v>
      </c>
      <c r="S782" s="10" t="s">
        <v>6143</v>
      </c>
      <c r="T782" s="10">
        <f>LEN(S782) - LEN(SUBSTITUTE(S782, ",", "")) + 1</f>
        <v>8</v>
      </c>
      <c r="U782" s="10" t="s">
        <v>6144</v>
      </c>
      <c r="V782" s="20" t="s">
        <v>6145</v>
      </c>
      <c r="W782" s="10" t="s">
        <v>6146</v>
      </c>
      <c r="X782" s="10" t="s">
        <v>6147</v>
      </c>
    </row>
    <row r="783" spans="1:24" customFormat="1" x14ac:dyDescent="0.3">
      <c r="A783" s="5" t="s">
        <v>12481</v>
      </c>
      <c r="B783" s="5" t="s">
        <v>12482</v>
      </c>
      <c r="C783" s="5" t="str">
        <f>LEFT(B783, 65)</f>
        <v>CARDEX Digital Kitchen Weighing Machine Multipurpose Electronic W</v>
      </c>
      <c r="D783" s="5" t="s">
        <v>8585</v>
      </c>
      <c r="E783" s="5" t="str">
        <f>LEFT(D783, FIND("|", D783) - 1)</f>
        <v>Home&amp;Kitchen</v>
      </c>
      <c r="F783" s="5">
        <v>379</v>
      </c>
      <c r="G783" s="5">
        <v>389</v>
      </c>
      <c r="H783" s="5" t="str" cm="1">
        <f t="array" ref="H783">_xlfn.IFS(G783&lt;200,"Less than 200", AND(G783&gt;=200, G783&lt;=500), "200 to 500", G783&gt;500, "Greater than 500")</f>
        <v>200 to 500</v>
      </c>
      <c r="I783" s="8">
        <v>0.03</v>
      </c>
      <c r="J783" s="17">
        <f>I783</f>
        <v>0.03</v>
      </c>
      <c r="K783" s="22" t="str" cm="1">
        <f t="array" ref="K783">_xlfn.IFS(AND(I783&gt;=0%, I783&lt;=20%),"0% to 20%", AND(I783&gt;=21%, I783&lt;=40%), "21% to 40%", AND(I783&gt;=41%, I783&lt;=60%), "41% to 60%", AND(I783&gt;=61%, I783&lt;=80%), "61% to 80%", AND(I783&gt;=81%, I783&lt;=100%), "81% to 100%")</f>
        <v>0% to 20%</v>
      </c>
      <c r="L783" s="22">
        <v>4.2</v>
      </c>
      <c r="M783" s="6">
        <v>3739</v>
      </c>
      <c r="N783" s="6">
        <f>G783*M783</f>
        <v>1454471</v>
      </c>
      <c r="O783" s="6">
        <f>L783+(M783/100000)</f>
        <v>4.2373900000000004</v>
      </c>
      <c r="P783" s="5" t="s">
        <v>12483</v>
      </c>
      <c r="Q783" s="10" t="s">
        <v>12484</v>
      </c>
      <c r="R783" s="10" t="s">
        <v>12485</v>
      </c>
      <c r="S783" s="10" t="s">
        <v>12486</v>
      </c>
      <c r="T783" s="10">
        <f>LEN(S783) - LEN(SUBSTITUTE(S783, ",", "")) + 1</f>
        <v>8</v>
      </c>
      <c r="U783" s="10" t="s">
        <v>12487</v>
      </c>
      <c r="V783" s="20" t="s">
        <v>12488</v>
      </c>
      <c r="W783" s="10" t="s">
        <v>12489</v>
      </c>
      <c r="X783" s="10" t="s">
        <v>12490</v>
      </c>
    </row>
    <row r="784" spans="1:24" customFormat="1" x14ac:dyDescent="0.3">
      <c r="A784" s="5" t="s">
        <v>11344</v>
      </c>
      <c r="B784" s="5" t="s">
        <v>11345</v>
      </c>
      <c r="C784" s="5" t="str">
        <f>LEFT(B784, 65)</f>
        <v>Demokrazy New Nova Lint Cum Fuzz Remover for All Woolens Sweaters</v>
      </c>
      <c r="D784" s="5" t="s">
        <v>8574</v>
      </c>
      <c r="E784" s="5" t="str">
        <f>LEFT(D784, FIND("|", D784) - 1)</f>
        <v>Home&amp;Kitchen</v>
      </c>
      <c r="F784" s="5">
        <v>475</v>
      </c>
      <c r="G784" s="5">
        <v>999</v>
      </c>
      <c r="H784" s="5" t="str" cm="1">
        <f t="array" ref="H784">_xlfn.IFS(G784&lt;200,"Less than 200", AND(G784&gt;=200, G784&lt;=500), "200 to 500", G784&gt;500, "Greater than 500")</f>
        <v>Greater than 500</v>
      </c>
      <c r="I784" s="8">
        <v>0.52</v>
      </c>
      <c r="J784" s="17">
        <f>I784</f>
        <v>0.52</v>
      </c>
      <c r="K784" s="22" t="str" cm="1">
        <f t="array" ref="K784">_xlfn.IFS(AND(I784&gt;=0%, I784&lt;=20%),"0% to 20%", AND(I784&gt;=21%, I784&lt;=40%), "21% to 40%", AND(I784&gt;=41%, I784&lt;=60%), "41% to 60%", AND(I784&gt;=61%, I784&lt;=80%), "61% to 80%", AND(I784&gt;=81%, I784&lt;=100%), "81% to 100%")</f>
        <v>41% to 60%</v>
      </c>
      <c r="L784" s="22">
        <v>4.0999999999999996</v>
      </c>
      <c r="M784" s="6">
        <v>1021</v>
      </c>
      <c r="N784" s="6">
        <f>G784*M784</f>
        <v>1019979</v>
      </c>
      <c r="O784" s="6">
        <f>L784+(M784/100000)</f>
        <v>4.1102099999999995</v>
      </c>
      <c r="P784" s="5" t="s">
        <v>11346</v>
      </c>
      <c r="Q784" s="10" t="s">
        <v>11347</v>
      </c>
      <c r="R784" s="10" t="s">
        <v>11348</v>
      </c>
      <c r="S784" s="10" t="s">
        <v>11349</v>
      </c>
      <c r="T784" s="10">
        <f>LEN(S784) - LEN(SUBSTITUTE(S784, ",", "")) + 1</f>
        <v>8</v>
      </c>
      <c r="U784" s="10" t="s">
        <v>11350</v>
      </c>
      <c r="V784" s="20" t="s">
        <v>11351</v>
      </c>
      <c r="W784" s="10" t="s">
        <v>11352</v>
      </c>
      <c r="X784" s="10" t="s">
        <v>11353</v>
      </c>
    </row>
    <row r="785" spans="1:24" customFormat="1" x14ac:dyDescent="0.3">
      <c r="A785" s="5" t="s">
        <v>8356</v>
      </c>
      <c r="B785" s="5" t="s">
        <v>8357</v>
      </c>
      <c r="C785" s="5" t="str">
        <f>LEFT(B785, 65)</f>
        <v>boAt Stone 250 Portable Wireless Speaker with 5W RMS Immersive Au</v>
      </c>
      <c r="D785" s="5" t="s">
        <v>5515</v>
      </c>
      <c r="E785" s="5" t="str">
        <f>LEFT(D785, FIND("|", D785) - 1)</f>
        <v>Electronics</v>
      </c>
      <c r="F785" s="7">
        <v>1199</v>
      </c>
      <c r="G785" s="7">
        <v>3990</v>
      </c>
      <c r="H785" s="5" t="str" cm="1">
        <f t="array" ref="H785">_xlfn.IFS(G785&lt;200,"Less than 200", AND(G785&gt;=200, G785&lt;=500), "200 to 500", G785&gt;500, "Greater than 500")</f>
        <v>Greater than 500</v>
      </c>
      <c r="I785" s="8">
        <v>0.7</v>
      </c>
      <c r="J785" s="17">
        <f>I785</f>
        <v>0.7</v>
      </c>
      <c r="K785" s="22" t="str" cm="1">
        <f t="array" ref="K785">_xlfn.IFS(AND(I785&gt;=0%, I785&lt;=20%),"0% to 20%", AND(I785&gt;=21%, I785&lt;=40%), "21% to 40%", AND(I785&gt;=41%, I785&lt;=60%), "41% to 60%", AND(I785&gt;=61%, I785&lt;=80%), "61% to 80%", AND(I785&gt;=81%, I785&lt;=100%), "81% to 100%")</f>
        <v>61% to 80%</v>
      </c>
      <c r="L785" s="22">
        <v>4.2</v>
      </c>
      <c r="M785" s="6">
        <v>2908</v>
      </c>
      <c r="N785" s="6">
        <f>G785*M785</f>
        <v>11602920</v>
      </c>
      <c r="O785" s="6">
        <f>L785+(M785/100000)</f>
        <v>4.2290800000000006</v>
      </c>
      <c r="P785" s="5" t="s">
        <v>8358</v>
      </c>
      <c r="Q785" s="10" t="s">
        <v>8359</v>
      </c>
      <c r="R785" s="10" t="s">
        <v>8360</v>
      </c>
      <c r="S785" s="10" t="s">
        <v>8361</v>
      </c>
      <c r="T785" s="10">
        <f>LEN(S785) - LEN(SUBSTITUTE(S785, ",", "")) + 1</f>
        <v>8</v>
      </c>
      <c r="U785" s="10" t="s">
        <v>8362</v>
      </c>
      <c r="V785" s="20" t="s">
        <v>8363</v>
      </c>
      <c r="W785" s="10" t="s">
        <v>8364</v>
      </c>
      <c r="X785" s="10" t="s">
        <v>8365</v>
      </c>
    </row>
    <row r="786" spans="1:24" customFormat="1" x14ac:dyDescent="0.3">
      <c r="A786" s="5" t="s">
        <v>12150</v>
      </c>
      <c r="B786" s="5" t="s">
        <v>12151</v>
      </c>
      <c r="C786" s="5" t="str">
        <f>LEFT(B786, 65)</f>
        <v>TE‚Ñ¢ Instant Electric Heating Hot and Cold Water Geyser Tap Wate</v>
      </c>
      <c r="D786" s="5" t="s">
        <v>8721</v>
      </c>
      <c r="E786" s="5" t="str">
        <f>LEFT(D786, FIND("|", D786) - 1)</f>
        <v>Home&amp;Kitchen</v>
      </c>
      <c r="F786" s="7">
        <v>1449</v>
      </c>
      <c r="G786" s="7">
        <v>4999</v>
      </c>
      <c r="H786" s="5" t="str" cm="1">
        <f t="array" ref="H786">_xlfn.IFS(G786&lt;200,"Less than 200", AND(G786&gt;=200, G786&lt;=500), "200 to 500", G786&gt;500, "Greater than 500")</f>
        <v>Greater than 500</v>
      </c>
      <c r="I786" s="8">
        <v>0.71</v>
      </c>
      <c r="J786" s="17">
        <f>I786</f>
        <v>0.71</v>
      </c>
      <c r="K786" s="22" t="str" cm="1">
        <f t="array" ref="K786">_xlfn.IFS(AND(I786&gt;=0%, I786&lt;=20%),"0% to 20%", AND(I786&gt;=21%, I786&lt;=40%), "21% to 40%", AND(I786&gt;=41%, I786&lt;=60%), "41% to 60%", AND(I786&gt;=61%, I786&lt;=80%), "61% to 80%", AND(I786&gt;=81%, I786&lt;=100%), "81% to 100%")</f>
        <v>61% to 80%</v>
      </c>
      <c r="L786" s="22">
        <v>3.6</v>
      </c>
      <c r="M786" s="6">
        <v>63</v>
      </c>
      <c r="N786" s="6">
        <f>G786*M786</f>
        <v>314937</v>
      </c>
      <c r="O786" s="6">
        <f>L786+(M786/100000)</f>
        <v>3.6006300000000002</v>
      </c>
      <c r="P786" s="5" t="s">
        <v>12152</v>
      </c>
      <c r="Q786" s="10" t="s">
        <v>12153</v>
      </c>
      <c r="R786" s="10" t="s">
        <v>12154</v>
      </c>
      <c r="S786" s="10" t="s">
        <v>12155</v>
      </c>
      <c r="T786" s="10">
        <f>LEN(S786) - LEN(SUBSTITUTE(S786, ",", "")) + 1</f>
        <v>8</v>
      </c>
      <c r="U786" s="10" t="s">
        <v>12156</v>
      </c>
      <c r="V786" s="20" t="s">
        <v>12157</v>
      </c>
      <c r="W786" s="10" t="s">
        <v>12158</v>
      </c>
      <c r="X786" s="10" t="s">
        <v>12159</v>
      </c>
    </row>
    <row r="787" spans="1:24" customFormat="1" x14ac:dyDescent="0.3">
      <c r="A787" s="5" t="s">
        <v>8153</v>
      </c>
      <c r="B787" s="5" t="s">
        <v>8154</v>
      </c>
      <c r="C787" s="5" t="str">
        <f>LEFT(B787, 65)</f>
        <v>E-COSMOS 5V 1.2W Portable Flexible USB LED Light (Colours May Var</v>
      </c>
      <c r="D787" s="5" t="s">
        <v>5829</v>
      </c>
      <c r="E787" s="5" t="str">
        <f>LEFT(D787, FIND("|", D787) - 1)</f>
        <v>Computers&amp;Accessories</v>
      </c>
      <c r="F787" s="5">
        <v>39</v>
      </c>
      <c r="G787" s="5">
        <v>39</v>
      </c>
      <c r="H787" s="5" t="str" cm="1">
        <f t="array" ref="H787">_xlfn.IFS(G787&lt;200,"Less than 200", AND(G787&gt;=200, G787&lt;=500), "200 to 500", G787&gt;500, "Greater than 500")</f>
        <v>Less than 200</v>
      </c>
      <c r="I787" s="8">
        <v>0</v>
      </c>
      <c r="J787" s="17">
        <f>I787</f>
        <v>0</v>
      </c>
      <c r="K787" s="22" t="str" cm="1">
        <f t="array" ref="K787">_xlfn.IFS(AND(I787&gt;=0%, I787&lt;=20%),"0% to 20%", AND(I787&gt;=21%, I787&lt;=40%), "21% to 40%", AND(I787&gt;=41%, I787&lt;=60%), "41% to 60%", AND(I787&gt;=61%, I787&lt;=80%), "61% to 80%", AND(I787&gt;=81%, I787&lt;=100%), "81% to 100%")</f>
        <v>0% to 20%</v>
      </c>
      <c r="L787" s="22">
        <v>3.8</v>
      </c>
      <c r="M787" s="6">
        <v>3344</v>
      </c>
      <c r="N787" s="6">
        <f>G787*M787</f>
        <v>130416</v>
      </c>
      <c r="O787" s="6">
        <f>L787+(M787/100000)</f>
        <v>3.83344</v>
      </c>
      <c r="P787" s="5" t="s">
        <v>8155</v>
      </c>
      <c r="Q787" s="10" t="s">
        <v>8156</v>
      </c>
      <c r="R787" s="10" t="s">
        <v>8157</v>
      </c>
      <c r="S787" s="10" t="s">
        <v>8158</v>
      </c>
      <c r="T787" s="10">
        <f>LEN(S787) - LEN(SUBSTITUTE(S787, ",", "")) + 1</f>
        <v>8</v>
      </c>
      <c r="U787" s="10" t="s">
        <v>8159</v>
      </c>
      <c r="V787" s="20" t="s">
        <v>8160</v>
      </c>
      <c r="W787" s="10" t="s">
        <v>8161</v>
      </c>
      <c r="X787" s="10" t="s">
        <v>8162</v>
      </c>
    </row>
    <row r="788" spans="1:24" customFormat="1" x14ac:dyDescent="0.3">
      <c r="A788" s="5" t="s">
        <v>5827</v>
      </c>
      <c r="B788" s="5" t="s">
        <v>5828</v>
      </c>
      <c r="C788" s="5" t="str">
        <f>LEFT(B788, 65)</f>
        <v>E-COSMOS 5V 1.2W Portable Flexible USB LED Light (Colors May Vary</v>
      </c>
      <c r="D788" s="5" t="s">
        <v>5829</v>
      </c>
      <c r="E788" s="5" t="str">
        <f>LEFT(D788, FIND("|", D788) - 1)</f>
        <v>Computers&amp;Accessories</v>
      </c>
      <c r="F788" s="5">
        <v>59</v>
      </c>
      <c r="G788" s="5">
        <v>59</v>
      </c>
      <c r="H788" s="5" t="str" cm="1">
        <f t="array" ref="H788">_xlfn.IFS(G788&lt;200,"Less than 200", AND(G788&gt;=200, G788&lt;=500), "200 to 500", G788&gt;500, "Greater than 500")</f>
        <v>Less than 200</v>
      </c>
      <c r="I788" s="8">
        <v>0</v>
      </c>
      <c r="J788" s="17">
        <f>I788</f>
        <v>0</v>
      </c>
      <c r="K788" s="22" t="str" cm="1">
        <f t="array" ref="K788">_xlfn.IFS(AND(I788&gt;=0%, I788&lt;=20%),"0% to 20%", AND(I788&gt;=21%, I788&lt;=40%), "21% to 40%", AND(I788&gt;=41%, I788&lt;=60%), "41% to 60%", AND(I788&gt;=61%, I788&lt;=80%), "61% to 80%", AND(I788&gt;=81%, I788&lt;=100%), "81% to 100%")</f>
        <v>0% to 20%</v>
      </c>
      <c r="L788" s="22">
        <v>3.8</v>
      </c>
      <c r="M788" s="6">
        <v>5958</v>
      </c>
      <c r="N788" s="6">
        <f>G788*M788</f>
        <v>351522</v>
      </c>
      <c r="O788" s="6">
        <f>L788+(M788/100000)</f>
        <v>3.8595799999999998</v>
      </c>
      <c r="P788" s="5" t="s">
        <v>5830</v>
      </c>
      <c r="Q788" s="10" t="s">
        <v>5831</v>
      </c>
      <c r="R788" s="10" t="s">
        <v>5832</v>
      </c>
      <c r="S788" s="10" t="s">
        <v>5833</v>
      </c>
      <c r="T788" s="10">
        <f>LEN(S788) - LEN(SUBSTITUTE(S788, ",", "")) + 1</f>
        <v>8</v>
      </c>
      <c r="U788" s="10" t="s">
        <v>5834</v>
      </c>
      <c r="V788" s="20" t="s">
        <v>5835</v>
      </c>
      <c r="W788" s="10" t="s">
        <v>5836</v>
      </c>
      <c r="X788" s="10" t="s">
        <v>5837</v>
      </c>
    </row>
    <row r="789" spans="1:24" customFormat="1" x14ac:dyDescent="0.3">
      <c r="A789" s="5" t="s">
        <v>1237</v>
      </c>
      <c r="B789" s="5" t="s">
        <v>1238</v>
      </c>
      <c r="C789" s="5" t="str">
        <f>LEFT(B789, 65)</f>
        <v xml:space="preserve">10k 8k 4k HDMI Cable, Certified 48Gbps 1ms Ultra High Speed HDMI </v>
      </c>
      <c r="D789" s="5" t="s">
        <v>129</v>
      </c>
      <c r="E789" s="5" t="str">
        <f>LEFT(D789, FIND("|", D789) - 1)</f>
        <v>Electronics</v>
      </c>
      <c r="F789" s="5">
        <v>999</v>
      </c>
      <c r="G789" s="7">
        <v>2399</v>
      </c>
      <c r="H789" s="5" t="str" cm="1">
        <f t="array" ref="H789">_xlfn.IFS(G789&lt;200,"Less than 200", AND(G789&gt;=200, G789&lt;=500), "200 to 500", G789&gt;500, "Greater than 500")</f>
        <v>Greater than 500</v>
      </c>
      <c r="I789" s="8">
        <v>0.57999999999999996</v>
      </c>
      <c r="J789" s="17">
        <f>I789</f>
        <v>0.57999999999999996</v>
      </c>
      <c r="K789" s="22" t="str" cm="1">
        <f t="array" ref="K789">_xlfn.IFS(AND(I789&gt;=0%, I789&lt;=20%),"0% to 20%", AND(I789&gt;=21%, I789&lt;=40%), "21% to 40%", AND(I789&gt;=41%, I789&lt;=60%), "41% to 60%", AND(I789&gt;=61%, I789&lt;=80%), "61% to 80%", AND(I789&gt;=81%, I789&lt;=100%), "81% to 100%")</f>
        <v>41% to 60%</v>
      </c>
      <c r="L789" s="22">
        <v>4.5999999999999996</v>
      </c>
      <c r="M789" s="6">
        <v>3664</v>
      </c>
      <c r="N789" s="6">
        <f>G789*M789</f>
        <v>8789936</v>
      </c>
      <c r="O789" s="6">
        <f>L789+(M789/100000)</f>
        <v>4.6366399999999999</v>
      </c>
      <c r="P789" s="5" t="s">
        <v>1239</v>
      </c>
      <c r="Q789" s="10" t="s">
        <v>1240</v>
      </c>
      <c r="R789" s="10" t="s">
        <v>1241</v>
      </c>
      <c r="S789" s="10" t="s">
        <v>1242</v>
      </c>
      <c r="T789" s="10">
        <f>LEN(S789) - LEN(SUBSTITUTE(S789, ",", "")) + 1</f>
        <v>3</v>
      </c>
      <c r="U789" s="10" t="s">
        <v>1243</v>
      </c>
      <c r="V789" s="20" t="s">
        <v>1244</v>
      </c>
      <c r="W789" s="10" t="s">
        <v>1245</v>
      </c>
      <c r="X789" s="10" t="s">
        <v>1246</v>
      </c>
    </row>
    <row r="790" spans="1:24" customFormat="1" x14ac:dyDescent="0.3">
      <c r="A790" s="5" t="s">
        <v>9130</v>
      </c>
      <c r="B790" s="5" t="s">
        <v>9131</v>
      </c>
      <c r="C790" s="5" t="str">
        <f>LEFT(B790, 65)</f>
        <v>PHILIPS Handheld Garment Steamer STH3000/20 - Compact &amp; Foldable,</v>
      </c>
      <c r="D790" s="5" t="s">
        <v>8897</v>
      </c>
      <c r="E790" s="5" t="str">
        <f>LEFT(D790, FIND("|", D790) - 1)</f>
        <v>Home&amp;Kitchen</v>
      </c>
      <c r="F790" s="7">
        <v>3190</v>
      </c>
      <c r="G790" s="7">
        <v>4195</v>
      </c>
      <c r="H790" s="5" t="str" cm="1">
        <f t="array" ref="H790">_xlfn.IFS(G790&lt;200,"Less than 200", AND(G790&gt;=200, G790&lt;=500), "200 to 500", G790&gt;500, "Greater than 500")</f>
        <v>Greater than 500</v>
      </c>
      <c r="I790" s="8">
        <v>0.24</v>
      </c>
      <c r="J790" s="17">
        <f>I790</f>
        <v>0.24</v>
      </c>
      <c r="K790" s="22" t="str" cm="1">
        <f t="array" ref="K790">_xlfn.IFS(AND(I790&gt;=0%, I790&lt;=20%),"0% to 20%", AND(I790&gt;=21%, I790&lt;=40%), "21% to 40%", AND(I790&gt;=41%, I790&lt;=60%), "41% to 60%", AND(I790&gt;=61%, I790&lt;=80%), "61% to 80%", AND(I790&gt;=81%, I790&lt;=100%), "81% to 100%")</f>
        <v>21% to 40%</v>
      </c>
      <c r="L790" s="22">
        <v>4</v>
      </c>
      <c r="M790" s="6">
        <v>1282</v>
      </c>
      <c r="N790" s="6">
        <f>G790*M790</f>
        <v>5377990</v>
      </c>
      <c r="O790" s="6">
        <f>L790+(M790/100000)</f>
        <v>4.0128199999999996</v>
      </c>
      <c r="P790" s="5" t="s">
        <v>9132</v>
      </c>
      <c r="Q790" s="10" t="s">
        <v>9133</v>
      </c>
      <c r="R790" s="10" t="s">
        <v>9134</v>
      </c>
      <c r="S790" s="10" t="s">
        <v>9135</v>
      </c>
      <c r="T790" s="10">
        <f>LEN(S790) - LEN(SUBSTITUTE(S790, ",", "")) + 1</f>
        <v>8</v>
      </c>
      <c r="U790" s="10" t="s">
        <v>9136</v>
      </c>
      <c r="V790" s="20" t="s">
        <v>9137</v>
      </c>
      <c r="W790" s="10" t="s">
        <v>9138</v>
      </c>
      <c r="X790" s="10" t="s">
        <v>9139</v>
      </c>
    </row>
    <row r="791" spans="1:24" customFormat="1" x14ac:dyDescent="0.3">
      <c r="A791" s="5" t="s">
        <v>7910</v>
      </c>
      <c r="B791" s="5" t="s">
        <v>7911</v>
      </c>
      <c r="C791" s="5" t="str">
        <f>LEFT(B791, 65)</f>
        <v xml:space="preserve">Tabelito¬Æ Polyester Foam, Nylon Hybrid laptopss Bag Sleeve Case </v>
      </c>
      <c r="D791" s="5" t="s">
        <v>6200</v>
      </c>
      <c r="E791" s="5" t="str">
        <f>LEFT(D791, FIND("|", D791) - 1)</f>
        <v>Computers&amp;Accessories</v>
      </c>
      <c r="F791" s="5">
        <v>299</v>
      </c>
      <c r="G791" s="7">
        <v>1499</v>
      </c>
      <c r="H791" s="5" t="str" cm="1">
        <f t="array" ref="H791">_xlfn.IFS(G791&lt;200,"Less than 200", AND(G791&gt;=200, G791&lt;=500), "200 to 500", G791&gt;500, "Greater than 500")</f>
        <v>Greater than 500</v>
      </c>
      <c r="I791" s="8">
        <v>0.8</v>
      </c>
      <c r="J791" s="17">
        <f>I791</f>
        <v>0.8</v>
      </c>
      <c r="K791" s="22" t="str" cm="1">
        <f t="array" ref="K791">_xlfn.IFS(AND(I791&gt;=0%, I791&lt;=20%),"0% to 20%", AND(I791&gt;=21%, I791&lt;=40%), "21% to 40%", AND(I791&gt;=41%, I791&lt;=60%), "41% to 60%", AND(I791&gt;=61%, I791&lt;=80%), "61% to 80%", AND(I791&gt;=81%, I791&lt;=100%), "81% to 100%")</f>
        <v>61% to 80%</v>
      </c>
      <c r="L791" s="22">
        <v>4.2</v>
      </c>
      <c r="M791" s="6">
        <v>2868</v>
      </c>
      <c r="N791" s="6">
        <f>G791*M791</f>
        <v>4299132</v>
      </c>
      <c r="O791" s="6">
        <f>L791+(M791/100000)</f>
        <v>4.2286799999999998</v>
      </c>
      <c r="P791" s="5" t="s">
        <v>7912</v>
      </c>
      <c r="Q791" s="10" t="s">
        <v>7913</v>
      </c>
      <c r="R791" s="10" t="s">
        <v>7914</v>
      </c>
      <c r="S791" s="10" t="s">
        <v>7915</v>
      </c>
      <c r="T791" s="10">
        <f>LEN(S791) - LEN(SUBSTITUTE(S791, ",", "")) + 1</f>
        <v>8</v>
      </c>
      <c r="U791" s="10" t="s">
        <v>7916</v>
      </c>
      <c r="V791" s="20" t="s">
        <v>7917</v>
      </c>
      <c r="W791" s="10" t="s">
        <v>7918</v>
      </c>
      <c r="X791" s="10" t="s">
        <v>7919</v>
      </c>
    </row>
    <row r="792" spans="1:24" customFormat="1" x14ac:dyDescent="0.3">
      <c r="A792" s="5" t="s">
        <v>11505</v>
      </c>
      <c r="B792" s="5" t="s">
        <v>11506</v>
      </c>
      <c r="C792" s="5" t="str">
        <f>LEFT(B792, 65)</f>
        <v>ROYAL STEP - AMAZON'S BRAND - Portable Electric USB Juice Maker J</v>
      </c>
      <c r="D792" s="5" t="s">
        <v>10571</v>
      </c>
      <c r="E792" s="5" t="str">
        <f>LEFT(D792, FIND("|", D792) - 1)</f>
        <v>Home&amp;Kitchen</v>
      </c>
      <c r="F792" s="5">
        <v>499</v>
      </c>
      <c r="G792" s="7">
        <v>2199</v>
      </c>
      <c r="H792" s="5" t="str" cm="1">
        <f t="array" ref="H792">_xlfn.IFS(G792&lt;200,"Less than 200", AND(G792&gt;=200, G792&lt;=500), "200 to 500", G792&gt;500, "Greater than 500")</f>
        <v>Greater than 500</v>
      </c>
      <c r="I792" s="8">
        <v>0.77</v>
      </c>
      <c r="J792" s="17">
        <f>I792</f>
        <v>0.77</v>
      </c>
      <c r="K792" s="22" t="str" cm="1">
        <f t="array" ref="K792">_xlfn.IFS(AND(I792&gt;=0%, I792&lt;=20%),"0% to 20%", AND(I792&gt;=21%, I792&lt;=40%), "21% to 40%", AND(I792&gt;=41%, I792&lt;=60%), "41% to 60%", AND(I792&gt;=61%, I792&lt;=80%), "61% to 80%", AND(I792&gt;=81%, I792&lt;=100%), "81% to 100%")</f>
        <v>61% to 80%</v>
      </c>
      <c r="L792" s="22">
        <v>3.1</v>
      </c>
      <c r="M792" s="6">
        <v>3527</v>
      </c>
      <c r="N792" s="6">
        <f>G792*M792</f>
        <v>7755873</v>
      </c>
      <c r="O792" s="6">
        <f>L792+(M792/100000)</f>
        <v>3.1352700000000002</v>
      </c>
      <c r="P792" s="5" t="s">
        <v>11507</v>
      </c>
      <c r="Q792" s="10" t="s">
        <v>11508</v>
      </c>
      <c r="R792" s="10" t="s">
        <v>11509</v>
      </c>
      <c r="S792" s="10" t="s">
        <v>11510</v>
      </c>
      <c r="T792" s="10">
        <f>LEN(S792) - LEN(SUBSTITUTE(S792, ",", "")) + 1</f>
        <v>8</v>
      </c>
      <c r="U792" s="10" t="s">
        <v>11511</v>
      </c>
      <c r="V792" s="20" t="s">
        <v>11512</v>
      </c>
      <c r="W792" s="10" t="s">
        <v>11513</v>
      </c>
      <c r="X792" s="10" t="s">
        <v>11514</v>
      </c>
    </row>
    <row r="793" spans="1:24" customFormat="1" x14ac:dyDescent="0.3">
      <c r="A793" s="5" t="s">
        <v>10224</v>
      </c>
      <c r="B793" s="5" t="s">
        <v>10225</v>
      </c>
      <c r="C793" s="5" t="str">
        <f>LEFT(B793, 65)</f>
        <v xml:space="preserve">MILTON Smart Egg Boiler 360-Watts (Transparent and Silver Grey), </v>
      </c>
      <c r="D793" s="5" t="s">
        <v>9030</v>
      </c>
      <c r="E793" s="5" t="str">
        <f>LEFT(D793, FIND("|", D793) - 1)</f>
        <v>Home&amp;Kitchen</v>
      </c>
      <c r="F793" s="7">
        <v>1099</v>
      </c>
      <c r="G793" s="7">
        <v>1899</v>
      </c>
      <c r="H793" s="5" t="str" cm="1">
        <f t="array" ref="H793">_xlfn.IFS(G793&lt;200,"Less than 200", AND(G793&gt;=200, G793&lt;=500), "200 to 500", G793&gt;500, "Greater than 500")</f>
        <v>Greater than 500</v>
      </c>
      <c r="I793" s="8">
        <v>0.42</v>
      </c>
      <c r="J793" s="17">
        <f>I793</f>
        <v>0.42</v>
      </c>
      <c r="K793" s="22" t="str" cm="1">
        <f t="array" ref="K793">_xlfn.IFS(AND(I793&gt;=0%, I793&lt;=20%),"0% to 20%", AND(I793&gt;=21%, I793&lt;=40%), "21% to 40%", AND(I793&gt;=41%, I793&lt;=60%), "41% to 60%", AND(I793&gt;=61%, I793&lt;=80%), "61% to 80%", AND(I793&gt;=81%, I793&lt;=100%), "81% to 100%")</f>
        <v>41% to 60%</v>
      </c>
      <c r="L793" s="22">
        <v>4.3</v>
      </c>
      <c r="M793" s="6">
        <v>1811</v>
      </c>
      <c r="N793" s="6">
        <f>G793*M793</f>
        <v>3439089</v>
      </c>
      <c r="O793" s="6">
        <f>L793+(M793/100000)</f>
        <v>4.3181099999999999</v>
      </c>
      <c r="P793" s="5" t="s">
        <v>10226</v>
      </c>
      <c r="Q793" s="10" t="s">
        <v>10227</v>
      </c>
      <c r="R793" s="10" t="s">
        <v>10228</v>
      </c>
      <c r="S793" s="10" t="s">
        <v>10229</v>
      </c>
      <c r="T793" s="10">
        <f>LEN(S793) - LEN(SUBSTITUTE(S793, ",", "")) + 1</f>
        <v>8</v>
      </c>
      <c r="U793" s="10" t="s">
        <v>10230</v>
      </c>
      <c r="V793" s="20" t="s">
        <v>10231</v>
      </c>
      <c r="W793" s="10" t="s">
        <v>10232</v>
      </c>
      <c r="X793" s="10" t="s">
        <v>10233</v>
      </c>
    </row>
    <row r="794" spans="1:24" customFormat="1" x14ac:dyDescent="0.3">
      <c r="A794" s="5" t="s">
        <v>4889</v>
      </c>
      <c r="B794" s="5" t="s">
        <v>4890</v>
      </c>
      <c r="C794" s="5" t="str">
        <f>LEFT(B794, 65)</f>
        <v>boAt Rockerz 255 Pro+ in-Ear Bluetooth Neckband with Upto 40 Hour</v>
      </c>
      <c r="D794" s="5" t="s">
        <v>3066</v>
      </c>
      <c r="E794" s="5" t="str">
        <f>LEFT(D794, FIND("|", D794) - 1)</f>
        <v>Electronics</v>
      </c>
      <c r="F794" s="7">
        <v>1399</v>
      </c>
      <c r="G794" s="7">
        <v>3990</v>
      </c>
      <c r="H794" s="5" t="str" cm="1">
        <f t="array" ref="H794">_xlfn.IFS(G794&lt;200,"Less than 200", AND(G794&gt;=200, G794&lt;=500), "200 to 500", G794&gt;500, "Greater than 500")</f>
        <v>Greater than 500</v>
      </c>
      <c r="I794" s="8">
        <v>0.65</v>
      </c>
      <c r="J794" s="17">
        <f>I794</f>
        <v>0.65</v>
      </c>
      <c r="K794" s="22" t="str" cm="1">
        <f t="array" ref="K794">_xlfn.IFS(AND(I794&gt;=0%, I794&lt;=20%),"0% to 20%", AND(I794&gt;=21%, I794&lt;=40%), "21% to 40%", AND(I794&gt;=41%, I794&lt;=60%), "41% to 60%", AND(I794&gt;=61%, I794&lt;=80%), "61% to 80%", AND(I794&gt;=81%, I794&lt;=100%), "81% to 100%")</f>
        <v>61% to 80%</v>
      </c>
      <c r="L794" s="22">
        <v>4.0999999999999996</v>
      </c>
      <c r="M794" s="6">
        <v>141841</v>
      </c>
      <c r="N794" s="6">
        <f>G794*M794</f>
        <v>565945590</v>
      </c>
      <c r="O794" s="6">
        <f>L794+(M794/100000)</f>
        <v>5.5184099999999994</v>
      </c>
      <c r="P794" s="5" t="s">
        <v>4891</v>
      </c>
      <c r="Q794" s="10" t="s">
        <v>4892</v>
      </c>
      <c r="R794" s="10" t="s">
        <v>4893</v>
      </c>
      <c r="S794" s="10" t="s">
        <v>4894</v>
      </c>
      <c r="T794" s="10">
        <f>LEN(S794) - LEN(SUBSTITUTE(S794, ",", "")) + 1</f>
        <v>8</v>
      </c>
      <c r="U794" s="10" t="s">
        <v>4895</v>
      </c>
      <c r="V794" s="20" t="s">
        <v>4896</v>
      </c>
      <c r="W794" s="10" t="s">
        <v>4897</v>
      </c>
      <c r="X794" s="10" t="s">
        <v>4898</v>
      </c>
    </row>
    <row r="795" spans="1:24" customFormat="1" x14ac:dyDescent="0.3">
      <c r="A795" s="5" t="s">
        <v>2447</v>
      </c>
      <c r="B795" s="5" t="s">
        <v>2448</v>
      </c>
      <c r="C795" s="5" t="str">
        <f>LEFT(B795, 65)</f>
        <v>Astigo Compatible Remote Control for Mi Smart LED 4A (43"/32")</v>
      </c>
      <c r="D795" s="5" t="s">
        <v>462</v>
      </c>
      <c r="E795" s="5" t="str">
        <f>LEFT(D795, FIND("|", D795) - 1)</f>
        <v>Electronics</v>
      </c>
      <c r="F795" s="5">
        <v>299</v>
      </c>
      <c r="G795" s="5">
        <v>599</v>
      </c>
      <c r="H795" s="5" t="str" cm="1">
        <f t="array" ref="H795">_xlfn.IFS(G795&lt;200,"Less than 200", AND(G795&gt;=200, G795&lt;=500), "200 to 500", G795&gt;500, "Greater than 500")</f>
        <v>Greater than 500</v>
      </c>
      <c r="I795" s="8">
        <v>0.5</v>
      </c>
      <c r="J795" s="17">
        <f>I795</f>
        <v>0.5</v>
      </c>
      <c r="K795" s="22" t="str" cm="1">
        <f t="array" ref="K795">_xlfn.IFS(AND(I795&gt;=0%, I795&lt;=20%),"0% to 20%", AND(I795&gt;=21%, I795&lt;=40%), "21% to 40%", AND(I795&gt;=41%, I795&lt;=60%), "41% to 60%", AND(I795&gt;=61%, I795&lt;=80%), "61% to 80%", AND(I795&gt;=81%, I795&lt;=100%), "81% to 100%")</f>
        <v>41% to 60%</v>
      </c>
      <c r="L795" s="22">
        <v>3.7</v>
      </c>
      <c r="M795" s="6">
        <v>708</v>
      </c>
      <c r="N795" s="6">
        <f>G795*M795</f>
        <v>424092</v>
      </c>
      <c r="O795" s="6">
        <f>L795+(M795/100000)</f>
        <v>3.7070800000000004</v>
      </c>
      <c r="P795" s="5" t="s">
        <v>2449</v>
      </c>
      <c r="Q795" s="10" t="s">
        <v>2450</v>
      </c>
      <c r="R795" s="10" t="s">
        <v>2451</v>
      </c>
      <c r="S795" s="10" t="s">
        <v>2452</v>
      </c>
      <c r="T795" s="10">
        <f>LEN(S795) - LEN(SUBSTITUTE(S795, ",", "")) + 1</f>
        <v>8</v>
      </c>
      <c r="U795" s="10" t="s">
        <v>2453</v>
      </c>
      <c r="V795" s="20" t="s">
        <v>2454</v>
      </c>
      <c r="W795" s="10" t="s">
        <v>2455</v>
      </c>
      <c r="X795" s="10" t="s">
        <v>2456</v>
      </c>
    </row>
    <row r="796" spans="1:24" customFormat="1" x14ac:dyDescent="0.3">
      <c r="A796" s="5" t="s">
        <v>2891</v>
      </c>
      <c r="B796" s="5" t="s">
        <v>2892</v>
      </c>
      <c r="C796" s="5" t="str">
        <f>LEFT(B796, 65)</f>
        <v>Synqe Type C to Type C Short Fast Charging 60W Cable Compatible w</v>
      </c>
      <c r="D796" s="5" t="s">
        <v>18</v>
      </c>
      <c r="E796" s="5" t="str">
        <f>LEFT(D796, FIND("|", D796) - 1)</f>
        <v>Computers&amp;Accessories</v>
      </c>
      <c r="F796" s="5">
        <v>349</v>
      </c>
      <c r="G796" s="5">
        <v>999</v>
      </c>
      <c r="H796" s="5" t="str" cm="1">
        <f t="array" ref="H796">_xlfn.IFS(G796&lt;200,"Less than 200", AND(G796&gt;=200, G796&lt;=500), "200 to 500", G796&gt;500, "Greater than 500")</f>
        <v>Greater than 500</v>
      </c>
      <c r="I796" s="8">
        <v>0.65</v>
      </c>
      <c r="J796" s="17">
        <f>I796</f>
        <v>0.65</v>
      </c>
      <c r="K796" s="22" t="str" cm="1">
        <f t="array" ref="K796">_xlfn.IFS(AND(I796&gt;=0%, I796&lt;=20%),"0% to 20%", AND(I796&gt;=21%, I796&lt;=40%), "21% to 40%", AND(I796&gt;=41%, I796&lt;=60%), "41% to 60%", AND(I796&gt;=61%, I796&lt;=80%), "61% to 80%", AND(I796&gt;=81%, I796&lt;=100%), "81% to 100%")</f>
        <v>61% to 80%</v>
      </c>
      <c r="L796" s="22">
        <v>4.3</v>
      </c>
      <c r="M796" s="6">
        <v>838</v>
      </c>
      <c r="N796" s="6">
        <f>G796*M796</f>
        <v>837162</v>
      </c>
      <c r="O796" s="6">
        <f>L796+(M796/100000)</f>
        <v>4.3083799999999997</v>
      </c>
      <c r="P796" s="5" t="s">
        <v>2893</v>
      </c>
      <c r="Q796" s="10" t="s">
        <v>2765</v>
      </c>
      <c r="R796" s="10" t="s">
        <v>2766</v>
      </c>
      <c r="S796" s="10" t="s">
        <v>2767</v>
      </c>
      <c r="T796" s="10">
        <f>LEN(S796) - LEN(SUBSTITUTE(S796, ",", "")) + 1</f>
        <v>8</v>
      </c>
      <c r="U796" s="10" t="s">
        <v>2768</v>
      </c>
      <c r="V796" s="20" t="s">
        <v>2769</v>
      </c>
      <c r="W796" s="10" t="s">
        <v>2894</v>
      </c>
      <c r="X796" s="10" t="s">
        <v>2895</v>
      </c>
    </row>
    <row r="797" spans="1:24" customFormat="1" x14ac:dyDescent="0.3">
      <c r="A797" s="5" t="s">
        <v>3770</v>
      </c>
      <c r="B797" s="5" t="s">
        <v>3771</v>
      </c>
      <c r="C797" s="5" t="str">
        <f>LEFT(B797, 65)</f>
        <v>OPPO A74 5G (Fluid Black, 6GB RAM, 128GB Storage) with No Cost EM</v>
      </c>
      <c r="D797" s="5" t="s">
        <v>2990</v>
      </c>
      <c r="E797" s="5" t="str">
        <f>LEFT(D797, FIND("|", D797) - 1)</f>
        <v>Electronics</v>
      </c>
      <c r="F797" s="7">
        <v>15490</v>
      </c>
      <c r="G797" s="7">
        <v>20990</v>
      </c>
      <c r="H797" s="5" t="str" cm="1">
        <f t="array" ref="H797">_xlfn.IFS(G797&lt;200,"Less than 200", AND(G797&gt;=200, G797&lt;=500), "200 to 500", G797&gt;500, "Greater than 500")</f>
        <v>Greater than 500</v>
      </c>
      <c r="I797" s="8">
        <v>0.26</v>
      </c>
      <c r="J797" s="17">
        <f>I797</f>
        <v>0.26</v>
      </c>
      <c r="K797" s="22" t="str" cm="1">
        <f t="array" ref="K797">_xlfn.IFS(AND(I797&gt;=0%, I797&lt;=20%),"0% to 20%", AND(I797&gt;=21%, I797&lt;=40%), "21% to 40%", AND(I797&gt;=41%, I797&lt;=60%), "41% to 60%", AND(I797&gt;=61%, I797&lt;=80%), "61% to 80%", AND(I797&gt;=81%, I797&lt;=100%), "81% to 100%")</f>
        <v>21% to 40%</v>
      </c>
      <c r="L797" s="22">
        <v>4.2</v>
      </c>
      <c r="M797" s="6">
        <v>32916</v>
      </c>
      <c r="N797" s="6">
        <f>G797*M797</f>
        <v>690906840</v>
      </c>
      <c r="O797" s="6">
        <f>L797+(M797/100000)</f>
        <v>4.5291600000000001</v>
      </c>
      <c r="P797" s="5" t="s">
        <v>3772</v>
      </c>
      <c r="Q797" s="10" t="s">
        <v>3361</v>
      </c>
      <c r="R797" s="10" t="s">
        <v>3362</v>
      </c>
      <c r="S797" s="10" t="s">
        <v>3363</v>
      </c>
      <c r="T797" s="10">
        <f>LEN(S797) - LEN(SUBSTITUTE(S797, ",", "")) + 1</f>
        <v>8</v>
      </c>
      <c r="U797" s="10" t="s">
        <v>3364</v>
      </c>
      <c r="V797" s="20" t="s">
        <v>3365</v>
      </c>
      <c r="W797" s="10" t="s">
        <v>3773</v>
      </c>
      <c r="X797" s="10" t="s">
        <v>3774</v>
      </c>
    </row>
    <row r="798" spans="1:24" customFormat="1" x14ac:dyDescent="0.3">
      <c r="A798" s="5" t="s">
        <v>3358</v>
      </c>
      <c r="B798" s="5" t="s">
        <v>3359</v>
      </c>
      <c r="C798" s="5" t="str">
        <f>LEFT(B798, 65)</f>
        <v>OPPO A74 5G (Fantastic Purple,6GB RAM,128GB Storage) with No Cost</v>
      </c>
      <c r="D798" s="5" t="s">
        <v>2990</v>
      </c>
      <c r="E798" s="5" t="str">
        <f>LEFT(D798, FIND("|", D798) - 1)</f>
        <v>Electronics</v>
      </c>
      <c r="F798" s="7">
        <v>15490</v>
      </c>
      <c r="G798" s="7">
        <v>20990</v>
      </c>
      <c r="H798" s="5" t="str" cm="1">
        <f t="array" ref="H798">_xlfn.IFS(G798&lt;200,"Less than 200", AND(G798&gt;=200, G798&lt;=500), "200 to 500", G798&gt;500, "Greater than 500")</f>
        <v>Greater than 500</v>
      </c>
      <c r="I798" s="8">
        <v>0.26</v>
      </c>
      <c r="J798" s="17">
        <f>I798</f>
        <v>0.26</v>
      </c>
      <c r="K798" s="22" t="str" cm="1">
        <f t="array" ref="K798">_xlfn.IFS(AND(I798&gt;=0%, I798&lt;=20%),"0% to 20%", AND(I798&gt;=21%, I798&lt;=40%), "21% to 40%", AND(I798&gt;=41%, I798&lt;=60%), "41% to 60%", AND(I798&gt;=61%, I798&lt;=80%), "61% to 80%", AND(I798&gt;=81%, I798&lt;=100%), "81% to 100%")</f>
        <v>21% to 40%</v>
      </c>
      <c r="L798" s="22">
        <v>4.2</v>
      </c>
      <c r="M798" s="6">
        <v>32916</v>
      </c>
      <c r="N798" s="6">
        <f>G798*M798</f>
        <v>690906840</v>
      </c>
      <c r="O798" s="6">
        <f>L798+(M798/100000)</f>
        <v>4.5291600000000001</v>
      </c>
      <c r="P798" s="5" t="s">
        <v>3360</v>
      </c>
      <c r="Q798" s="10" t="s">
        <v>3361</v>
      </c>
      <c r="R798" s="10" t="s">
        <v>3362</v>
      </c>
      <c r="S798" s="10" t="s">
        <v>3363</v>
      </c>
      <c r="T798" s="10">
        <f>LEN(S798) - LEN(SUBSTITUTE(S798, ",", "")) + 1</f>
        <v>8</v>
      </c>
      <c r="U798" s="10" t="s">
        <v>3364</v>
      </c>
      <c r="V798" s="20" t="s">
        <v>3365</v>
      </c>
      <c r="W798" s="10" t="s">
        <v>3366</v>
      </c>
      <c r="X798" s="10" t="s">
        <v>3367</v>
      </c>
    </row>
    <row r="799" spans="1:24" customFormat="1" x14ac:dyDescent="0.3">
      <c r="A799" s="5" t="s">
        <v>4687</v>
      </c>
      <c r="B799" s="5" t="s">
        <v>4688</v>
      </c>
      <c r="C799" s="5" t="str">
        <f>LEFT(B799, 65)</f>
        <v>Samsung Galaxy S20 FE 5G (Cloud Navy, 8GB RAM, 128GB Storage) wit</v>
      </c>
      <c r="D799" s="5" t="s">
        <v>2990</v>
      </c>
      <c r="E799" s="5" t="str">
        <f>LEFT(D799, FIND("|", D799) - 1)</f>
        <v>Electronics</v>
      </c>
      <c r="F799" s="7">
        <v>37990</v>
      </c>
      <c r="G799" s="7">
        <v>74999</v>
      </c>
      <c r="H799" s="5" t="str" cm="1">
        <f t="array" ref="H799">_xlfn.IFS(G799&lt;200,"Less than 200", AND(G799&gt;=200, G799&lt;=500), "200 to 500", G799&gt;500, "Greater than 500")</f>
        <v>Greater than 500</v>
      </c>
      <c r="I799" s="8">
        <v>0.49</v>
      </c>
      <c r="J799" s="17">
        <f>I799</f>
        <v>0.49</v>
      </c>
      <c r="K799" s="22" t="str" cm="1">
        <f t="array" ref="K799">_xlfn.IFS(AND(I799&gt;=0%, I799&lt;=20%),"0% to 20%", AND(I799&gt;=21%, I799&lt;=40%), "21% to 40%", AND(I799&gt;=41%, I799&lt;=60%), "41% to 60%", AND(I799&gt;=61%, I799&lt;=80%), "61% to 80%", AND(I799&gt;=81%, I799&lt;=100%), "81% to 100%")</f>
        <v>41% to 60%</v>
      </c>
      <c r="L799" s="22">
        <v>4.2</v>
      </c>
      <c r="M799" s="6">
        <v>27790</v>
      </c>
      <c r="N799" s="6">
        <f>G799*M799</f>
        <v>2084222210</v>
      </c>
      <c r="O799" s="6">
        <f>L799+(M799/100000)</f>
        <v>4.4779</v>
      </c>
      <c r="P799" s="5" t="s">
        <v>4689</v>
      </c>
      <c r="Q799" s="10" t="s">
        <v>4690</v>
      </c>
      <c r="R799" s="10" t="s">
        <v>4691</v>
      </c>
      <c r="S799" s="10" t="s">
        <v>4692</v>
      </c>
      <c r="T799" s="10">
        <f>LEN(S799) - LEN(SUBSTITUTE(S799, ",", "")) + 1</f>
        <v>2</v>
      </c>
      <c r="U799" s="10" t="s">
        <v>4693</v>
      </c>
      <c r="V799" s="20" t="s">
        <v>4694</v>
      </c>
      <c r="W799" s="10" t="s">
        <v>4695</v>
      </c>
      <c r="X799" s="10" t="s">
        <v>4696</v>
      </c>
    </row>
    <row r="800" spans="1:24" customFormat="1" x14ac:dyDescent="0.3">
      <c r="A800" s="5" t="s">
        <v>3378</v>
      </c>
      <c r="B800" s="5" t="s">
        <v>3379</v>
      </c>
      <c r="C800" s="5" t="str">
        <f>LEFT(B800, 65)</f>
        <v>Samsung Original 25W USB Travel Lightning Adapter for Cellular Ph</v>
      </c>
      <c r="D800" s="5" t="s">
        <v>3162</v>
      </c>
      <c r="E800" s="5" t="str">
        <f>LEFT(D800, FIND("|", D800) - 1)</f>
        <v>Electronics</v>
      </c>
      <c r="F800" s="7">
        <v>1075</v>
      </c>
      <c r="G800" s="7">
        <v>1699</v>
      </c>
      <c r="H800" s="5" t="str" cm="1">
        <f t="array" ref="H800">_xlfn.IFS(G800&lt;200,"Less than 200", AND(G800&gt;=200, G800&lt;=500), "200 to 500", G800&gt;500, "Greater than 500")</f>
        <v>Greater than 500</v>
      </c>
      <c r="I800" s="8">
        <v>0.37</v>
      </c>
      <c r="J800" s="17">
        <f>I800</f>
        <v>0.37</v>
      </c>
      <c r="K800" s="22" t="str" cm="1">
        <f t="array" ref="K800">_xlfn.IFS(AND(I800&gt;=0%, I800&lt;=20%),"0% to 20%", AND(I800&gt;=21%, I800&lt;=40%), "21% to 40%", AND(I800&gt;=41%, I800&lt;=60%), "41% to 60%", AND(I800&gt;=61%, I800&lt;=80%), "61% to 80%", AND(I800&gt;=81%, I800&lt;=100%), "81% to 100%")</f>
        <v>21% to 40%</v>
      </c>
      <c r="L800" s="22">
        <v>4.4000000000000004</v>
      </c>
      <c r="M800" s="6">
        <v>7462</v>
      </c>
      <c r="N800" s="6">
        <f>G800*M800</f>
        <v>12677938</v>
      </c>
      <c r="O800" s="6">
        <f>L800+(M800/100000)</f>
        <v>4.4746200000000007</v>
      </c>
      <c r="P800" s="5" t="s">
        <v>3380</v>
      </c>
      <c r="Q800" s="10" t="s">
        <v>3381</v>
      </c>
      <c r="R800" s="10" t="s">
        <v>3382</v>
      </c>
      <c r="S800" s="10" t="s">
        <v>3383</v>
      </c>
      <c r="T800" s="10">
        <f>LEN(S800) - LEN(SUBSTITUTE(S800, ",", "")) + 1</f>
        <v>8</v>
      </c>
      <c r="U800" s="10" t="s">
        <v>3384</v>
      </c>
      <c r="V800" s="20" t="s">
        <v>3385</v>
      </c>
      <c r="W800" s="10" t="s">
        <v>3386</v>
      </c>
      <c r="X800" s="10" t="s">
        <v>3387</v>
      </c>
    </row>
    <row r="801" spans="1:24" customFormat="1" x14ac:dyDescent="0.3">
      <c r="A801" s="5" t="s">
        <v>3160</v>
      </c>
      <c r="B801" s="5" t="s">
        <v>3161</v>
      </c>
      <c r="C801" s="5" t="str">
        <f>LEFT(B801, 65)</f>
        <v>Samsung 25W USB Travel Adapter for Cellular Phones - White</v>
      </c>
      <c r="D801" s="5" t="s">
        <v>3162</v>
      </c>
      <c r="E801" s="5" t="str">
        <f>LEFT(D801, FIND("|", D801) - 1)</f>
        <v>Electronics</v>
      </c>
      <c r="F801" s="7">
        <v>1219</v>
      </c>
      <c r="G801" s="7">
        <v>1699</v>
      </c>
      <c r="H801" s="5" t="str" cm="1">
        <f t="array" ref="H801">_xlfn.IFS(G801&lt;200,"Less than 200", AND(G801&gt;=200, G801&lt;=500), "200 to 500", G801&gt;500, "Greater than 500")</f>
        <v>Greater than 500</v>
      </c>
      <c r="I801" s="8">
        <v>0.28000000000000003</v>
      </c>
      <c r="J801" s="17">
        <f>I801</f>
        <v>0.28000000000000003</v>
      </c>
      <c r="K801" s="22" t="str" cm="1">
        <f t="array" ref="K801">_xlfn.IFS(AND(I801&gt;=0%, I801&lt;=20%),"0% to 20%", AND(I801&gt;=21%, I801&lt;=40%), "21% to 40%", AND(I801&gt;=41%, I801&lt;=60%), "41% to 60%", AND(I801&gt;=61%, I801&lt;=80%), "61% to 80%", AND(I801&gt;=81%, I801&lt;=100%), "81% to 100%")</f>
        <v>21% to 40%</v>
      </c>
      <c r="L801" s="22">
        <v>4.4000000000000004</v>
      </c>
      <c r="M801" s="6">
        <v>8891</v>
      </c>
      <c r="N801" s="6">
        <f>G801*M801</f>
        <v>15105809</v>
      </c>
      <c r="O801" s="6">
        <f>L801+(M801/100000)</f>
        <v>4.4889100000000006</v>
      </c>
      <c r="P801" s="5" t="s">
        <v>3163</v>
      </c>
      <c r="Q801" s="10" t="s">
        <v>3164</v>
      </c>
      <c r="R801" s="10" t="s">
        <v>3165</v>
      </c>
      <c r="S801" s="10" t="s">
        <v>3166</v>
      </c>
      <c r="T801" s="10">
        <f>LEN(S801) - LEN(SUBSTITUTE(S801, ",", "")) + 1</f>
        <v>8</v>
      </c>
      <c r="U801" s="10" t="s">
        <v>3167</v>
      </c>
      <c r="V801" s="20" t="s">
        <v>3168</v>
      </c>
      <c r="W801" s="10" t="s">
        <v>3169</v>
      </c>
      <c r="X801" s="10" t="s">
        <v>3170</v>
      </c>
    </row>
    <row r="802" spans="1:24" customFormat="1" x14ac:dyDescent="0.3">
      <c r="A802" s="5" t="s">
        <v>11394</v>
      </c>
      <c r="B802" s="5" t="s">
        <v>11395</v>
      </c>
      <c r="C802" s="5" t="str">
        <f>LEFT(B802, 65)</f>
        <v>Kuber Industries Round Non Woven Fabric Foldable Laundry Basket|T</v>
      </c>
      <c r="D802" s="5" t="s">
        <v>8886</v>
      </c>
      <c r="E802" s="5" t="str">
        <f>LEFT(D802, FIND("|", D802) - 1)</f>
        <v>Home&amp;Kitchen</v>
      </c>
      <c r="F802" s="5">
        <v>395</v>
      </c>
      <c r="G802" s="5">
        <v>499</v>
      </c>
      <c r="H802" s="5" t="str" cm="1">
        <f t="array" ref="H802">_xlfn.IFS(G802&lt;200,"Less than 200", AND(G802&gt;=200, G802&lt;=500), "200 to 500", G802&gt;500, "Greater than 500")</f>
        <v>200 to 500</v>
      </c>
      <c r="I802" s="8">
        <v>0.21</v>
      </c>
      <c r="J802" s="17">
        <f>I802</f>
        <v>0.21</v>
      </c>
      <c r="K802" s="22" t="str" cm="1">
        <f t="array" ref="K802">_xlfn.IFS(AND(I802&gt;=0%, I802&lt;=20%),"0% to 20%", AND(I802&gt;=21%, I802&lt;=40%), "21% to 40%", AND(I802&gt;=41%, I802&lt;=60%), "41% to 60%", AND(I802&gt;=61%, I802&lt;=80%), "61% to 80%", AND(I802&gt;=81%, I802&lt;=100%), "81% to 100%")</f>
        <v>21% to 40%</v>
      </c>
      <c r="L802" s="22">
        <v>4</v>
      </c>
      <c r="M802" s="6">
        <v>330</v>
      </c>
      <c r="N802" s="6">
        <f>G802*M802</f>
        <v>164670</v>
      </c>
      <c r="O802" s="6">
        <f>L802+(M802/100000)</f>
        <v>4.0033000000000003</v>
      </c>
      <c r="P802" s="5" t="s">
        <v>11396</v>
      </c>
      <c r="Q802" s="10" t="s">
        <v>11397</v>
      </c>
      <c r="R802" s="10" t="s">
        <v>11398</v>
      </c>
      <c r="S802" s="10" t="s">
        <v>11399</v>
      </c>
      <c r="T802" s="10">
        <f>LEN(S802) - LEN(SUBSTITUTE(S802, ",", "")) + 1</f>
        <v>8</v>
      </c>
      <c r="U802" s="10" t="s">
        <v>11400</v>
      </c>
      <c r="V802" s="20" t="s">
        <v>11401</v>
      </c>
      <c r="W802" s="10" t="s">
        <v>11402</v>
      </c>
      <c r="X802" s="10" t="s">
        <v>11403</v>
      </c>
    </row>
    <row r="803" spans="1:24" customFormat="1" x14ac:dyDescent="0.3">
      <c r="A803" s="5" t="s">
        <v>9498</v>
      </c>
      <c r="B803" s="5" t="s">
        <v>9499</v>
      </c>
      <c r="C803" s="5" t="str">
        <f>LEFT(B803, 65)</f>
        <v>Kuber Industries Waterproof Round Non Wovan Laundry Bag/Hamper|Me</v>
      </c>
      <c r="D803" s="5" t="s">
        <v>8886</v>
      </c>
      <c r="E803" s="5" t="str">
        <f>LEFT(D803, FIND("|", D803) - 1)</f>
        <v>Home&amp;Kitchen</v>
      </c>
      <c r="F803" s="5">
        <v>177</v>
      </c>
      <c r="G803" s="5">
        <v>199</v>
      </c>
      <c r="H803" s="5" t="str" cm="1">
        <f t="array" ref="H803">_xlfn.IFS(G803&lt;200,"Less than 200", AND(G803&gt;=200, G803&lt;=500), "200 to 500", G803&gt;500, "Greater than 500")</f>
        <v>Less than 200</v>
      </c>
      <c r="I803" s="8">
        <v>0.11</v>
      </c>
      <c r="J803" s="17">
        <f>I803</f>
        <v>0.11</v>
      </c>
      <c r="K803" s="22" t="str" cm="1">
        <f t="array" ref="K803">_xlfn.IFS(AND(I803&gt;=0%, I803&lt;=20%),"0% to 20%", AND(I803&gt;=21%, I803&lt;=40%), "21% to 40%", AND(I803&gt;=41%, I803&lt;=60%), "41% to 60%", AND(I803&gt;=61%, I803&lt;=80%), "61% to 80%", AND(I803&gt;=81%, I803&lt;=100%), "81% to 100%")</f>
        <v>0% to 20%</v>
      </c>
      <c r="L803" s="22">
        <v>4.0999999999999996</v>
      </c>
      <c r="M803" s="6">
        <v>3688</v>
      </c>
      <c r="N803" s="6">
        <f>G803*M803</f>
        <v>733912</v>
      </c>
      <c r="O803" s="6">
        <f>L803+(M803/100000)</f>
        <v>4.1368799999999997</v>
      </c>
      <c r="P803" s="5" t="s">
        <v>9500</v>
      </c>
      <c r="Q803" s="10" t="s">
        <v>9501</v>
      </c>
      <c r="R803" s="10" t="s">
        <v>9502</v>
      </c>
      <c r="S803" s="10" t="s">
        <v>9503</v>
      </c>
      <c r="T803" s="10">
        <f>LEN(S803) - LEN(SUBSTITUTE(S803, ",", "")) + 1</f>
        <v>8</v>
      </c>
      <c r="U803" s="10" t="s">
        <v>9504</v>
      </c>
      <c r="V803" s="20" t="s">
        <v>9505</v>
      </c>
      <c r="W803" s="10" t="s">
        <v>9506</v>
      </c>
      <c r="X803" s="10" t="s">
        <v>9507</v>
      </c>
    </row>
    <row r="804" spans="1:24" customFormat="1" x14ac:dyDescent="0.3">
      <c r="A804" s="5" t="s">
        <v>10214</v>
      </c>
      <c r="B804" s="5" t="s">
        <v>10215</v>
      </c>
      <c r="C804" s="5" t="str">
        <f>LEFT(B804, 65)</f>
        <v xml:space="preserve">Heart Home Waterproof Round Non Wovan Laundry Bag/Hamper|Metalic </v>
      </c>
      <c r="D804" s="5" t="s">
        <v>8886</v>
      </c>
      <c r="E804" s="5" t="str">
        <f>LEFT(D804, FIND("|", D804) - 1)</f>
        <v>Home&amp;Kitchen</v>
      </c>
      <c r="F804" s="5">
        <v>199</v>
      </c>
      <c r="G804" s="5">
        <v>499</v>
      </c>
      <c r="H804" s="5" t="str" cm="1">
        <f t="array" ref="H804">_xlfn.IFS(G804&lt;200,"Less than 200", AND(G804&gt;=200, G804&lt;=500), "200 to 500", G804&gt;500, "Greater than 500")</f>
        <v>200 to 500</v>
      </c>
      <c r="I804" s="8">
        <v>0.6</v>
      </c>
      <c r="J804" s="17">
        <f>I804</f>
        <v>0.6</v>
      </c>
      <c r="K804" s="22" t="str" cm="1">
        <f t="array" ref="K804">_xlfn.IFS(AND(I804&gt;=0%, I804&lt;=20%),"0% to 20%", AND(I804&gt;=21%, I804&lt;=40%), "21% to 40%", AND(I804&gt;=41%, I804&lt;=60%), "41% to 60%", AND(I804&gt;=61%, I804&lt;=80%), "61% to 80%", AND(I804&gt;=81%, I804&lt;=100%), "81% to 100%")</f>
        <v>41% to 60%</v>
      </c>
      <c r="L804" s="22">
        <v>4.0999999999999996</v>
      </c>
      <c r="M804" s="6">
        <v>1996</v>
      </c>
      <c r="N804" s="6">
        <f>G804*M804</f>
        <v>996004</v>
      </c>
      <c r="O804" s="6">
        <f>L804+(M804/100000)</f>
        <v>4.1199599999999998</v>
      </c>
      <c r="P804" s="5" t="s">
        <v>10216</v>
      </c>
      <c r="Q804" s="10" t="s">
        <v>10217</v>
      </c>
      <c r="R804" s="10" t="s">
        <v>10218</v>
      </c>
      <c r="S804" s="10" t="s">
        <v>10219</v>
      </c>
      <c r="T804" s="10">
        <f>LEN(S804) - LEN(SUBSTITUTE(S804, ",", "")) + 1</f>
        <v>8</v>
      </c>
      <c r="U804" s="10" t="s">
        <v>10220</v>
      </c>
      <c r="V804" s="20" t="s">
        <v>10221</v>
      </c>
      <c r="W804" s="10" t="s">
        <v>10222</v>
      </c>
      <c r="X804" s="10" t="s">
        <v>10223</v>
      </c>
    </row>
    <row r="805" spans="1:24" customFormat="1" x14ac:dyDescent="0.3">
      <c r="A805" s="5" t="s">
        <v>10991</v>
      </c>
      <c r="B805" s="5" t="s">
        <v>10992</v>
      </c>
      <c r="C805" s="5" t="str">
        <f>LEFT(B805, 65)</f>
        <v xml:space="preserve">BAJAJ PYGMY MINI 110 MM 10 W HIGH SPEED OPERATION, USB CHARGING, </v>
      </c>
      <c r="D805" s="5" t="s">
        <v>10993</v>
      </c>
      <c r="E805" s="5" t="str">
        <f>LEFT(D805, FIND("|", D805) - 1)</f>
        <v>Home&amp;Kitchen</v>
      </c>
      <c r="F805" s="5">
        <v>948</v>
      </c>
      <c r="G805" s="7">
        <v>1620</v>
      </c>
      <c r="H805" s="5" t="str" cm="1">
        <f t="array" ref="H805">_xlfn.IFS(G805&lt;200,"Less than 200", AND(G805&gt;=200, G805&lt;=500), "200 to 500", G805&gt;500, "Greater than 500")</f>
        <v>Greater than 500</v>
      </c>
      <c r="I805" s="8">
        <v>0.41</v>
      </c>
      <c r="J805" s="17">
        <f>I805</f>
        <v>0.41</v>
      </c>
      <c r="K805" s="22" t="str" cm="1">
        <f t="array" ref="K805">_xlfn.IFS(AND(I805&gt;=0%, I805&lt;=20%),"0% to 20%", AND(I805&gt;=21%, I805&lt;=40%), "21% to 40%", AND(I805&gt;=41%, I805&lt;=60%), "41% to 60%", AND(I805&gt;=61%, I805&lt;=80%), "61% to 80%", AND(I805&gt;=81%, I805&lt;=100%), "81% to 100%")</f>
        <v>41% to 60%</v>
      </c>
      <c r="L805" s="22">
        <v>4.0999999999999996</v>
      </c>
      <c r="M805" s="6">
        <v>4370</v>
      </c>
      <c r="N805" s="6">
        <f>G805*M805</f>
        <v>7079400</v>
      </c>
      <c r="O805" s="6">
        <f>L805+(M805/100000)</f>
        <v>4.1436999999999999</v>
      </c>
      <c r="P805" s="5" t="s">
        <v>10994</v>
      </c>
      <c r="Q805" s="10" t="s">
        <v>10995</v>
      </c>
      <c r="R805" s="10" t="s">
        <v>10996</v>
      </c>
      <c r="S805" s="10" t="s">
        <v>10997</v>
      </c>
      <c r="T805" s="10">
        <f>LEN(S805) - LEN(SUBSTITUTE(S805, ",", "")) + 1</f>
        <v>8</v>
      </c>
      <c r="U805" s="10" t="s">
        <v>10998</v>
      </c>
      <c r="V805" s="20" t="s">
        <v>10999</v>
      </c>
      <c r="W805" s="10" t="s">
        <v>11000</v>
      </c>
      <c r="X805" s="10" t="s">
        <v>11001</v>
      </c>
    </row>
    <row r="806" spans="1:24" customFormat="1" x14ac:dyDescent="0.3">
      <c r="A806" s="5" t="s">
        <v>6117</v>
      </c>
      <c r="B806" s="5" t="s">
        <v>6118</v>
      </c>
      <c r="C806" s="5" t="str">
        <f>LEFT(B806, 65)</f>
        <v>Zebronics Zeb Buds C2 in Ear Type C Wired Earphones with Mic, Bra</v>
      </c>
      <c r="D806" s="5" t="s">
        <v>3066</v>
      </c>
      <c r="E806" s="5" t="str">
        <f>LEFT(D806, FIND("|", D806) - 1)</f>
        <v>Electronics</v>
      </c>
      <c r="F806" s="5">
        <v>399</v>
      </c>
      <c r="G806" s="5">
        <v>699</v>
      </c>
      <c r="H806" s="5" t="str" cm="1">
        <f t="array" ref="H806">_xlfn.IFS(G806&lt;200,"Less than 200", AND(G806&gt;=200, G806&lt;=500), "200 to 500", G806&gt;500, "Greater than 500")</f>
        <v>Greater than 500</v>
      </c>
      <c r="I806" s="8">
        <v>0.43</v>
      </c>
      <c r="J806" s="17">
        <f>I806</f>
        <v>0.43</v>
      </c>
      <c r="K806" s="22" t="str" cm="1">
        <f t="array" ref="K806">_xlfn.IFS(AND(I806&gt;=0%, I806&lt;=20%),"0% to 20%", AND(I806&gt;=21%, I806&lt;=40%), "21% to 40%", AND(I806&gt;=41%, I806&lt;=60%), "41% to 60%", AND(I806&gt;=61%, I806&lt;=80%), "61% to 80%", AND(I806&gt;=81%, I806&lt;=100%), "81% to 100%")</f>
        <v>41% to 60%</v>
      </c>
      <c r="L806" s="22">
        <v>3.4</v>
      </c>
      <c r="M806" s="6">
        <v>3454</v>
      </c>
      <c r="N806" s="6">
        <f>G806*M806</f>
        <v>2414346</v>
      </c>
      <c r="O806" s="6">
        <f>L806+(M806/100000)</f>
        <v>3.4345399999999997</v>
      </c>
      <c r="P806" s="5" t="s">
        <v>6119</v>
      </c>
      <c r="Q806" s="10" t="s">
        <v>6120</v>
      </c>
      <c r="R806" s="10" t="s">
        <v>6121</v>
      </c>
      <c r="S806" s="10" t="s">
        <v>6122</v>
      </c>
      <c r="T806" s="10">
        <f>LEN(S806) - LEN(SUBSTITUTE(S806, ",", "")) + 1</f>
        <v>8</v>
      </c>
      <c r="U806" s="10" t="s">
        <v>6123</v>
      </c>
      <c r="V806" s="20" t="s">
        <v>6124</v>
      </c>
      <c r="W806" s="10" t="s">
        <v>6125</v>
      </c>
      <c r="X806" s="10" t="s">
        <v>6126</v>
      </c>
    </row>
    <row r="807" spans="1:24" customFormat="1" x14ac:dyDescent="0.3">
      <c r="A807" s="5" t="s">
        <v>3451</v>
      </c>
      <c r="B807" s="5" t="s">
        <v>3452</v>
      </c>
      <c r="C807" s="5" t="str">
        <f>LEFT(B807, 65)</f>
        <v>Portronics Adapto 20 Type C 20W Fast PD/Type C Adapter Charger wi</v>
      </c>
      <c r="D807" s="5" t="s">
        <v>3162</v>
      </c>
      <c r="E807" s="5" t="str">
        <f>LEFT(D807, FIND("|", D807) - 1)</f>
        <v>Electronics</v>
      </c>
      <c r="F807" s="5">
        <v>529</v>
      </c>
      <c r="G807" s="7">
        <v>1499</v>
      </c>
      <c r="H807" s="5" t="str" cm="1">
        <f t="array" ref="H807">_xlfn.IFS(G807&lt;200,"Less than 200", AND(G807&gt;=200, G807&lt;=500), "200 to 500", G807&gt;500, "Greater than 500")</f>
        <v>Greater than 500</v>
      </c>
      <c r="I807" s="8">
        <v>0.65</v>
      </c>
      <c r="J807" s="17">
        <f>I807</f>
        <v>0.65</v>
      </c>
      <c r="K807" s="22" t="str" cm="1">
        <f t="array" ref="K807">_xlfn.IFS(AND(I807&gt;=0%, I807&lt;=20%),"0% to 20%", AND(I807&gt;=21%, I807&lt;=40%), "21% to 40%", AND(I807&gt;=41%, I807&lt;=60%), "41% to 60%", AND(I807&gt;=61%, I807&lt;=80%), "61% to 80%", AND(I807&gt;=81%, I807&lt;=100%), "81% to 100%")</f>
        <v>61% to 80%</v>
      </c>
      <c r="L807" s="22">
        <v>4.0999999999999996</v>
      </c>
      <c r="M807" s="6">
        <v>8599</v>
      </c>
      <c r="N807" s="6">
        <f>G807*M807</f>
        <v>12889901</v>
      </c>
      <c r="O807" s="6">
        <f>L807+(M807/100000)</f>
        <v>4.1859899999999994</v>
      </c>
      <c r="P807" s="5" t="s">
        <v>3453</v>
      </c>
      <c r="Q807" s="10" t="s">
        <v>3454</v>
      </c>
      <c r="R807" s="10" t="s">
        <v>3455</v>
      </c>
      <c r="S807" s="10" t="s">
        <v>3456</v>
      </c>
      <c r="T807" s="10">
        <f>LEN(S807) - LEN(SUBSTITUTE(S807, ",", "")) + 1</f>
        <v>8</v>
      </c>
      <c r="U807" s="10" t="s">
        <v>3457</v>
      </c>
      <c r="V807" s="20" t="s">
        <v>3458</v>
      </c>
      <c r="W807" s="10" t="s">
        <v>3459</v>
      </c>
      <c r="X807" s="10" t="s">
        <v>3460</v>
      </c>
    </row>
    <row r="808" spans="1:24" customFormat="1" x14ac:dyDescent="0.3">
      <c r="A808" s="5" t="s">
        <v>4949</v>
      </c>
      <c r="B808" s="5" t="s">
        <v>4950</v>
      </c>
      <c r="C808" s="5" t="str">
        <f>LEFT(B808, 65)</f>
        <v xml:space="preserve">LAPSTER Spiral Charger Spiral Charger Cable Protectors for Wires </v>
      </c>
      <c r="D808" s="5" t="s">
        <v>3519</v>
      </c>
      <c r="E808" s="5" t="str">
        <f>LEFT(D808, FIND("|", D808) - 1)</f>
        <v>Computers&amp;Accessories</v>
      </c>
      <c r="F808" s="5">
        <v>99</v>
      </c>
      <c r="G808" s="5">
        <v>999</v>
      </c>
      <c r="H808" s="5" t="str" cm="1">
        <f t="array" ref="H808">_xlfn.IFS(G808&lt;200,"Less than 200", AND(G808&gt;=200, G808&lt;=500), "200 to 500", G808&gt;500, "Greater than 500")</f>
        <v>Greater than 500</v>
      </c>
      <c r="I808" s="8">
        <v>0.9</v>
      </c>
      <c r="J808" s="17">
        <f>I808</f>
        <v>0.9</v>
      </c>
      <c r="K808" s="22" t="str" cm="1">
        <f t="array" ref="K808">_xlfn.IFS(AND(I808&gt;=0%, I808&lt;=20%),"0% to 20%", AND(I808&gt;=21%, I808&lt;=40%), "21% to 40%", AND(I808&gt;=41%, I808&lt;=60%), "41% to 60%", AND(I808&gt;=61%, I808&lt;=80%), "61% to 80%", AND(I808&gt;=81%, I808&lt;=100%), "81% to 100%")</f>
        <v>81% to 100%</v>
      </c>
      <c r="L808" s="22">
        <v>4.0999999999999996</v>
      </c>
      <c r="M808" s="6">
        <v>8751</v>
      </c>
      <c r="N808" s="6">
        <f>G808*M808</f>
        <v>8742249</v>
      </c>
      <c r="O808" s="6">
        <f>L808+(M808/100000)</f>
        <v>4.1875099999999996</v>
      </c>
      <c r="P808" s="5" t="s">
        <v>4612</v>
      </c>
      <c r="Q808" s="10" t="s">
        <v>4951</v>
      </c>
      <c r="R808" s="10" t="s">
        <v>4952</v>
      </c>
      <c r="S808" s="10" t="s">
        <v>4953</v>
      </c>
      <c r="T808" s="10">
        <f>LEN(S808) - LEN(SUBSTITUTE(S808, ",", "")) + 1</f>
        <v>8</v>
      </c>
      <c r="U808" s="10" t="s">
        <v>4954</v>
      </c>
      <c r="V808" s="20" t="s">
        <v>4955</v>
      </c>
      <c r="W808" s="10" t="s">
        <v>4956</v>
      </c>
      <c r="X808" s="10" t="s">
        <v>4957</v>
      </c>
    </row>
    <row r="809" spans="1:24" customFormat="1" x14ac:dyDescent="0.3">
      <c r="A809" s="5" t="s">
        <v>11052</v>
      </c>
      <c r="B809" s="5" t="s">
        <v>11053</v>
      </c>
      <c r="C809" s="5" t="str">
        <f>LEFT(B809, 65)</f>
        <v>Tom &amp; Jerry Folding Laundry Basket for Clothes with Lid &amp; Handle,</v>
      </c>
      <c r="D809" s="5" t="s">
        <v>8886</v>
      </c>
      <c r="E809" s="5" t="str">
        <f>LEFT(D809, FIND("|", D809) - 1)</f>
        <v>Home&amp;Kitchen</v>
      </c>
      <c r="F809" s="5">
        <v>351</v>
      </c>
      <c r="G809" s="5">
        <v>899</v>
      </c>
      <c r="H809" s="5" t="str" cm="1">
        <f t="array" ref="H809">_xlfn.IFS(G809&lt;200,"Less than 200", AND(G809&gt;=200, G809&lt;=500), "200 to 500", G809&gt;500, "Greater than 500")</f>
        <v>Greater than 500</v>
      </c>
      <c r="I809" s="8">
        <v>0.61</v>
      </c>
      <c r="J809" s="17">
        <f>I809</f>
        <v>0.61</v>
      </c>
      <c r="K809" s="22" t="str" cm="1">
        <f t="array" ref="K809">_xlfn.IFS(AND(I809&gt;=0%, I809&lt;=20%),"0% to 20%", AND(I809&gt;=21%, I809&lt;=40%), "21% to 40%", AND(I809&gt;=41%, I809&lt;=60%), "41% to 60%", AND(I809&gt;=61%, I809&lt;=80%), "61% to 80%", AND(I809&gt;=81%, I809&lt;=100%), "81% to 100%")</f>
        <v>61% to 80%</v>
      </c>
      <c r="L809" s="22">
        <v>3.9</v>
      </c>
      <c r="M809" s="6">
        <v>296</v>
      </c>
      <c r="N809" s="6">
        <f>G809*M809</f>
        <v>266104</v>
      </c>
      <c r="O809" s="6">
        <f>L809+(M809/100000)</f>
        <v>3.9029599999999998</v>
      </c>
      <c r="P809" s="5" t="s">
        <v>11054</v>
      </c>
      <c r="Q809" s="10" t="s">
        <v>11055</v>
      </c>
      <c r="R809" s="10" t="s">
        <v>11056</v>
      </c>
      <c r="S809" s="10" t="s">
        <v>11057</v>
      </c>
      <c r="T809" s="10">
        <f>LEN(S809) - LEN(SUBSTITUTE(S809, ",", "")) + 1</f>
        <v>8</v>
      </c>
      <c r="U809" s="10" t="s">
        <v>11058</v>
      </c>
      <c r="V809" s="20" t="s">
        <v>11059</v>
      </c>
      <c r="W809" s="10" t="s">
        <v>11060</v>
      </c>
      <c r="X809" s="10" t="s">
        <v>11061</v>
      </c>
    </row>
    <row r="810" spans="1:24" customFormat="1" x14ac:dyDescent="0.3">
      <c r="A810" s="5" t="s">
        <v>6803</v>
      </c>
      <c r="B810" s="5" t="s">
        <v>6804</v>
      </c>
      <c r="C810" s="5" t="str">
        <f>LEFT(B810, 65)</f>
        <v xml:space="preserve">TVARA LCD Writing Tablet 8.5 Inch E-Note Pad LCD Writing Tablet, </v>
      </c>
      <c r="D810" s="5" t="s">
        <v>4856</v>
      </c>
      <c r="E810" s="5" t="str">
        <f>LEFT(D810, FIND("|", D810) - 1)</f>
        <v>Computers&amp;Accessories</v>
      </c>
      <c r="F810" s="5">
        <v>249</v>
      </c>
      <c r="G810" s="5">
        <v>600</v>
      </c>
      <c r="H810" s="5" t="str" cm="1">
        <f t="array" ref="H810">_xlfn.IFS(G810&lt;200,"Less than 200", AND(G810&gt;=200, G810&lt;=500), "200 to 500", G810&gt;500, "Greater than 500")</f>
        <v>Greater than 500</v>
      </c>
      <c r="I810" s="8">
        <v>0.59</v>
      </c>
      <c r="J810" s="17">
        <f>I810</f>
        <v>0.59</v>
      </c>
      <c r="K810" s="22" t="str" cm="1">
        <f t="array" ref="K810">_xlfn.IFS(AND(I810&gt;=0%, I810&lt;=20%),"0% to 20%", AND(I810&gt;=21%, I810&lt;=40%), "21% to 40%", AND(I810&gt;=41%, I810&lt;=60%), "41% to 60%", AND(I810&gt;=61%, I810&lt;=80%), "61% to 80%", AND(I810&gt;=81%, I810&lt;=100%), "81% to 100%")</f>
        <v>41% to 60%</v>
      </c>
      <c r="L810" s="22">
        <v>4</v>
      </c>
      <c r="M810" s="6">
        <v>1208</v>
      </c>
      <c r="N810" s="6">
        <f>G810*M810</f>
        <v>724800</v>
      </c>
      <c r="O810" s="6">
        <f>L810+(M810/100000)</f>
        <v>4.0120800000000001</v>
      </c>
      <c r="P810" s="5" t="s">
        <v>6805</v>
      </c>
      <c r="Q810" s="10" t="s">
        <v>6806</v>
      </c>
      <c r="R810" s="10" t="s">
        <v>6807</v>
      </c>
      <c r="S810" s="10" t="s">
        <v>6808</v>
      </c>
      <c r="T810" s="10">
        <f>LEN(S810) - LEN(SUBSTITUTE(S810, ",", "")) + 1</f>
        <v>8</v>
      </c>
      <c r="U810" s="10" t="s">
        <v>6809</v>
      </c>
      <c r="V810" s="20" t="s">
        <v>6810</v>
      </c>
      <c r="W810" s="10" t="s">
        <v>6811</v>
      </c>
      <c r="X810" s="10" t="s">
        <v>6812</v>
      </c>
    </row>
    <row r="811" spans="1:24" customFormat="1" x14ac:dyDescent="0.3">
      <c r="A811" s="5" t="s">
        <v>7305</v>
      </c>
      <c r="B811" s="5" t="s">
        <v>7306</v>
      </c>
      <c r="C811" s="5" t="str">
        <f>LEFT(B811, 65)</f>
        <v xml:space="preserve">RPM Euro Games Gaming Mousepad Speed Type Extended Large (Size - </v>
      </c>
      <c r="D811" s="5" t="s">
        <v>5358</v>
      </c>
      <c r="E811" s="5" t="str">
        <f>LEFT(D811, FIND("|", D811) - 1)</f>
        <v>Computers&amp;Accessories</v>
      </c>
      <c r="F811" s="5">
        <v>299</v>
      </c>
      <c r="G811" s="5">
        <v>990</v>
      </c>
      <c r="H811" s="5" t="str" cm="1">
        <f t="array" ref="H811">_xlfn.IFS(G811&lt;200,"Less than 200", AND(G811&gt;=200, G811&lt;=500), "200 to 500", G811&gt;500, "Greater than 500")</f>
        <v>Greater than 500</v>
      </c>
      <c r="I811" s="8">
        <v>0.7</v>
      </c>
      <c r="J811" s="17">
        <f>I811</f>
        <v>0.7</v>
      </c>
      <c r="K811" s="22" t="str" cm="1">
        <f t="array" ref="K811">_xlfn.IFS(AND(I811&gt;=0%, I811&lt;=20%),"0% to 20%", AND(I811&gt;=21%, I811&lt;=40%), "21% to 40%", AND(I811&gt;=41%, I811&lt;=60%), "41% to 60%", AND(I811&gt;=61%, I811&lt;=80%), "61% to 80%", AND(I811&gt;=81%, I811&lt;=100%), "81% to 100%")</f>
        <v>61% to 80%</v>
      </c>
      <c r="L811" s="22">
        <v>4.5</v>
      </c>
      <c r="M811" s="6">
        <v>2453</v>
      </c>
      <c r="N811" s="6">
        <f>G811*M811</f>
        <v>2428470</v>
      </c>
      <c r="O811" s="6">
        <f>L811+(M811/100000)</f>
        <v>4.5245300000000004</v>
      </c>
      <c r="P811" s="5" t="s">
        <v>7307</v>
      </c>
      <c r="Q811" s="10" t="s">
        <v>7308</v>
      </c>
      <c r="R811" s="10" t="s">
        <v>7309</v>
      </c>
      <c r="S811" s="10" t="s">
        <v>7310</v>
      </c>
      <c r="T811" s="10">
        <f>LEN(S811) - LEN(SUBSTITUTE(S811, ",", "")) + 1</f>
        <v>8</v>
      </c>
      <c r="U811" s="10" t="s">
        <v>7311</v>
      </c>
      <c r="V811" s="20" t="s">
        <v>7312</v>
      </c>
      <c r="W811" s="10" t="s">
        <v>7313</v>
      </c>
      <c r="X811" s="10" t="s">
        <v>7314</v>
      </c>
    </row>
    <row r="812" spans="1:24" customFormat="1" x14ac:dyDescent="0.3">
      <c r="A812" s="5" t="s">
        <v>8307</v>
      </c>
      <c r="B812" s="5" t="s">
        <v>8308</v>
      </c>
      <c r="C812" s="5" t="str">
        <f>LEFT(B812, 65)</f>
        <v>ZEBRONICS Aluminium Alloy Laptop Stand, Compatible with 9-15.6 in</v>
      </c>
      <c r="D812" s="5" t="s">
        <v>4876</v>
      </c>
      <c r="E812" s="5" t="str">
        <f>LEFT(D812, FIND("|", D812) - 1)</f>
        <v>Computers&amp;Accessories</v>
      </c>
      <c r="F812" s="5">
        <v>899</v>
      </c>
      <c r="G812" s="7">
        <v>1999</v>
      </c>
      <c r="H812" s="5" t="str" cm="1">
        <f t="array" ref="H812">_xlfn.IFS(G812&lt;200,"Less than 200", AND(G812&gt;=200, G812&lt;=500), "200 to 500", G812&gt;500, "Greater than 500")</f>
        <v>Greater than 500</v>
      </c>
      <c r="I812" s="8">
        <v>0.55000000000000004</v>
      </c>
      <c r="J812" s="17">
        <f>I812</f>
        <v>0.55000000000000004</v>
      </c>
      <c r="K812" s="22" t="str" cm="1">
        <f t="array" ref="K812">_xlfn.IFS(AND(I812&gt;=0%, I812&lt;=20%),"0% to 20%", AND(I812&gt;=21%, I812&lt;=40%), "21% to 40%", AND(I812&gt;=41%, I812&lt;=60%), "41% to 60%", AND(I812&gt;=61%, I812&lt;=80%), "61% to 80%", AND(I812&gt;=81%, I812&lt;=100%), "81% to 100%")</f>
        <v>41% to 60%</v>
      </c>
      <c r="L812" s="22">
        <v>4.4000000000000004</v>
      </c>
      <c r="M812" s="6">
        <v>1667</v>
      </c>
      <c r="N812" s="6">
        <f>G812*M812</f>
        <v>3332333</v>
      </c>
      <c r="O812" s="6">
        <f>L812+(M812/100000)</f>
        <v>4.4166700000000008</v>
      </c>
      <c r="P812" s="5" t="s">
        <v>8309</v>
      </c>
      <c r="Q812" s="10" t="s">
        <v>8310</v>
      </c>
      <c r="R812" s="10" t="s">
        <v>8311</v>
      </c>
      <c r="S812" s="10" t="s">
        <v>8312</v>
      </c>
      <c r="T812" s="10">
        <f>LEN(S812) - LEN(SUBSTITUTE(S812, ",", "")) + 1</f>
        <v>8</v>
      </c>
      <c r="U812" s="10" t="s">
        <v>8313</v>
      </c>
      <c r="V812" s="20" t="s">
        <v>8314</v>
      </c>
      <c r="W812" s="10" t="s">
        <v>8315</v>
      </c>
      <c r="X812" s="10" t="s">
        <v>8316</v>
      </c>
    </row>
    <row r="813" spans="1:24" customFormat="1" x14ac:dyDescent="0.3">
      <c r="A813" s="5" t="s">
        <v>7895</v>
      </c>
      <c r="B813" s="5" t="s">
        <v>7896</v>
      </c>
      <c r="C813" s="5" t="str">
        <f>LEFT(B813, 65)</f>
        <v>Wayona Type C To Type C 65W/3.25A Nylon Braided Fast Charging Cab</v>
      </c>
      <c r="D813" s="5" t="s">
        <v>18</v>
      </c>
      <c r="E813" s="5" t="str">
        <f>LEFT(D813, FIND("|", D813) - 1)</f>
        <v>Computers&amp;Accessories</v>
      </c>
      <c r="F813" s="5">
        <v>379</v>
      </c>
      <c r="G813" s="7">
        <v>1099</v>
      </c>
      <c r="H813" s="5" t="str" cm="1">
        <f t="array" ref="H813">_xlfn.IFS(G813&lt;200,"Less than 200", AND(G813&gt;=200, G813&lt;=500), "200 to 500", G813&gt;500, "Greater than 500")</f>
        <v>Greater than 500</v>
      </c>
      <c r="I813" s="8">
        <v>0.66</v>
      </c>
      <c r="J813" s="17">
        <f>I813</f>
        <v>0.66</v>
      </c>
      <c r="K813" s="22" t="str" cm="1">
        <f t="array" ref="K813">_xlfn.IFS(AND(I813&gt;=0%, I813&lt;=20%),"0% to 20%", AND(I813&gt;=21%, I813&lt;=40%), "21% to 40%", AND(I813&gt;=41%, I813&lt;=60%), "41% to 60%", AND(I813&gt;=61%, I813&lt;=80%), "61% to 80%", AND(I813&gt;=81%, I813&lt;=100%), "81% to 100%")</f>
        <v>61% to 80%</v>
      </c>
      <c r="L813" s="22">
        <v>4.3</v>
      </c>
      <c r="M813" s="6">
        <v>2806</v>
      </c>
      <c r="N813" s="6">
        <f>G813*M813</f>
        <v>3083794</v>
      </c>
      <c r="O813" s="6">
        <f>L813+(M813/100000)</f>
        <v>4.3280599999999998</v>
      </c>
      <c r="P813" s="5" t="s">
        <v>7897</v>
      </c>
      <c r="Q813" s="10" t="s">
        <v>964</v>
      </c>
      <c r="R813" s="10" t="s">
        <v>965</v>
      </c>
      <c r="S813" s="10" t="s">
        <v>966</v>
      </c>
      <c r="T813" s="10">
        <f>LEN(S813) - LEN(SUBSTITUTE(S813, ",", "")) + 1</f>
        <v>8</v>
      </c>
      <c r="U813" s="10" t="s">
        <v>967</v>
      </c>
      <c r="V813" s="20" t="s">
        <v>968</v>
      </c>
      <c r="W813" s="10" t="s">
        <v>7898</v>
      </c>
      <c r="X813" s="10" t="s">
        <v>7899</v>
      </c>
    </row>
    <row r="814" spans="1:24" customFormat="1" x14ac:dyDescent="0.3">
      <c r="A814" s="5" t="s">
        <v>1656</v>
      </c>
      <c r="B814" s="5" t="s">
        <v>1657</v>
      </c>
      <c r="C814" s="5" t="str">
        <f>LEFT(B814, 65)</f>
        <v>Wayona Usb C 65W Fast Charging Cable Compatible For Tablets Samsu</v>
      </c>
      <c r="D814" s="5" t="s">
        <v>18</v>
      </c>
      <c r="E814" s="5" t="str">
        <f>LEFT(D814, FIND("|", D814) - 1)</f>
        <v>Computers&amp;Accessories</v>
      </c>
      <c r="F814" s="5">
        <v>379</v>
      </c>
      <c r="G814" s="7">
        <v>1099</v>
      </c>
      <c r="H814" s="5" t="str" cm="1">
        <f t="array" ref="H814">_xlfn.IFS(G814&lt;200,"Less than 200", AND(G814&gt;=200, G814&lt;=500), "200 to 500", G814&gt;500, "Greater than 500")</f>
        <v>Greater than 500</v>
      </c>
      <c r="I814" s="8">
        <v>0.66</v>
      </c>
      <c r="J814" s="17">
        <f>I814</f>
        <v>0.66</v>
      </c>
      <c r="K814" s="22" t="str" cm="1">
        <f t="array" ref="K814">_xlfn.IFS(AND(I814&gt;=0%, I814&lt;=20%),"0% to 20%", AND(I814&gt;=21%, I814&lt;=40%), "21% to 40%", AND(I814&gt;=41%, I814&lt;=60%), "41% to 60%", AND(I814&gt;=61%, I814&lt;=80%), "61% to 80%", AND(I814&gt;=81%, I814&lt;=100%), "81% to 100%")</f>
        <v>61% to 80%</v>
      </c>
      <c r="L814" s="22">
        <v>4.3</v>
      </c>
      <c r="M814" s="6">
        <v>2806</v>
      </c>
      <c r="N814" s="6">
        <f>G814*M814</f>
        <v>3083794</v>
      </c>
      <c r="O814" s="6">
        <f>L814+(M814/100000)</f>
        <v>4.3280599999999998</v>
      </c>
      <c r="P814" s="5" t="s">
        <v>1658</v>
      </c>
      <c r="Q814" s="10" t="s">
        <v>964</v>
      </c>
      <c r="R814" s="10" t="s">
        <v>965</v>
      </c>
      <c r="S814" s="10" t="s">
        <v>966</v>
      </c>
      <c r="T814" s="10">
        <f>LEN(S814) - LEN(SUBSTITUTE(S814, ",", "")) + 1</f>
        <v>8</v>
      </c>
      <c r="U814" s="10" t="s">
        <v>967</v>
      </c>
      <c r="V814" s="20" t="s">
        <v>968</v>
      </c>
      <c r="W814" s="10" t="s">
        <v>1659</v>
      </c>
      <c r="X814" s="10" t="s">
        <v>1660</v>
      </c>
    </row>
    <row r="815" spans="1:24" customFormat="1" x14ac:dyDescent="0.3">
      <c r="A815" s="5" t="s">
        <v>7367</v>
      </c>
      <c r="B815" s="5" t="s">
        <v>7368</v>
      </c>
      <c r="C815" s="5" t="str">
        <f>LEFT(B815, 65)</f>
        <v>Tukzer Gel Mouse Pad Wrist Rest Memory-Foam Ergonomic Mousepad| C</v>
      </c>
      <c r="D815" s="5" t="s">
        <v>5358</v>
      </c>
      <c r="E815" s="5" t="str">
        <f>LEFT(D815, FIND("|", D815) - 1)</f>
        <v>Computers&amp;Accessories</v>
      </c>
      <c r="F815" s="5">
        <v>425</v>
      </c>
      <c r="G815" s="5">
        <v>899</v>
      </c>
      <c r="H815" s="5" t="str" cm="1">
        <f t="array" ref="H815">_xlfn.IFS(G815&lt;200,"Less than 200", AND(G815&gt;=200, G815&lt;=500), "200 to 500", G815&gt;500, "Greater than 500")</f>
        <v>Greater than 500</v>
      </c>
      <c r="I815" s="8">
        <v>0.53</v>
      </c>
      <c r="J815" s="17">
        <f>I815</f>
        <v>0.53</v>
      </c>
      <c r="K815" s="22" t="str" cm="1">
        <f t="array" ref="K815">_xlfn.IFS(AND(I815&gt;=0%, I815&lt;=20%),"0% to 20%", AND(I815&gt;=21%, I815&lt;=40%), "21% to 40%", AND(I815&gt;=41%, I815&lt;=60%), "41% to 60%", AND(I815&gt;=61%, I815&lt;=80%), "61% to 80%", AND(I815&gt;=81%, I815&lt;=100%), "81% to 100%")</f>
        <v>41% to 60%</v>
      </c>
      <c r="L815" s="22">
        <v>4.5</v>
      </c>
      <c r="M815" s="6">
        <v>4219</v>
      </c>
      <c r="N815" s="6">
        <f>G815*M815</f>
        <v>3792881</v>
      </c>
      <c r="O815" s="6">
        <f>L815+(M815/100000)</f>
        <v>4.5421899999999997</v>
      </c>
      <c r="P815" s="5" t="s">
        <v>7369</v>
      </c>
      <c r="Q815" s="10" t="s">
        <v>7370</v>
      </c>
      <c r="R815" s="10" t="s">
        <v>7371</v>
      </c>
      <c r="S815" s="10" t="s">
        <v>7372</v>
      </c>
      <c r="T815" s="10">
        <f>LEN(S815) - LEN(SUBSTITUTE(S815, ",", "")) + 1</f>
        <v>8</v>
      </c>
      <c r="U815" s="10" t="s">
        <v>7373</v>
      </c>
      <c r="V815" s="20" t="s">
        <v>7374</v>
      </c>
      <c r="W815" s="10" t="s">
        <v>7375</v>
      </c>
      <c r="X815" s="10" t="s">
        <v>7376</v>
      </c>
    </row>
    <row r="816" spans="1:24" customFormat="1" x14ac:dyDescent="0.3">
      <c r="A816" s="5" t="s">
        <v>183</v>
      </c>
      <c r="B816" s="5" t="s">
        <v>184</v>
      </c>
      <c r="C816" s="5" t="str">
        <f>LEFT(B816, 65)</f>
        <v>boAt Type C A325 Tangle-free, Sturdy Type C Cable with 3A Rapid C</v>
      </c>
      <c r="D816" s="5" t="s">
        <v>18</v>
      </c>
      <c r="E816" s="5" t="str">
        <f>LEFT(D816, FIND("|", D816) - 1)</f>
        <v>Computers&amp;Accessories</v>
      </c>
      <c r="F816" s="5">
        <v>199</v>
      </c>
      <c r="G816" s="5">
        <v>499</v>
      </c>
      <c r="H816" s="5" t="str" cm="1">
        <f t="array" ref="H816">_xlfn.IFS(G816&lt;200,"Less than 200", AND(G816&gt;=200, G816&lt;=500), "200 to 500", G816&gt;500, "Greater than 500")</f>
        <v>200 to 500</v>
      </c>
      <c r="I816" s="8">
        <v>0.6</v>
      </c>
      <c r="J816" s="17">
        <f>I816</f>
        <v>0.6</v>
      </c>
      <c r="K816" s="22" t="str" cm="1">
        <f t="array" ref="K816">_xlfn.IFS(AND(I816&gt;=0%, I816&lt;=20%),"0% to 20%", AND(I816&gt;=21%, I816&lt;=40%), "21% to 40%", AND(I816&gt;=41%, I816&lt;=60%), "41% to 60%", AND(I816&gt;=61%, I816&lt;=80%), "61% to 80%", AND(I816&gt;=81%, I816&lt;=100%), "81% to 100%")</f>
        <v>41% to 60%</v>
      </c>
      <c r="L816" s="22">
        <v>4.0999999999999996</v>
      </c>
      <c r="M816" s="6">
        <v>13045</v>
      </c>
      <c r="N816" s="6">
        <f>G816*M816</f>
        <v>6509455</v>
      </c>
      <c r="O816" s="6">
        <f>L816+(M816/100000)</f>
        <v>4.2304499999999994</v>
      </c>
      <c r="P816" s="5" t="s">
        <v>185</v>
      </c>
      <c r="Q816" s="10" t="s">
        <v>186</v>
      </c>
      <c r="R816" s="10" t="s">
        <v>187</v>
      </c>
      <c r="S816" s="10" t="s">
        <v>188</v>
      </c>
      <c r="T816" s="10">
        <f>LEN(S816) - LEN(SUBSTITUTE(S816, ",", "")) + 1</f>
        <v>8</v>
      </c>
      <c r="U816" s="10" t="s">
        <v>189</v>
      </c>
      <c r="V816" s="20" t="s">
        <v>190</v>
      </c>
      <c r="W816" s="10" t="s">
        <v>191</v>
      </c>
      <c r="X816" s="10" t="s">
        <v>192</v>
      </c>
    </row>
    <row r="817" spans="1:24" customFormat="1" x14ac:dyDescent="0.3">
      <c r="A817" s="5" t="s">
        <v>183</v>
      </c>
      <c r="B817" s="5" t="s">
        <v>184</v>
      </c>
      <c r="C817" s="5" t="str">
        <f>LEFT(B817, 65)</f>
        <v>boAt Type C A325 Tangle-free, Sturdy Type C Cable with 3A Rapid C</v>
      </c>
      <c r="D817" s="5" t="s">
        <v>18</v>
      </c>
      <c r="E817" s="5" t="str">
        <f>LEFT(D817, FIND("|", D817) - 1)</f>
        <v>Computers&amp;Accessories</v>
      </c>
      <c r="F817" s="5">
        <v>199</v>
      </c>
      <c r="G817" s="5">
        <v>499</v>
      </c>
      <c r="H817" s="5" t="str" cm="1">
        <f t="array" ref="H817">_xlfn.IFS(G817&lt;200,"Less than 200", AND(G817&gt;=200, G817&lt;=500), "200 to 500", G817&gt;500, "Greater than 500")</f>
        <v>200 to 500</v>
      </c>
      <c r="I817" s="8">
        <v>0.6</v>
      </c>
      <c r="J817" s="17">
        <f>I817</f>
        <v>0.6</v>
      </c>
      <c r="K817" s="22" t="str" cm="1">
        <f t="array" ref="K817">_xlfn.IFS(AND(I817&gt;=0%, I817&lt;=20%),"0% to 20%", AND(I817&gt;=21%, I817&lt;=40%), "21% to 40%", AND(I817&gt;=41%, I817&lt;=60%), "41% to 60%", AND(I817&gt;=61%, I817&lt;=80%), "61% to 80%", AND(I817&gt;=81%, I817&lt;=100%), "81% to 100%")</f>
        <v>41% to 60%</v>
      </c>
      <c r="L817" s="22">
        <v>4.0999999999999996</v>
      </c>
      <c r="M817" s="6">
        <v>13045</v>
      </c>
      <c r="N817" s="6">
        <f>G817*M817</f>
        <v>6509455</v>
      </c>
      <c r="O817" s="6">
        <f>L817+(M817/100000)</f>
        <v>4.2304499999999994</v>
      </c>
      <c r="P817" s="5" t="s">
        <v>185</v>
      </c>
      <c r="Q817" s="10" t="s">
        <v>3949</v>
      </c>
      <c r="R817" s="10" t="s">
        <v>3950</v>
      </c>
      <c r="S817" s="10" t="s">
        <v>3951</v>
      </c>
      <c r="T817" s="10">
        <f>LEN(S817) - LEN(SUBSTITUTE(S817, ",", "")) + 1</f>
        <v>8</v>
      </c>
      <c r="U817" s="10" t="s">
        <v>3952</v>
      </c>
      <c r="V817" s="20" t="s">
        <v>3953</v>
      </c>
      <c r="W817" s="10" t="s">
        <v>3954</v>
      </c>
      <c r="X817" s="10" t="s">
        <v>3955</v>
      </c>
    </row>
    <row r="818" spans="1:24" customFormat="1" x14ac:dyDescent="0.3">
      <c r="A818" s="5" t="s">
        <v>10254</v>
      </c>
      <c r="B818" s="5" t="s">
        <v>10255</v>
      </c>
      <c r="C818" s="5" t="str">
        <f>LEFT(B818, 65)</f>
        <v>V-Guard Divino 5 Star Rated 15 Litre Storage Water Heater (Geyser</v>
      </c>
      <c r="D818" s="5" t="s">
        <v>8773</v>
      </c>
      <c r="E818" s="5" t="str">
        <f>LEFT(D818, FIND("|", D818) - 1)</f>
        <v>Home&amp;Kitchen</v>
      </c>
      <c r="F818" s="7">
        <v>6499</v>
      </c>
      <c r="G818" s="7">
        <v>8500</v>
      </c>
      <c r="H818" s="5" t="str" cm="1">
        <f t="array" ref="H818">_xlfn.IFS(G818&lt;200,"Less than 200", AND(G818&gt;=200, G818&lt;=500), "200 to 500", G818&gt;500, "Greater than 500")</f>
        <v>Greater than 500</v>
      </c>
      <c r="I818" s="8">
        <v>0.24</v>
      </c>
      <c r="J818" s="17">
        <f>I818</f>
        <v>0.24</v>
      </c>
      <c r="K818" s="22" t="str" cm="1">
        <f t="array" ref="K818">_xlfn.IFS(AND(I818&gt;=0%, I818&lt;=20%),"0% to 20%", AND(I818&gt;=21%, I818&lt;=40%), "21% to 40%", AND(I818&gt;=41%, I818&lt;=60%), "41% to 60%", AND(I818&gt;=61%, I818&lt;=80%), "61% to 80%", AND(I818&gt;=81%, I818&lt;=100%), "81% to 100%")</f>
        <v>21% to 40%</v>
      </c>
      <c r="L818" s="22">
        <v>4.4000000000000004</v>
      </c>
      <c r="M818" s="6">
        <v>5865</v>
      </c>
      <c r="N818" s="6">
        <f>G818*M818</f>
        <v>49852500</v>
      </c>
      <c r="O818" s="6">
        <f>L818+(M818/100000)</f>
        <v>4.4586500000000004</v>
      </c>
      <c r="P818" s="5" t="s">
        <v>10256</v>
      </c>
      <c r="Q818" s="10" t="s">
        <v>10257</v>
      </c>
      <c r="R818" s="10" t="s">
        <v>10258</v>
      </c>
      <c r="S818" s="10" t="s">
        <v>10259</v>
      </c>
      <c r="T818" s="10">
        <f>LEN(S818) - LEN(SUBSTITUTE(S818, ",", "")) + 1</f>
        <v>8</v>
      </c>
      <c r="U818" s="10" t="s">
        <v>10260</v>
      </c>
      <c r="V818" s="20" t="s">
        <v>10261</v>
      </c>
      <c r="W818" s="10" t="s">
        <v>10262</v>
      </c>
      <c r="X818" s="10" t="s">
        <v>10263</v>
      </c>
    </row>
    <row r="819" spans="1:24" customFormat="1" x14ac:dyDescent="0.3">
      <c r="A819" s="5" t="s">
        <v>76</v>
      </c>
      <c r="B819" s="5" t="s">
        <v>77</v>
      </c>
      <c r="C819" s="5" t="str">
        <f>LEFT(B819, 65)</f>
        <v>boAt Micro USB 55 Tangle-free, Sturdy Micro USB Cable with 3A Fas</v>
      </c>
      <c r="D819" s="5" t="s">
        <v>18</v>
      </c>
      <c r="E819" s="5" t="str">
        <f>LEFT(D819, FIND("|", D819) - 1)</f>
        <v>Computers&amp;Accessories</v>
      </c>
      <c r="F819" s="5">
        <v>176.63</v>
      </c>
      <c r="G819" s="5">
        <v>499</v>
      </c>
      <c r="H819" s="5" t="str" cm="1">
        <f t="array" ref="H819">_xlfn.IFS(G819&lt;200,"Less than 200", AND(G819&gt;=200, G819&lt;=500), "200 to 500", G819&gt;500, "Greater than 500")</f>
        <v>200 to 500</v>
      </c>
      <c r="I819" s="8">
        <v>0.65</v>
      </c>
      <c r="J819" s="17">
        <f>I819</f>
        <v>0.65</v>
      </c>
      <c r="K819" s="22" t="str" cm="1">
        <f t="array" ref="K819">_xlfn.IFS(AND(I819&gt;=0%, I819&lt;=20%),"0% to 20%", AND(I819&gt;=21%, I819&lt;=40%), "21% to 40%", AND(I819&gt;=41%, I819&lt;=60%), "41% to 60%", AND(I819&gt;=61%, I819&lt;=80%), "61% to 80%", AND(I819&gt;=81%, I819&lt;=100%), "81% to 100%")</f>
        <v>61% to 80%</v>
      </c>
      <c r="L819" s="22">
        <v>4.0999999999999996</v>
      </c>
      <c r="M819" s="6">
        <v>15189</v>
      </c>
      <c r="N819" s="6">
        <f>G819*M819</f>
        <v>7579311</v>
      </c>
      <c r="O819" s="6">
        <f>L819+(M819/100000)</f>
        <v>4.2518899999999995</v>
      </c>
      <c r="P819" s="5" t="s">
        <v>78</v>
      </c>
      <c r="Q819" s="10" t="s">
        <v>79</v>
      </c>
      <c r="R819" s="10" t="s">
        <v>80</v>
      </c>
      <c r="S819" s="10" t="s">
        <v>81</v>
      </c>
      <c r="T819" s="10">
        <f>LEN(S819) - LEN(SUBSTITUTE(S819, ",", "")) + 1</f>
        <v>8</v>
      </c>
      <c r="U819" s="10" t="s">
        <v>82</v>
      </c>
      <c r="V819" s="20" t="s">
        <v>83</v>
      </c>
      <c r="W819" s="10" t="s">
        <v>3601</v>
      </c>
      <c r="X819" s="10" t="s">
        <v>3602</v>
      </c>
    </row>
    <row r="820" spans="1:24" customFormat="1" x14ac:dyDescent="0.3">
      <c r="A820" s="5" t="s">
        <v>76</v>
      </c>
      <c r="B820" s="5" t="s">
        <v>77</v>
      </c>
      <c r="C820" s="5" t="str">
        <f>LEFT(B820, 65)</f>
        <v>boAt Micro USB 55 Tangle-free, Sturdy Micro USB Cable with 3A Fas</v>
      </c>
      <c r="D820" s="5" t="s">
        <v>18</v>
      </c>
      <c r="E820" s="5" t="str">
        <f>LEFT(D820, FIND("|", D820) - 1)</f>
        <v>Computers&amp;Accessories</v>
      </c>
      <c r="F820" s="5">
        <v>176.63</v>
      </c>
      <c r="G820" s="5">
        <v>499</v>
      </c>
      <c r="H820" s="5" t="str" cm="1">
        <f t="array" ref="H820">_xlfn.IFS(G820&lt;200,"Less than 200", AND(G820&gt;=200, G820&lt;=500), "200 to 500", G820&gt;500, "Greater than 500")</f>
        <v>200 to 500</v>
      </c>
      <c r="I820" s="8">
        <v>0.65</v>
      </c>
      <c r="J820" s="17">
        <f>I820</f>
        <v>0.65</v>
      </c>
      <c r="K820" s="22" t="str" cm="1">
        <f t="array" ref="K820">_xlfn.IFS(AND(I820&gt;=0%, I820&lt;=20%),"0% to 20%", AND(I820&gt;=21%, I820&lt;=40%), "21% to 40%", AND(I820&gt;=41%, I820&lt;=60%), "41% to 60%", AND(I820&gt;=61%, I820&lt;=80%), "61% to 80%", AND(I820&gt;=81%, I820&lt;=100%), "81% to 100%")</f>
        <v>61% to 80%</v>
      </c>
      <c r="L820" s="22">
        <v>4.0999999999999996</v>
      </c>
      <c r="M820" s="6">
        <v>15189</v>
      </c>
      <c r="N820" s="6">
        <f>G820*M820</f>
        <v>7579311</v>
      </c>
      <c r="O820" s="6">
        <f>L820+(M820/100000)</f>
        <v>4.2518899999999995</v>
      </c>
      <c r="P820" s="5" t="s">
        <v>78</v>
      </c>
      <c r="Q820" s="10" t="s">
        <v>79</v>
      </c>
      <c r="R820" s="10" t="s">
        <v>80</v>
      </c>
      <c r="S820" s="10" t="s">
        <v>81</v>
      </c>
      <c r="T820" s="10">
        <f>LEN(S820) - LEN(SUBSTITUTE(S820, ",", "")) + 1</f>
        <v>8</v>
      </c>
      <c r="U820" s="10" t="s">
        <v>82</v>
      </c>
      <c r="V820" s="20" t="s">
        <v>83</v>
      </c>
      <c r="W820" s="10" t="s">
        <v>84</v>
      </c>
      <c r="X820" s="10" t="s">
        <v>5399</v>
      </c>
    </row>
    <row r="821" spans="1:24" customFormat="1" x14ac:dyDescent="0.3">
      <c r="A821" s="5" t="s">
        <v>76</v>
      </c>
      <c r="B821" s="5" t="s">
        <v>77</v>
      </c>
      <c r="C821" s="5" t="str">
        <f>LEFT(B821, 65)</f>
        <v>boAt Micro USB 55 Tangle-free, Sturdy Micro USB Cable with 3A Fas</v>
      </c>
      <c r="D821" s="5" t="s">
        <v>18</v>
      </c>
      <c r="E821" s="5" t="str">
        <f>LEFT(D821, FIND("|", D821) - 1)</f>
        <v>Computers&amp;Accessories</v>
      </c>
      <c r="F821" s="5">
        <v>176.63</v>
      </c>
      <c r="G821" s="5">
        <v>499</v>
      </c>
      <c r="H821" s="5" t="str" cm="1">
        <f t="array" ref="H821">_xlfn.IFS(G821&lt;200,"Less than 200", AND(G821&gt;=200, G821&lt;=500), "200 to 500", G821&gt;500, "Greater than 500")</f>
        <v>200 to 500</v>
      </c>
      <c r="I821" s="8">
        <v>0.65</v>
      </c>
      <c r="J821" s="17">
        <f>I821</f>
        <v>0.65</v>
      </c>
      <c r="K821" s="22" t="str" cm="1">
        <f t="array" ref="K821">_xlfn.IFS(AND(I821&gt;=0%, I821&lt;=20%),"0% to 20%", AND(I821&gt;=21%, I821&lt;=40%), "21% to 40%", AND(I821&gt;=41%, I821&lt;=60%), "41% to 60%", AND(I821&gt;=61%, I821&lt;=80%), "61% to 80%", AND(I821&gt;=81%, I821&lt;=100%), "81% to 100%")</f>
        <v>61% to 80%</v>
      </c>
      <c r="L821" s="22">
        <v>4.0999999999999996</v>
      </c>
      <c r="M821" s="6">
        <v>15188</v>
      </c>
      <c r="N821" s="6">
        <f>G821*M821</f>
        <v>7578812</v>
      </c>
      <c r="O821" s="6">
        <f>L821+(M821/100000)</f>
        <v>4.2518799999999999</v>
      </c>
      <c r="P821" s="5" t="s">
        <v>78</v>
      </c>
      <c r="Q821" s="10" t="s">
        <v>79</v>
      </c>
      <c r="R821" s="10" t="s">
        <v>80</v>
      </c>
      <c r="S821" s="10" t="s">
        <v>81</v>
      </c>
      <c r="T821" s="10">
        <f>LEN(S821) - LEN(SUBSTITUTE(S821, ",", "")) + 1</f>
        <v>8</v>
      </c>
      <c r="U821" s="10" t="s">
        <v>82</v>
      </c>
      <c r="V821" s="20" t="s">
        <v>83</v>
      </c>
      <c r="W821" s="10" t="s">
        <v>84</v>
      </c>
      <c r="X821" s="10" t="s">
        <v>85</v>
      </c>
    </row>
    <row r="822" spans="1:24" customFormat="1" x14ac:dyDescent="0.3">
      <c r="A822" s="5" t="s">
        <v>12703</v>
      </c>
      <c r="B822" s="5" t="s">
        <v>12704</v>
      </c>
      <c r="C822" s="5" t="str">
        <f>LEFT(B822, 65)</f>
        <v>Crompton Highspeed Markle Prime 1200 mm (48 inch) Anti-Dust Ceili</v>
      </c>
      <c r="D822" s="5" t="s">
        <v>9295</v>
      </c>
      <c r="E822" s="5" t="str">
        <f>LEFT(D822, FIND("|", D822) - 1)</f>
        <v>Home&amp;Kitchen</v>
      </c>
      <c r="F822" s="7">
        <v>2599</v>
      </c>
      <c r="G822" s="7">
        <v>4780</v>
      </c>
      <c r="H822" s="5" t="str" cm="1">
        <f t="array" ref="H822">_xlfn.IFS(G822&lt;200,"Less than 200", AND(G822&gt;=200, G822&lt;=500), "200 to 500", G822&gt;500, "Greater than 500")</f>
        <v>Greater than 500</v>
      </c>
      <c r="I822" s="8">
        <v>0.46</v>
      </c>
      <c r="J822" s="17">
        <f>I822</f>
        <v>0.46</v>
      </c>
      <c r="K822" s="22" t="str" cm="1">
        <f t="array" ref="K822">_xlfn.IFS(AND(I822&gt;=0%, I822&lt;=20%),"0% to 20%", AND(I822&gt;=21%, I822&lt;=40%), "21% to 40%", AND(I822&gt;=41%, I822&lt;=60%), "41% to 60%", AND(I822&gt;=61%, I822&lt;=80%), "61% to 80%", AND(I822&gt;=81%, I822&lt;=100%), "81% to 100%")</f>
        <v>41% to 60%</v>
      </c>
      <c r="L822" s="22">
        <v>3.9</v>
      </c>
      <c r="M822" s="6">
        <v>898</v>
      </c>
      <c r="N822" s="6">
        <f>G822*M822</f>
        <v>4292440</v>
      </c>
      <c r="O822" s="6">
        <f>L822+(M822/100000)</f>
        <v>3.9089800000000001</v>
      </c>
      <c r="P822" s="5" t="s">
        <v>12705</v>
      </c>
      <c r="Q822" s="10" t="s">
        <v>12706</v>
      </c>
      <c r="R822" s="10" t="s">
        <v>12707</v>
      </c>
      <c r="S822" s="10" t="s">
        <v>12708</v>
      </c>
      <c r="T822" s="10">
        <f>LEN(S822) - LEN(SUBSTITUTE(S822, ",", "")) + 1</f>
        <v>8</v>
      </c>
      <c r="U822" s="10" t="s">
        <v>12709</v>
      </c>
      <c r="V822" s="20" t="s">
        <v>12710</v>
      </c>
      <c r="W822" s="10" t="s">
        <v>12711</v>
      </c>
      <c r="X822" s="10" t="s">
        <v>12712</v>
      </c>
    </row>
    <row r="823" spans="1:24" customFormat="1" x14ac:dyDescent="0.3">
      <c r="A823" s="5" t="s">
        <v>7690</v>
      </c>
      <c r="B823" s="5" t="s">
        <v>7691</v>
      </c>
      <c r="C823" s="5" t="str">
        <f>LEFT(B823, 65)</f>
        <v>Silicone Rubber Earbuds Tips, Eartips, Earpads, Earplugs, for Rep</v>
      </c>
      <c r="D823" s="5" t="s">
        <v>7692</v>
      </c>
      <c r="E823" s="5" t="str">
        <f>LEFT(D823, FIND("|", D823) - 1)</f>
        <v>Electronics</v>
      </c>
      <c r="F823" s="5">
        <v>99</v>
      </c>
      <c r="G823" s="5">
        <v>999</v>
      </c>
      <c r="H823" s="5" t="str" cm="1">
        <f t="array" ref="H823">_xlfn.IFS(G823&lt;200,"Less than 200", AND(G823&gt;=200, G823&lt;=500), "200 to 500", G823&gt;500, "Greater than 500")</f>
        <v>Greater than 500</v>
      </c>
      <c r="I823" s="8">
        <v>0.9</v>
      </c>
      <c r="J823" s="17">
        <f>I823</f>
        <v>0.9</v>
      </c>
      <c r="K823" s="22" t="str" cm="1">
        <f t="array" ref="K823">_xlfn.IFS(AND(I823&gt;=0%, I823&lt;=20%),"0% to 20%", AND(I823&gt;=21%, I823&lt;=40%), "21% to 40%", AND(I823&gt;=41%, I823&lt;=60%), "41% to 60%", AND(I823&gt;=61%, I823&lt;=80%), "61% to 80%", AND(I823&gt;=81%, I823&lt;=100%), "81% to 100%")</f>
        <v>81% to 100%</v>
      </c>
      <c r="L823" s="22">
        <v>3.8</v>
      </c>
      <c r="M823" s="6">
        <v>594</v>
      </c>
      <c r="N823" s="6">
        <f>G823*M823</f>
        <v>593406</v>
      </c>
      <c r="O823" s="6">
        <f>L823+(M823/100000)</f>
        <v>3.8059399999999997</v>
      </c>
      <c r="P823" s="5" t="s">
        <v>7693</v>
      </c>
      <c r="Q823" s="10" t="s">
        <v>7694</v>
      </c>
      <c r="R823" s="10" t="s">
        <v>7695</v>
      </c>
      <c r="S823" s="10" t="s">
        <v>7696</v>
      </c>
      <c r="T823" s="10">
        <f>LEN(S823) - LEN(SUBSTITUTE(S823, ",", "")) + 1</f>
        <v>8</v>
      </c>
      <c r="U823" s="10" t="s">
        <v>7697</v>
      </c>
      <c r="V823" s="20" t="s">
        <v>7698</v>
      </c>
      <c r="W823" s="10" t="s">
        <v>7699</v>
      </c>
      <c r="X823" s="10" t="s">
        <v>7700</v>
      </c>
    </row>
    <row r="824" spans="1:24" customFormat="1" x14ac:dyDescent="0.3">
      <c r="A824" s="5" t="s">
        <v>10870</v>
      </c>
      <c r="B824" s="5" t="s">
        <v>10871</v>
      </c>
      <c r="C824" s="5" t="str">
        <f>LEFT(B824, 65)</f>
        <v>akiara - Makes life easy Electric Handy Sewing/Stitch Handheld Co</v>
      </c>
      <c r="D824" s="5" t="s">
        <v>10266</v>
      </c>
      <c r="E824" s="5" t="str">
        <f>LEFT(D824, FIND("|", D824) - 1)</f>
        <v>Home&amp;Kitchen</v>
      </c>
      <c r="F824" s="5">
        <v>721</v>
      </c>
      <c r="G824" s="7">
        <v>1499</v>
      </c>
      <c r="H824" s="5" t="str" cm="1">
        <f t="array" ref="H824">_xlfn.IFS(G824&lt;200,"Less than 200", AND(G824&gt;=200, G824&lt;=500), "200 to 500", G824&gt;500, "Greater than 500")</f>
        <v>Greater than 500</v>
      </c>
      <c r="I824" s="8">
        <v>0.52</v>
      </c>
      <c r="J824" s="17">
        <f>I824</f>
        <v>0.52</v>
      </c>
      <c r="K824" s="22" t="str" cm="1">
        <f t="array" ref="K824">_xlfn.IFS(AND(I824&gt;=0%, I824&lt;=20%),"0% to 20%", AND(I824&gt;=21%, I824&lt;=40%), "21% to 40%", AND(I824&gt;=41%, I824&lt;=60%), "41% to 60%", AND(I824&gt;=61%, I824&lt;=80%), "61% to 80%", AND(I824&gt;=81%, I824&lt;=100%), "81% to 100%")</f>
        <v>41% to 60%</v>
      </c>
      <c r="L824" s="22">
        <v>3.1</v>
      </c>
      <c r="M824" s="6">
        <v>2449</v>
      </c>
      <c r="N824" s="6">
        <f>G824*M824</f>
        <v>3671051</v>
      </c>
      <c r="O824" s="6">
        <f>L824+(M824/100000)</f>
        <v>3.1244900000000002</v>
      </c>
      <c r="P824" s="5" t="s">
        <v>10872</v>
      </c>
      <c r="Q824" s="10" t="s">
        <v>10873</v>
      </c>
      <c r="R824" s="10" t="s">
        <v>10874</v>
      </c>
      <c r="S824" s="10" t="s">
        <v>10875</v>
      </c>
      <c r="T824" s="10">
        <f>LEN(S824) - LEN(SUBSTITUTE(S824, ",", "")) + 1</f>
        <v>8</v>
      </c>
      <c r="U824" s="10" t="s">
        <v>10876</v>
      </c>
      <c r="V824" s="20" t="s">
        <v>10877</v>
      </c>
      <c r="W824" s="10" t="s">
        <v>10878</v>
      </c>
      <c r="X824" s="10" t="s">
        <v>10879</v>
      </c>
    </row>
    <row r="825" spans="1:24" customFormat="1" x14ac:dyDescent="0.3">
      <c r="A825" s="5" t="s">
        <v>1744</v>
      </c>
      <c r="B825" s="5" t="s">
        <v>1745</v>
      </c>
      <c r="C825" s="5" t="str">
        <f>LEFT(B825, 65)</f>
        <v>Time Office Scanner Replacement Cable for Startek FM220U (Type C)</v>
      </c>
      <c r="D825" s="5" t="s">
        <v>18</v>
      </c>
      <c r="E825" s="5" t="str">
        <f>LEFT(D825, FIND("|", D825) - 1)</f>
        <v>Computers&amp;Accessories</v>
      </c>
      <c r="F825" s="5">
        <v>225</v>
      </c>
      <c r="G825" s="5">
        <v>499</v>
      </c>
      <c r="H825" s="5" t="str" cm="1">
        <f t="array" ref="H825">_xlfn.IFS(G825&lt;200,"Less than 200", AND(G825&gt;=200, G825&lt;=500), "200 to 500", G825&gt;500, "Greater than 500")</f>
        <v>200 to 500</v>
      </c>
      <c r="I825" s="8">
        <v>0.55000000000000004</v>
      </c>
      <c r="J825" s="17">
        <f>I825</f>
        <v>0.55000000000000004</v>
      </c>
      <c r="K825" s="22" t="str" cm="1">
        <f t="array" ref="K825">_xlfn.IFS(AND(I825&gt;=0%, I825&lt;=20%),"0% to 20%", AND(I825&gt;=21%, I825&lt;=40%), "21% to 40%", AND(I825&gt;=41%, I825&lt;=60%), "41% to 60%", AND(I825&gt;=61%, I825&lt;=80%), "61% to 80%", AND(I825&gt;=81%, I825&lt;=100%), "81% to 100%")</f>
        <v>41% to 60%</v>
      </c>
      <c r="L825" s="22">
        <v>4.0999999999999996</v>
      </c>
      <c r="M825" s="6">
        <v>789</v>
      </c>
      <c r="N825" s="6">
        <f>G825*M825</f>
        <v>393711</v>
      </c>
      <c r="O825" s="6">
        <f>L825+(M825/100000)</f>
        <v>4.1078899999999994</v>
      </c>
      <c r="P825" s="5" t="s">
        <v>1746</v>
      </c>
      <c r="Q825" s="10" t="s">
        <v>1747</v>
      </c>
      <c r="R825" s="10" t="s">
        <v>1748</v>
      </c>
      <c r="S825" s="10" t="s">
        <v>1749</v>
      </c>
      <c r="T825" s="10">
        <f>LEN(S825) - LEN(SUBSTITUTE(S825, ",", "")) + 1</f>
        <v>8</v>
      </c>
      <c r="U825" s="10" t="s">
        <v>1750</v>
      </c>
      <c r="V825" s="20" t="s">
        <v>1751</v>
      </c>
      <c r="W825" s="10" t="s">
        <v>1752</v>
      </c>
      <c r="X825" s="10" t="s">
        <v>1753</v>
      </c>
    </row>
    <row r="826" spans="1:24" customFormat="1" x14ac:dyDescent="0.3">
      <c r="A826" s="5" t="s">
        <v>1586</v>
      </c>
      <c r="B826" s="5" t="s">
        <v>1587</v>
      </c>
      <c r="C826" s="5" t="str">
        <f>LEFT(B826, 65)</f>
        <v>7SEVEN¬Æ Bluetooth Voice Command Remote for Xiaomi Redmi Mi Smart</v>
      </c>
      <c r="D826" s="5" t="s">
        <v>462</v>
      </c>
      <c r="E826" s="5" t="str">
        <f>LEFT(D826, FIND("|", D826) - 1)</f>
        <v>Electronics</v>
      </c>
      <c r="F826" s="5">
        <v>799</v>
      </c>
      <c r="G826" s="7">
        <v>1999</v>
      </c>
      <c r="H826" s="5" t="str" cm="1">
        <f t="array" ref="H826">_xlfn.IFS(G826&lt;200,"Less than 200", AND(G826&gt;=200, G826&lt;=500), "200 to 500", G826&gt;500, "Greater than 500")</f>
        <v>Greater than 500</v>
      </c>
      <c r="I826" s="8">
        <v>0.6</v>
      </c>
      <c r="J826" s="17">
        <f>I826</f>
        <v>0.6</v>
      </c>
      <c r="K826" s="22" t="str" cm="1">
        <f t="array" ref="K826">_xlfn.IFS(AND(I826&gt;=0%, I826&lt;=20%),"0% to 20%", AND(I826&gt;=21%, I826&lt;=40%), "21% to 40%", AND(I826&gt;=41%, I826&lt;=60%), "41% to 60%", AND(I826&gt;=61%, I826&lt;=80%), "61% to 80%", AND(I826&gt;=81%, I826&lt;=100%), "81% to 100%")</f>
        <v>41% to 60%</v>
      </c>
      <c r="L826" s="22">
        <v>3.3</v>
      </c>
      <c r="M826" s="6">
        <v>576</v>
      </c>
      <c r="N826" s="6">
        <f>G826*M826</f>
        <v>1151424</v>
      </c>
      <c r="O826" s="6">
        <f>L826+(M826/100000)</f>
        <v>3.3057599999999998</v>
      </c>
      <c r="P826" s="5" t="s">
        <v>1588</v>
      </c>
      <c r="Q826" s="10" t="s">
        <v>1589</v>
      </c>
      <c r="R826" s="10" t="s">
        <v>1590</v>
      </c>
      <c r="S826" s="10" t="s">
        <v>1591</v>
      </c>
      <c r="T826" s="10">
        <f>LEN(S826) - LEN(SUBSTITUTE(S826, ",", "")) + 1</f>
        <v>8</v>
      </c>
      <c r="U826" s="10" t="s">
        <v>1592</v>
      </c>
      <c r="V826" s="20" t="s">
        <v>1593</v>
      </c>
      <c r="W826" s="10" t="s">
        <v>1594</v>
      </c>
      <c r="X826" s="10" t="s">
        <v>1595</v>
      </c>
    </row>
    <row r="827" spans="1:24" customFormat="1" x14ac:dyDescent="0.3">
      <c r="A827" s="5" t="s">
        <v>7930</v>
      </c>
      <c r="B827" s="5" t="s">
        <v>7931</v>
      </c>
      <c r="C827" s="5" t="str">
        <f>LEFT(B827, 65)</f>
        <v>Portronics Ruffpad 15 Re-Writable LCD Screen 38.1cm (15-inch) Wri</v>
      </c>
      <c r="D827" s="5" t="s">
        <v>7932</v>
      </c>
      <c r="E827" s="5" t="str">
        <f>LEFT(D827, FIND("|", D827) - 1)</f>
        <v>OfficeProducts</v>
      </c>
      <c r="F827" s="7">
        <v>1399</v>
      </c>
      <c r="G827" s="7">
        <v>2999</v>
      </c>
      <c r="H827" s="5" t="str" cm="1">
        <f t="array" ref="H827">_xlfn.IFS(G827&lt;200,"Less than 200", AND(G827&gt;=200, G827&lt;=500), "200 to 500", G827&gt;500, "Greater than 500")</f>
        <v>Greater than 500</v>
      </c>
      <c r="I827" s="8">
        <v>0.53</v>
      </c>
      <c r="J827" s="17">
        <f>I827</f>
        <v>0.53</v>
      </c>
      <c r="K827" s="22" t="str" cm="1">
        <f t="array" ref="K827">_xlfn.IFS(AND(I827&gt;=0%, I827&lt;=20%),"0% to 20%", AND(I827&gt;=21%, I827&lt;=40%), "21% to 40%", AND(I827&gt;=41%, I827&lt;=60%), "41% to 60%", AND(I827&gt;=61%, I827&lt;=80%), "61% to 80%", AND(I827&gt;=81%, I827&lt;=100%), "81% to 100%")</f>
        <v>41% to 60%</v>
      </c>
      <c r="L827" s="22">
        <v>4.3</v>
      </c>
      <c r="M827" s="6">
        <v>3530</v>
      </c>
      <c r="N827" s="6">
        <f>G827*M827</f>
        <v>10586470</v>
      </c>
      <c r="O827" s="6">
        <f>L827+(M827/100000)</f>
        <v>4.3353000000000002</v>
      </c>
      <c r="P827" s="5" t="s">
        <v>7933</v>
      </c>
      <c r="Q827" s="10" t="s">
        <v>7934</v>
      </c>
      <c r="R827" s="10" t="s">
        <v>7935</v>
      </c>
      <c r="S827" s="10" t="s">
        <v>7936</v>
      </c>
      <c r="T827" s="10">
        <f>LEN(S827) - LEN(SUBSTITUTE(S827, ",", "")) + 1</f>
        <v>8</v>
      </c>
      <c r="U827" s="10" t="s">
        <v>7937</v>
      </c>
      <c r="V827" s="20" t="s">
        <v>7938</v>
      </c>
      <c r="W827" s="10" t="s">
        <v>7939</v>
      </c>
      <c r="X827" s="10" t="s">
        <v>7940</v>
      </c>
    </row>
    <row r="828" spans="1:24" customFormat="1" x14ac:dyDescent="0.3">
      <c r="A828" s="5" t="s">
        <v>2590</v>
      </c>
      <c r="B828" s="5" t="s">
        <v>2591</v>
      </c>
      <c r="C828" s="5" t="str">
        <f>LEFT(B828, 65)</f>
        <v>Kodak 139 cm (55 inches) 4K Ultra HD Smart LED TV 55CA0909 (Black</v>
      </c>
      <c r="D828" s="5" t="s">
        <v>169</v>
      </c>
      <c r="E828" s="5" t="str">
        <f>LEFT(D828, FIND("|", D828) - 1)</f>
        <v>Electronics</v>
      </c>
      <c r="F828" s="7">
        <v>29999</v>
      </c>
      <c r="G828" s="7">
        <v>50999</v>
      </c>
      <c r="H828" s="5" t="str" cm="1">
        <f t="array" ref="H828">_xlfn.IFS(G828&lt;200,"Less than 200", AND(G828&gt;=200, G828&lt;=500), "200 to 500", G828&gt;500, "Greater than 500")</f>
        <v>Greater than 500</v>
      </c>
      <c r="I828" s="8">
        <v>0.41</v>
      </c>
      <c r="J828" s="17">
        <f>I828</f>
        <v>0.41</v>
      </c>
      <c r="K828" s="22" t="str" cm="1">
        <f t="array" ref="K828">_xlfn.IFS(AND(I828&gt;=0%, I828&lt;=20%),"0% to 20%", AND(I828&gt;=21%, I828&lt;=40%), "21% to 40%", AND(I828&gt;=41%, I828&lt;=60%), "41% to 60%", AND(I828&gt;=61%, I828&lt;=80%), "61% to 80%", AND(I828&gt;=81%, I828&lt;=100%), "81% to 100%")</f>
        <v>41% to 60%</v>
      </c>
      <c r="L828" s="22">
        <v>4.4000000000000004</v>
      </c>
      <c r="M828" s="6">
        <v>1712</v>
      </c>
      <c r="N828" s="6">
        <f>G828*M828</f>
        <v>87310288</v>
      </c>
      <c r="O828" s="6">
        <f>L828+(M828/100000)</f>
        <v>4.4171200000000006</v>
      </c>
      <c r="P828" s="5" t="s">
        <v>2592</v>
      </c>
      <c r="Q828" s="10" t="s">
        <v>2593</v>
      </c>
      <c r="R828" s="10" t="s">
        <v>2594</v>
      </c>
      <c r="S828" s="10" t="s">
        <v>2595</v>
      </c>
      <c r="T828" s="10">
        <f>LEN(S828) - LEN(SUBSTITUTE(S828, ",", "")) + 1</f>
        <v>8</v>
      </c>
      <c r="U828" s="10" t="s">
        <v>2596</v>
      </c>
      <c r="V828" s="20" t="s">
        <v>2597</v>
      </c>
      <c r="W828" s="10" t="s">
        <v>2598</v>
      </c>
      <c r="X828" s="10" t="s">
        <v>2599</v>
      </c>
    </row>
    <row r="829" spans="1:24" customFormat="1" x14ac:dyDescent="0.3">
      <c r="A829" s="5" t="s">
        <v>2516</v>
      </c>
      <c r="B829" s="5" t="s">
        <v>2517</v>
      </c>
      <c r="C829" s="5" t="str">
        <f>LEFT(B829, 65)</f>
        <v>Storite Super Speed USB 3.0 Male to Male Cable for Hard Drive Enc</v>
      </c>
      <c r="D829" s="5" t="s">
        <v>18</v>
      </c>
      <c r="E829" s="5" t="str">
        <f>LEFT(D829, FIND("|", D829) - 1)</f>
        <v>Computers&amp;Accessories</v>
      </c>
      <c r="F829" s="5">
        <v>249</v>
      </c>
      <c r="G829" s="5">
        <v>999</v>
      </c>
      <c r="H829" s="5" t="str" cm="1">
        <f t="array" ref="H829">_xlfn.IFS(G829&lt;200,"Less than 200", AND(G829&gt;=200, G829&lt;=500), "200 to 500", G829&gt;500, "Greater than 500")</f>
        <v>Greater than 500</v>
      </c>
      <c r="I829" s="8">
        <v>0.75</v>
      </c>
      <c r="J829" s="17">
        <f>I829</f>
        <v>0.75</v>
      </c>
      <c r="K829" s="22" t="str" cm="1">
        <f t="array" ref="K829">_xlfn.IFS(AND(I829&gt;=0%, I829&lt;=20%),"0% to 20%", AND(I829&gt;=21%, I829&lt;=40%), "21% to 40%", AND(I829&gt;=41%, I829&lt;=60%), "41% to 60%", AND(I829&gt;=61%, I829&lt;=80%), "61% to 80%", AND(I829&gt;=81%, I829&lt;=100%), "81% to 100%")</f>
        <v>61% to 80%</v>
      </c>
      <c r="L829" s="22">
        <v>4.3</v>
      </c>
      <c r="M829" s="6">
        <v>112</v>
      </c>
      <c r="N829" s="6">
        <f>G829*M829</f>
        <v>111888</v>
      </c>
      <c r="O829" s="6">
        <f>L829+(M829/100000)</f>
        <v>4.3011200000000001</v>
      </c>
      <c r="P829" s="5" t="s">
        <v>2518</v>
      </c>
      <c r="Q829" s="10" t="s">
        <v>2519</v>
      </c>
      <c r="R829" s="10" t="s">
        <v>2520</v>
      </c>
      <c r="S829" s="10" t="s">
        <v>2521</v>
      </c>
      <c r="T829" s="10">
        <f>LEN(S829) - LEN(SUBSTITUTE(S829, ",", "")) + 1</f>
        <v>8</v>
      </c>
      <c r="U829" s="10" t="s">
        <v>2522</v>
      </c>
      <c r="V829" s="20" t="s">
        <v>2523</v>
      </c>
      <c r="W829" s="10" t="s">
        <v>2524</v>
      </c>
      <c r="X829" s="10" t="s">
        <v>2525</v>
      </c>
    </row>
    <row r="830" spans="1:24" customFormat="1" x14ac:dyDescent="0.3">
      <c r="A830" s="5" t="s">
        <v>350</v>
      </c>
      <c r="B830" s="5" t="s">
        <v>351</v>
      </c>
      <c r="C830" s="5" t="str">
        <f>LEFT(B830, 65)</f>
        <v>pTron Solero MB301 3A Micro USB Data &amp; Charging Cable, Made in In</v>
      </c>
      <c r="D830" s="5" t="s">
        <v>18</v>
      </c>
      <c r="E830" s="5" t="str">
        <f>LEFT(D830, FIND("|", D830) - 1)</f>
        <v>Computers&amp;Accessories</v>
      </c>
      <c r="F830" s="5">
        <v>99</v>
      </c>
      <c r="G830" s="5">
        <v>666.66</v>
      </c>
      <c r="H830" s="5" t="str" cm="1">
        <f t="array" ref="H830">_xlfn.IFS(G830&lt;200,"Less than 200", AND(G830&gt;=200, G830&lt;=500), "200 to 500", G830&gt;500, "Greater than 500")</f>
        <v>Greater than 500</v>
      </c>
      <c r="I830" s="8">
        <v>0.85</v>
      </c>
      <c r="J830" s="17">
        <f>I830</f>
        <v>0.85</v>
      </c>
      <c r="K830" s="22" t="str" cm="1">
        <f t="array" ref="K830">_xlfn.IFS(AND(I830&gt;=0%, I830&lt;=20%),"0% to 20%", AND(I830&gt;=21%, I830&lt;=40%), "21% to 40%", AND(I830&gt;=41%, I830&lt;=60%), "41% to 60%", AND(I830&gt;=61%, I830&lt;=80%), "61% to 80%", AND(I830&gt;=81%, I830&lt;=100%), "81% to 100%")</f>
        <v>81% to 100%</v>
      </c>
      <c r="L830" s="22">
        <v>3.9</v>
      </c>
      <c r="M830" s="6">
        <v>24871</v>
      </c>
      <c r="N830" s="6">
        <f>G830*M830</f>
        <v>16580500.859999999</v>
      </c>
      <c r="O830" s="6">
        <f>L830+(M830/100000)</f>
        <v>4.1487099999999995</v>
      </c>
      <c r="P830" s="5" t="s">
        <v>352</v>
      </c>
      <c r="Q830" s="10" t="s">
        <v>69</v>
      </c>
      <c r="R830" s="10" t="s">
        <v>70</v>
      </c>
      <c r="S830" s="10" t="s">
        <v>71</v>
      </c>
      <c r="T830" s="10">
        <f>LEN(S830) - LEN(SUBSTITUTE(S830, ",", "")) + 1</f>
        <v>8</v>
      </c>
      <c r="U830" s="10" t="s">
        <v>72</v>
      </c>
      <c r="V830" s="20" t="s">
        <v>353</v>
      </c>
      <c r="W830" s="10" t="s">
        <v>354</v>
      </c>
      <c r="X830" s="10" t="s">
        <v>355</v>
      </c>
    </row>
    <row r="831" spans="1:24" customFormat="1" x14ac:dyDescent="0.3">
      <c r="A831" s="5" t="s">
        <v>350</v>
      </c>
      <c r="B831" s="5" t="s">
        <v>351</v>
      </c>
      <c r="C831" s="5" t="str">
        <f>LEFT(B831, 65)</f>
        <v>pTron Solero MB301 3A Micro USB Data &amp; Charging Cable, Made in In</v>
      </c>
      <c r="D831" s="5" t="s">
        <v>18</v>
      </c>
      <c r="E831" s="5" t="str">
        <f>LEFT(D831, FIND("|", D831) - 1)</f>
        <v>Computers&amp;Accessories</v>
      </c>
      <c r="F831" s="5">
        <v>99</v>
      </c>
      <c r="G831" s="5">
        <v>666.66</v>
      </c>
      <c r="H831" s="5" t="str" cm="1">
        <f t="array" ref="H831">_xlfn.IFS(G831&lt;200,"Less than 200", AND(G831&gt;=200, G831&lt;=500), "200 to 500", G831&gt;500, "Greater than 500")</f>
        <v>Greater than 500</v>
      </c>
      <c r="I831" s="8">
        <v>0.85</v>
      </c>
      <c r="J831" s="17">
        <f>I831</f>
        <v>0.85</v>
      </c>
      <c r="K831" s="22" t="str" cm="1">
        <f t="array" ref="K831">_xlfn.IFS(AND(I831&gt;=0%, I831&lt;=20%),"0% to 20%", AND(I831&gt;=21%, I831&lt;=40%), "21% to 40%", AND(I831&gt;=41%, I831&lt;=60%), "41% to 60%", AND(I831&gt;=61%, I831&lt;=80%), "61% to 80%", AND(I831&gt;=81%, I831&lt;=100%), "81% to 100%")</f>
        <v>81% to 100%</v>
      </c>
      <c r="L831" s="22">
        <v>3.9</v>
      </c>
      <c r="M831" s="6">
        <v>24870</v>
      </c>
      <c r="N831" s="6">
        <f>G831*M831</f>
        <v>16579834.199999999</v>
      </c>
      <c r="O831" s="6">
        <f>L831+(M831/100000)</f>
        <v>4.1486999999999998</v>
      </c>
      <c r="P831" s="5" t="s">
        <v>352</v>
      </c>
      <c r="Q831" s="10" t="s">
        <v>3486</v>
      </c>
      <c r="R831" s="10" t="s">
        <v>3487</v>
      </c>
      <c r="S831" s="10" t="s">
        <v>3488</v>
      </c>
      <c r="T831" s="10">
        <f>LEN(S831) - LEN(SUBSTITUTE(S831, ",", "")) + 1</f>
        <v>8</v>
      </c>
      <c r="U831" s="10" t="s">
        <v>3489</v>
      </c>
      <c r="V831" s="20" t="s">
        <v>3490</v>
      </c>
      <c r="W831" s="10" t="s">
        <v>4249</v>
      </c>
      <c r="X831" s="10" t="s">
        <v>4250</v>
      </c>
    </row>
    <row r="832" spans="1:24" customFormat="1" x14ac:dyDescent="0.3">
      <c r="A832" s="5" t="s">
        <v>66</v>
      </c>
      <c r="B832" s="5" t="s">
        <v>67</v>
      </c>
      <c r="C832" s="5" t="str">
        <f>LEFT(B832, 65)</f>
        <v>pTron Solero TB301 3A Type-C Data and Fast Charging Cable, Made i</v>
      </c>
      <c r="D832" s="5" t="s">
        <v>18</v>
      </c>
      <c r="E832" s="5" t="str">
        <f>LEFT(D832, FIND("|", D832) - 1)</f>
        <v>Computers&amp;Accessories</v>
      </c>
      <c r="F832" s="5">
        <v>149</v>
      </c>
      <c r="G832" s="7">
        <v>1000</v>
      </c>
      <c r="H832" s="5" t="str" cm="1">
        <f t="array" ref="H832">_xlfn.IFS(G832&lt;200,"Less than 200", AND(G832&gt;=200, G832&lt;=500), "200 to 500", G832&gt;500, "Greater than 500")</f>
        <v>Greater than 500</v>
      </c>
      <c r="I832" s="8">
        <v>0.85</v>
      </c>
      <c r="J832" s="17">
        <f>I832</f>
        <v>0.85</v>
      </c>
      <c r="K832" s="22" t="str" cm="1">
        <f t="array" ref="K832">_xlfn.IFS(AND(I832&gt;=0%, I832&lt;=20%),"0% to 20%", AND(I832&gt;=21%, I832&lt;=40%), "21% to 40%", AND(I832&gt;=41%, I832&lt;=60%), "41% to 60%", AND(I832&gt;=61%, I832&lt;=80%), "61% to 80%", AND(I832&gt;=81%, I832&lt;=100%), "81% to 100%")</f>
        <v>81% to 100%</v>
      </c>
      <c r="L832" s="22">
        <v>3.9</v>
      </c>
      <c r="M832" s="6">
        <v>24871</v>
      </c>
      <c r="N832" s="6">
        <f>G832*M832</f>
        <v>24871000</v>
      </c>
      <c r="O832" s="6">
        <f>L832+(M832/100000)</f>
        <v>4.1487099999999995</v>
      </c>
      <c r="P832" s="5" t="s">
        <v>68</v>
      </c>
      <c r="Q832" s="10" t="s">
        <v>69</v>
      </c>
      <c r="R832" s="10" t="s">
        <v>70</v>
      </c>
      <c r="S832" s="10" t="s">
        <v>71</v>
      </c>
      <c r="T832" s="10">
        <f>LEN(S832) - LEN(SUBSTITUTE(S832, ",", "")) + 1</f>
        <v>8</v>
      </c>
      <c r="U832" s="10" t="s">
        <v>72</v>
      </c>
      <c r="V832" s="20" t="s">
        <v>73</v>
      </c>
      <c r="W832" s="10" t="s">
        <v>74</v>
      </c>
      <c r="X832" s="10" t="s">
        <v>75</v>
      </c>
    </row>
    <row r="833" spans="1:24" customFormat="1" x14ac:dyDescent="0.3">
      <c r="A833" s="5" t="s">
        <v>66</v>
      </c>
      <c r="B833" s="5" t="s">
        <v>67</v>
      </c>
      <c r="C833" s="5" t="str">
        <f>LEFT(B833, 65)</f>
        <v>pTron Solero TB301 3A Type-C Data and Fast Charging Cable, Made i</v>
      </c>
      <c r="D833" s="5" t="s">
        <v>18</v>
      </c>
      <c r="E833" s="5" t="str">
        <f>LEFT(D833, FIND("|", D833) - 1)</f>
        <v>Computers&amp;Accessories</v>
      </c>
      <c r="F833" s="5">
        <v>149</v>
      </c>
      <c r="G833" s="7">
        <v>1000</v>
      </c>
      <c r="H833" s="5" t="str" cm="1">
        <f t="array" ref="H833">_xlfn.IFS(G833&lt;200,"Less than 200", AND(G833&gt;=200, G833&lt;=500), "200 to 500", G833&gt;500, "Greater than 500")</f>
        <v>Greater than 500</v>
      </c>
      <c r="I833" s="8">
        <v>0.85</v>
      </c>
      <c r="J833" s="17">
        <f>I833</f>
        <v>0.85</v>
      </c>
      <c r="K833" s="22" t="str" cm="1">
        <f t="array" ref="K833">_xlfn.IFS(AND(I833&gt;=0%, I833&lt;=20%),"0% to 20%", AND(I833&gt;=21%, I833&lt;=40%), "21% to 40%", AND(I833&gt;=41%, I833&lt;=60%), "41% to 60%", AND(I833&gt;=61%, I833&lt;=80%), "61% to 80%", AND(I833&gt;=81%, I833&lt;=100%), "81% to 100%")</f>
        <v>81% to 100%</v>
      </c>
      <c r="L833" s="22">
        <v>3.9</v>
      </c>
      <c r="M833" s="6">
        <v>24870</v>
      </c>
      <c r="N833" s="6">
        <f>G833*M833</f>
        <v>24870000</v>
      </c>
      <c r="O833" s="6">
        <f>L833+(M833/100000)</f>
        <v>4.1486999999999998</v>
      </c>
      <c r="P833" s="5" t="s">
        <v>68</v>
      </c>
      <c r="Q833" s="10" t="s">
        <v>3486</v>
      </c>
      <c r="R833" s="10" t="s">
        <v>3487</v>
      </c>
      <c r="S833" s="10" t="s">
        <v>3488</v>
      </c>
      <c r="T833" s="10">
        <f>LEN(S833) - LEN(SUBSTITUTE(S833, ",", "")) + 1</f>
        <v>8</v>
      </c>
      <c r="U833" s="10" t="s">
        <v>3489</v>
      </c>
      <c r="V833" s="20" t="s">
        <v>3490</v>
      </c>
      <c r="W833" s="10" t="s">
        <v>3491</v>
      </c>
      <c r="X833" s="10" t="s">
        <v>3492</v>
      </c>
    </row>
    <row r="834" spans="1:24" customFormat="1" x14ac:dyDescent="0.3">
      <c r="A834" s="5" t="s">
        <v>66</v>
      </c>
      <c r="B834" s="5" t="s">
        <v>67</v>
      </c>
      <c r="C834" s="5" t="str">
        <f>LEFT(B834, 65)</f>
        <v>pTron Solero TB301 3A Type-C Data and Fast Charging Cable, Made i</v>
      </c>
      <c r="D834" s="5" t="s">
        <v>18</v>
      </c>
      <c r="E834" s="5" t="str">
        <f>LEFT(D834, FIND("|", D834) - 1)</f>
        <v>Computers&amp;Accessories</v>
      </c>
      <c r="F834" s="5">
        <v>149</v>
      </c>
      <c r="G834" s="7">
        <v>1000</v>
      </c>
      <c r="H834" s="5" t="str" cm="1">
        <f t="array" ref="H834">_xlfn.IFS(G834&lt;200,"Less than 200", AND(G834&gt;=200, G834&lt;=500), "200 to 500", G834&gt;500, "Greater than 500")</f>
        <v>Greater than 500</v>
      </c>
      <c r="I834" s="8">
        <v>0.85</v>
      </c>
      <c r="J834" s="17">
        <f>I834</f>
        <v>0.85</v>
      </c>
      <c r="K834" s="22" t="str" cm="1">
        <f t="array" ref="K834">_xlfn.IFS(AND(I834&gt;=0%, I834&lt;=20%),"0% to 20%", AND(I834&gt;=21%, I834&lt;=40%), "21% to 40%", AND(I834&gt;=41%, I834&lt;=60%), "41% to 60%", AND(I834&gt;=61%, I834&lt;=80%), "61% to 80%", AND(I834&gt;=81%, I834&lt;=100%), "81% to 100%")</f>
        <v>81% to 100%</v>
      </c>
      <c r="L834" s="22">
        <v>3.9</v>
      </c>
      <c r="M834" s="6">
        <v>24870</v>
      </c>
      <c r="N834" s="6">
        <f>G834*M834</f>
        <v>24870000</v>
      </c>
      <c r="O834" s="6">
        <f>L834+(M834/100000)</f>
        <v>4.1486999999999998</v>
      </c>
      <c r="P834" s="5" t="s">
        <v>68</v>
      </c>
      <c r="Q834" s="10" t="s">
        <v>69</v>
      </c>
      <c r="R834" s="10" t="s">
        <v>70</v>
      </c>
      <c r="S834" s="10" t="s">
        <v>71</v>
      </c>
      <c r="T834" s="10">
        <f>LEN(S834) - LEN(SUBSTITUTE(S834, ",", "")) + 1</f>
        <v>8</v>
      </c>
      <c r="U834" s="10" t="s">
        <v>72</v>
      </c>
      <c r="V834" s="20" t="s">
        <v>73</v>
      </c>
      <c r="W834" s="10" t="s">
        <v>74</v>
      </c>
      <c r="X834" s="10" t="s">
        <v>5259</v>
      </c>
    </row>
    <row r="835" spans="1:24" customFormat="1" x14ac:dyDescent="0.3">
      <c r="A835" s="5" t="s">
        <v>1126</v>
      </c>
      <c r="B835" s="5" t="s">
        <v>1127</v>
      </c>
      <c r="C835" s="5" t="str">
        <f>LEFT(B835, 65)</f>
        <v>Redmi 126 cm (50 inches) 4K Ultra HD Android Smart LED TV X50 | L</v>
      </c>
      <c r="D835" s="5" t="s">
        <v>169</v>
      </c>
      <c r="E835" s="5" t="str">
        <f>LEFT(D835, FIND("|", D835) - 1)</f>
        <v>Electronics</v>
      </c>
      <c r="F835" s="7">
        <v>32999</v>
      </c>
      <c r="G835" s="7">
        <v>44999</v>
      </c>
      <c r="H835" s="5" t="str" cm="1">
        <f t="array" ref="H835">_xlfn.IFS(G835&lt;200,"Less than 200", AND(G835&gt;=200, G835&lt;=500), "200 to 500", G835&gt;500, "Greater than 500")</f>
        <v>Greater than 500</v>
      </c>
      <c r="I835" s="8">
        <v>0.27</v>
      </c>
      <c r="J835" s="17">
        <f>I835</f>
        <v>0.27</v>
      </c>
      <c r="K835" s="22" t="str" cm="1">
        <f t="array" ref="K835">_xlfn.IFS(AND(I835&gt;=0%, I835&lt;=20%),"0% to 20%", AND(I835&gt;=21%, I835&lt;=40%), "21% to 40%", AND(I835&gt;=41%, I835&lt;=60%), "41% to 60%", AND(I835&gt;=61%, I835&lt;=80%), "61% to 80%", AND(I835&gt;=81%, I835&lt;=100%), "81% to 100%")</f>
        <v>21% to 40%</v>
      </c>
      <c r="L835" s="22">
        <v>4.2</v>
      </c>
      <c r="M835" s="6">
        <v>45238</v>
      </c>
      <c r="N835" s="6">
        <f>G835*M835</f>
        <v>2035664762</v>
      </c>
      <c r="O835" s="6">
        <f>L835+(M835/100000)</f>
        <v>4.65238</v>
      </c>
      <c r="P835" s="5" t="s">
        <v>1128</v>
      </c>
      <c r="Q835" s="10" t="s">
        <v>609</v>
      </c>
      <c r="R835" s="10" t="s">
        <v>610</v>
      </c>
      <c r="S835" s="10" t="s">
        <v>611</v>
      </c>
      <c r="T835" s="10">
        <f>LEN(S835) - LEN(SUBSTITUTE(S835, ",", "")) + 1</f>
        <v>8</v>
      </c>
      <c r="U835" s="10" t="s">
        <v>612</v>
      </c>
      <c r="V835" s="20" t="s">
        <v>613</v>
      </c>
      <c r="W835" s="10" t="s">
        <v>1129</v>
      </c>
      <c r="X835" s="10" t="s">
        <v>1130</v>
      </c>
    </row>
    <row r="836" spans="1:24" customFormat="1" x14ac:dyDescent="0.3">
      <c r="A836" s="5" t="s">
        <v>7629</v>
      </c>
      <c r="B836" s="5" t="s">
        <v>7630</v>
      </c>
      <c r="C836" s="5" t="str">
        <f>LEFT(B836, 65)</f>
        <v xml:space="preserve">Duracell CR2016 3V Lithium Coin Battery, 5 pcs, 2016 Coin Button </v>
      </c>
      <c r="D836" s="5" t="s">
        <v>5531</v>
      </c>
      <c r="E836" s="5" t="str">
        <f>LEFT(D836, FIND("|", D836) - 1)</f>
        <v>Electronics</v>
      </c>
      <c r="F836" s="5">
        <v>116</v>
      </c>
      <c r="G836" s="5">
        <v>200</v>
      </c>
      <c r="H836" s="5" t="str" cm="1">
        <f t="array" ref="H836">_xlfn.IFS(G836&lt;200,"Less than 200", AND(G836&gt;=200, G836&lt;=500), "200 to 500", G836&gt;500, "Greater than 500")</f>
        <v>200 to 500</v>
      </c>
      <c r="I836" s="8">
        <v>0.42</v>
      </c>
      <c r="J836" s="17">
        <f>I836</f>
        <v>0.42</v>
      </c>
      <c r="K836" s="22" t="str" cm="1">
        <f t="array" ref="K836">_xlfn.IFS(AND(I836&gt;=0%, I836&lt;=20%),"0% to 20%", AND(I836&gt;=21%, I836&lt;=40%), "21% to 40%", AND(I836&gt;=41%, I836&lt;=60%), "41% to 60%", AND(I836&gt;=61%, I836&lt;=80%), "61% to 80%", AND(I836&gt;=81%, I836&lt;=100%), "81% to 100%")</f>
        <v>41% to 60%</v>
      </c>
      <c r="L836" s="22">
        <v>4.3</v>
      </c>
      <c r="M836" s="6">
        <v>485</v>
      </c>
      <c r="N836" s="6">
        <f>G836*M836</f>
        <v>97000</v>
      </c>
      <c r="O836" s="6">
        <f>L836+(M836/100000)</f>
        <v>4.3048500000000001</v>
      </c>
      <c r="P836" s="5" t="s">
        <v>7631</v>
      </c>
      <c r="Q836" s="10" t="s">
        <v>7632</v>
      </c>
      <c r="R836" s="10" t="s">
        <v>7633</v>
      </c>
      <c r="S836" s="10" t="s">
        <v>7634</v>
      </c>
      <c r="T836" s="10">
        <f>LEN(S836) - LEN(SUBSTITUTE(S836, ",", "")) + 1</f>
        <v>8</v>
      </c>
      <c r="U836" s="10" t="s">
        <v>7635</v>
      </c>
      <c r="V836" s="20" t="s">
        <v>7636</v>
      </c>
      <c r="W836" s="10" t="s">
        <v>7637</v>
      </c>
      <c r="X836" s="10" t="s">
        <v>7638</v>
      </c>
    </row>
    <row r="837" spans="1:24" customFormat="1" x14ac:dyDescent="0.3">
      <c r="A837" s="5" t="s">
        <v>995</v>
      </c>
      <c r="B837" s="5" t="s">
        <v>996</v>
      </c>
      <c r="C837" s="5" t="str">
        <f>LEFT(B837, 65)</f>
        <v xml:space="preserve">PTron Solero T241 2.4A Type-C Data &amp; Charging USB Cable, Made in </v>
      </c>
      <c r="D837" s="5" t="s">
        <v>18</v>
      </c>
      <c r="E837" s="5" t="str">
        <f>LEFT(D837, FIND("|", D837) - 1)</f>
        <v>Computers&amp;Accessories</v>
      </c>
      <c r="F837" s="5">
        <v>99</v>
      </c>
      <c r="G837" s="5">
        <v>800</v>
      </c>
      <c r="H837" s="5" t="str" cm="1">
        <f t="array" ref="H837">_xlfn.IFS(G837&lt;200,"Less than 200", AND(G837&gt;=200, G837&lt;=500), "200 to 500", G837&gt;500, "Greater than 500")</f>
        <v>Greater than 500</v>
      </c>
      <c r="I837" s="8">
        <v>0.88</v>
      </c>
      <c r="J837" s="17">
        <f>I837</f>
        <v>0.88</v>
      </c>
      <c r="K837" s="22" t="str" cm="1">
        <f t="array" ref="K837">_xlfn.IFS(AND(I837&gt;=0%, I837&lt;=20%),"0% to 20%", AND(I837&gt;=21%, I837&lt;=40%), "21% to 40%", AND(I837&gt;=41%, I837&lt;=60%), "41% to 60%", AND(I837&gt;=61%, I837&lt;=80%), "61% to 80%", AND(I837&gt;=81%, I837&lt;=100%), "81% to 100%")</f>
        <v>81% to 100%</v>
      </c>
      <c r="L837" s="22">
        <v>3.9</v>
      </c>
      <c r="M837" s="6">
        <v>24871</v>
      </c>
      <c r="N837" s="6">
        <f>G837*M837</f>
        <v>19896800</v>
      </c>
      <c r="O837" s="6">
        <f>L837+(M837/100000)</f>
        <v>4.1487099999999995</v>
      </c>
      <c r="P837" s="5" t="s">
        <v>997</v>
      </c>
      <c r="Q837" s="10" t="s">
        <v>69</v>
      </c>
      <c r="R837" s="10" t="s">
        <v>70</v>
      </c>
      <c r="S837" s="10" t="s">
        <v>71</v>
      </c>
      <c r="T837" s="10">
        <f>LEN(S837) - LEN(SUBSTITUTE(S837, ",", "")) + 1</f>
        <v>8</v>
      </c>
      <c r="U837" s="10" t="s">
        <v>72</v>
      </c>
      <c r="V837" s="20" t="s">
        <v>998</v>
      </c>
      <c r="W837" s="10" t="s">
        <v>999</v>
      </c>
      <c r="X837" s="10" t="s">
        <v>1000</v>
      </c>
    </row>
    <row r="838" spans="1:24" customFormat="1" x14ac:dyDescent="0.3">
      <c r="A838" s="5" t="s">
        <v>7539</v>
      </c>
      <c r="B838" s="5" t="s">
        <v>7540</v>
      </c>
      <c r="C838" s="5" t="str">
        <f>LEFT(B838, 65)</f>
        <v xml:space="preserve">Duracell CR2025 3V Lithium Coin Battery, 5 pcs, 2025 Coin Button </v>
      </c>
      <c r="D838" s="5" t="s">
        <v>5531</v>
      </c>
      <c r="E838" s="5" t="str">
        <f>LEFT(D838, FIND("|", D838) - 1)</f>
        <v>Electronics</v>
      </c>
      <c r="F838" s="5">
        <v>116</v>
      </c>
      <c r="G838" s="5">
        <v>200</v>
      </c>
      <c r="H838" s="5" t="str" cm="1">
        <f t="array" ref="H838">_xlfn.IFS(G838&lt;200,"Less than 200", AND(G838&gt;=200, G838&lt;=500), "200 to 500", G838&gt;500, "Greater than 500")</f>
        <v>200 to 500</v>
      </c>
      <c r="I838" s="8">
        <v>0.42</v>
      </c>
      <c r="J838" s="17">
        <f>I838</f>
        <v>0.42</v>
      </c>
      <c r="K838" s="22" t="str" cm="1">
        <f t="array" ref="K838">_xlfn.IFS(AND(I838&gt;=0%, I838&lt;=20%),"0% to 20%", AND(I838&gt;=21%, I838&lt;=40%), "21% to 40%", AND(I838&gt;=41%, I838&lt;=60%), "41% to 60%", AND(I838&gt;=61%, I838&lt;=80%), "61% to 80%", AND(I838&gt;=81%, I838&lt;=100%), "81% to 100%")</f>
        <v>41% to 60%</v>
      </c>
      <c r="L838" s="22">
        <v>4.4000000000000004</v>
      </c>
      <c r="M838" s="6">
        <v>357</v>
      </c>
      <c r="N838" s="6">
        <f>G838*M838</f>
        <v>71400</v>
      </c>
      <c r="O838" s="6">
        <f>L838+(M838/100000)</f>
        <v>4.4035700000000002</v>
      </c>
      <c r="P838" s="5" t="s">
        <v>7541</v>
      </c>
      <c r="Q838" s="10" t="s">
        <v>7542</v>
      </c>
      <c r="R838" s="10" t="s">
        <v>7543</v>
      </c>
      <c r="S838" s="10" t="s">
        <v>7544</v>
      </c>
      <c r="T838" s="10">
        <f>LEN(S838) - LEN(SUBSTITUTE(S838, ",", "")) + 1</f>
        <v>8</v>
      </c>
      <c r="U838" s="10" t="s">
        <v>7545</v>
      </c>
      <c r="V838" s="20" t="s">
        <v>7546</v>
      </c>
      <c r="W838" s="10" t="s">
        <v>7547</v>
      </c>
      <c r="X838" s="10" t="s">
        <v>7548</v>
      </c>
    </row>
    <row r="839" spans="1:24" customFormat="1" x14ac:dyDescent="0.3">
      <c r="A839" s="5" t="s">
        <v>9893</v>
      </c>
      <c r="B839" s="5" t="s">
        <v>9894</v>
      </c>
      <c r="C839" s="5" t="str">
        <f>LEFT(B839, 65)</f>
        <v>atomberg Renesa 1200mm BLDC Motor with Remote 3 Blade Energy Savi</v>
      </c>
      <c r="D839" s="5" t="s">
        <v>9295</v>
      </c>
      <c r="E839" s="5" t="str">
        <f>LEFT(D839, FIND("|", D839) - 1)</f>
        <v>Home&amp;Kitchen</v>
      </c>
      <c r="F839" s="7">
        <v>3569</v>
      </c>
      <c r="G839" s="7">
        <v>5190</v>
      </c>
      <c r="H839" s="5" t="str" cm="1">
        <f t="array" ref="H839">_xlfn.IFS(G839&lt;200,"Less than 200", AND(G839&gt;=200, G839&lt;=500), "200 to 500", G839&gt;500, "Greater than 500")</f>
        <v>Greater than 500</v>
      </c>
      <c r="I839" s="8">
        <v>0.31</v>
      </c>
      <c r="J839" s="17">
        <f>I839</f>
        <v>0.31</v>
      </c>
      <c r="K839" s="22" t="str" cm="1">
        <f t="array" ref="K839">_xlfn.IFS(AND(I839&gt;=0%, I839&lt;=20%),"0% to 20%", AND(I839&gt;=21%, I839&lt;=40%), "21% to 40%", AND(I839&gt;=41%, I839&lt;=60%), "41% to 60%", AND(I839&gt;=61%, I839&lt;=80%), "61% to 80%", AND(I839&gt;=81%, I839&lt;=100%), "81% to 100%")</f>
        <v>21% to 40%</v>
      </c>
      <c r="L839" s="22">
        <v>4.3</v>
      </c>
      <c r="M839" s="6">
        <v>28629</v>
      </c>
      <c r="N839" s="6">
        <f>G839*M839</f>
        <v>148584510</v>
      </c>
      <c r="O839" s="6">
        <f>L839+(M839/100000)</f>
        <v>4.58629</v>
      </c>
      <c r="P839" s="5" t="s">
        <v>9895</v>
      </c>
      <c r="Q839" s="10" t="s">
        <v>9896</v>
      </c>
      <c r="R839" s="10" t="s">
        <v>9897</v>
      </c>
      <c r="S839" s="10" t="s">
        <v>9898</v>
      </c>
      <c r="T839" s="10">
        <f>LEN(S839) - LEN(SUBSTITUTE(S839, ",", "")) + 1</f>
        <v>8</v>
      </c>
      <c r="U839" s="10" t="s">
        <v>13065</v>
      </c>
      <c r="V839" s="20" t="s">
        <v>13066</v>
      </c>
      <c r="W839" s="10" t="s">
        <v>9899</v>
      </c>
      <c r="X839" s="10" t="s">
        <v>9900</v>
      </c>
    </row>
    <row r="840" spans="1:24" customFormat="1" x14ac:dyDescent="0.3">
      <c r="A840" s="5" t="s">
        <v>8367</v>
      </c>
      <c r="B840" s="5" t="s">
        <v>8368</v>
      </c>
      <c r="C840" s="5" t="str">
        <f>LEFT(B840, 65)</f>
        <v>Offbeat¬Æ - DASH 2.4GHz Wireless + Bluetooth 5.1 Mouse, Multi-Dev</v>
      </c>
      <c r="D840" s="5" t="s">
        <v>4845</v>
      </c>
      <c r="E840" s="5" t="str">
        <f>LEFT(D840, FIND("|", D840) - 1)</f>
        <v>Computers&amp;Accessories</v>
      </c>
      <c r="F840" s="7">
        <v>1099</v>
      </c>
      <c r="G840" s="7">
        <v>1499</v>
      </c>
      <c r="H840" s="5" t="str" cm="1">
        <f t="array" ref="H840">_xlfn.IFS(G840&lt;200,"Less than 200", AND(G840&gt;=200, G840&lt;=500), "200 to 500", G840&gt;500, "Greater than 500")</f>
        <v>Greater than 500</v>
      </c>
      <c r="I840" s="8">
        <v>0.27</v>
      </c>
      <c r="J840" s="17">
        <f>I840</f>
        <v>0.27</v>
      </c>
      <c r="K840" s="22" t="str" cm="1">
        <f t="array" ref="K840">_xlfn.IFS(AND(I840&gt;=0%, I840&lt;=20%),"0% to 20%", AND(I840&gt;=21%, I840&lt;=40%), "21% to 40%", AND(I840&gt;=41%, I840&lt;=60%), "41% to 60%", AND(I840&gt;=61%, I840&lt;=80%), "61% to 80%", AND(I840&gt;=81%, I840&lt;=100%), "81% to 100%")</f>
        <v>21% to 40%</v>
      </c>
      <c r="L840" s="22">
        <v>4.2</v>
      </c>
      <c r="M840" s="6">
        <v>2375</v>
      </c>
      <c r="N840" s="6">
        <f>G840*M840</f>
        <v>3560125</v>
      </c>
      <c r="O840" s="6">
        <f>L840+(M840/100000)</f>
        <v>4.2237499999999999</v>
      </c>
      <c r="P840" s="5" t="s">
        <v>8369</v>
      </c>
      <c r="Q840" s="10" t="s">
        <v>8370</v>
      </c>
      <c r="R840" s="10" t="s">
        <v>8371</v>
      </c>
      <c r="S840" s="10" t="s">
        <v>8372</v>
      </c>
      <c r="T840" s="10">
        <f>LEN(S840) - LEN(SUBSTITUTE(S840, ",", "")) + 1</f>
        <v>8</v>
      </c>
      <c r="U840" s="10" t="s">
        <v>8373</v>
      </c>
      <c r="V840" s="20" t="s">
        <v>8374</v>
      </c>
      <c r="W840" s="10" t="s">
        <v>8375</v>
      </c>
      <c r="X840" s="10" t="s">
        <v>8376</v>
      </c>
    </row>
    <row r="841" spans="1:24" customFormat="1" x14ac:dyDescent="0.3">
      <c r="A841" s="5" t="s">
        <v>6326</v>
      </c>
      <c r="B841" s="5" t="s">
        <v>6327</v>
      </c>
      <c r="C841" s="5" t="str">
        <f>LEFT(B841, 65)</f>
        <v>Tarkan Portable Folding Laptop Desk for Bed, Lapdesk with Handle,</v>
      </c>
      <c r="D841" s="5" t="s">
        <v>4876</v>
      </c>
      <c r="E841" s="5" t="str">
        <f>LEFT(D841, FIND("|", D841) - 1)</f>
        <v>Computers&amp;Accessories</v>
      </c>
      <c r="F841" s="5">
        <v>999</v>
      </c>
      <c r="G841" s="7">
        <v>2499</v>
      </c>
      <c r="H841" s="5" t="str" cm="1">
        <f t="array" ref="H841">_xlfn.IFS(G841&lt;200,"Less than 200", AND(G841&gt;=200, G841&lt;=500), "200 to 500", G841&gt;500, "Greater than 500")</f>
        <v>Greater than 500</v>
      </c>
      <c r="I841" s="8">
        <v>0.6</v>
      </c>
      <c r="J841" s="17">
        <f>I841</f>
        <v>0.6</v>
      </c>
      <c r="K841" s="22" t="str" cm="1">
        <f t="array" ref="K841">_xlfn.IFS(AND(I841&gt;=0%, I841&lt;=20%),"0% to 20%", AND(I841&gt;=21%, I841&lt;=40%), "21% to 40%", AND(I841&gt;=41%, I841&lt;=60%), "41% to 60%", AND(I841&gt;=61%, I841&lt;=80%), "61% to 80%", AND(I841&gt;=81%, I841&lt;=100%), "81% to 100%")</f>
        <v>41% to 60%</v>
      </c>
      <c r="L841" s="22">
        <v>4.3</v>
      </c>
      <c r="M841" s="6">
        <v>1690</v>
      </c>
      <c r="N841" s="6">
        <f>G841*M841</f>
        <v>4223310</v>
      </c>
      <c r="O841" s="6">
        <f>L841+(M841/100000)</f>
        <v>4.3168999999999995</v>
      </c>
      <c r="P841" s="5" t="s">
        <v>6328</v>
      </c>
      <c r="Q841" s="10" t="s">
        <v>6329</v>
      </c>
      <c r="R841" s="10" t="s">
        <v>6330</v>
      </c>
      <c r="S841" s="10" t="s">
        <v>6331</v>
      </c>
      <c r="T841" s="10">
        <f>LEN(S841) - LEN(SUBSTITUTE(S841, ",", "")) + 1</f>
        <v>8</v>
      </c>
      <c r="U841" s="10" t="s">
        <v>6332</v>
      </c>
      <c r="V841" s="20" t="s">
        <v>6333</v>
      </c>
      <c r="W841" s="10" t="s">
        <v>6334</v>
      </c>
      <c r="X841" s="10" t="s">
        <v>6335</v>
      </c>
    </row>
    <row r="842" spans="1:24" customFormat="1" x14ac:dyDescent="0.3">
      <c r="A842" s="5" t="s">
        <v>5142</v>
      </c>
      <c r="B842" s="5" t="s">
        <v>5143</v>
      </c>
      <c r="C842" s="5" t="str">
        <f>LEFT(B842, 65)</f>
        <v>ZEBRONICS Zeb-Dash Plus 2.4GHz High Precision Wireless Mouse with</v>
      </c>
      <c r="D842" s="5" t="s">
        <v>4845</v>
      </c>
      <c r="E842" s="5" t="str">
        <f>LEFT(D842, FIND("|", D842) - 1)</f>
        <v>Computers&amp;Accessories</v>
      </c>
      <c r="F842" s="5">
        <v>299</v>
      </c>
      <c r="G842" s="5">
        <v>449</v>
      </c>
      <c r="H842" s="5" t="str" cm="1">
        <f t="array" ref="H842">_xlfn.IFS(G842&lt;200,"Less than 200", AND(G842&gt;=200, G842&lt;=500), "200 to 500", G842&gt;500, "Greater than 500")</f>
        <v>200 to 500</v>
      </c>
      <c r="I842" s="8">
        <v>0.33</v>
      </c>
      <c r="J842" s="17">
        <f>I842</f>
        <v>0.33</v>
      </c>
      <c r="K842" s="22" t="str" cm="1">
        <f t="array" ref="K842">_xlfn.IFS(AND(I842&gt;=0%, I842&lt;=20%),"0% to 20%", AND(I842&gt;=21%, I842&lt;=40%), "21% to 40%", AND(I842&gt;=41%, I842&lt;=60%), "41% to 60%", AND(I842&gt;=61%, I842&lt;=80%), "61% to 80%", AND(I842&gt;=81%, I842&lt;=100%), "81% to 100%")</f>
        <v>21% to 40%</v>
      </c>
      <c r="L842" s="22">
        <v>3.5</v>
      </c>
      <c r="M842" s="6">
        <v>11827</v>
      </c>
      <c r="N842" s="6">
        <f>G842*M842</f>
        <v>5310323</v>
      </c>
      <c r="O842" s="6">
        <f>L842+(M842/100000)</f>
        <v>3.6182699999999999</v>
      </c>
      <c r="P842" s="5" t="s">
        <v>5144</v>
      </c>
      <c r="Q842" s="10" t="s">
        <v>5145</v>
      </c>
      <c r="R842" s="10" t="s">
        <v>5146</v>
      </c>
      <c r="S842" s="10" t="s">
        <v>5147</v>
      </c>
      <c r="T842" s="10">
        <f>LEN(S842) - LEN(SUBSTITUTE(S842, ",", "")) + 1</f>
        <v>8</v>
      </c>
      <c r="U842" s="10" t="s">
        <v>5148</v>
      </c>
      <c r="V842" s="20" t="s">
        <v>5149</v>
      </c>
      <c r="W842" s="10" t="s">
        <v>5150</v>
      </c>
      <c r="X842" s="10" t="s">
        <v>5151</v>
      </c>
    </row>
    <row r="843" spans="1:24" customFormat="1" x14ac:dyDescent="0.3">
      <c r="A843" s="5" t="s">
        <v>11515</v>
      </c>
      <c r="B843" s="5" t="s">
        <v>11516</v>
      </c>
      <c r="C843" s="5" t="str">
        <f>LEFT(B843, 65)</f>
        <v>Nirdambhay Mini Bag Sealer, 2 in 1 Heat Sealer and Cutter Handhel</v>
      </c>
      <c r="D843" s="5" t="s">
        <v>9284</v>
      </c>
      <c r="E843" s="5" t="str">
        <f>LEFT(D843, FIND("|", D843) - 1)</f>
        <v>Home&amp;Kitchen</v>
      </c>
      <c r="F843" s="5">
        <v>429</v>
      </c>
      <c r="G843" s="5">
        <v>999</v>
      </c>
      <c r="H843" s="5" t="str" cm="1">
        <f t="array" ref="H843">_xlfn.IFS(G843&lt;200,"Less than 200", AND(G843&gt;=200, G843&lt;=500), "200 to 500", G843&gt;500, "Greater than 500")</f>
        <v>Greater than 500</v>
      </c>
      <c r="I843" s="8">
        <v>0.56999999999999995</v>
      </c>
      <c r="J843" s="17">
        <f>I843</f>
        <v>0.56999999999999995</v>
      </c>
      <c r="K843" s="22" t="str" cm="1">
        <f t="array" ref="K843">_xlfn.IFS(AND(I843&gt;=0%, I843&lt;=20%),"0% to 20%", AND(I843&gt;=21%, I843&lt;=40%), "21% to 40%", AND(I843&gt;=41%, I843&lt;=60%), "41% to 60%", AND(I843&gt;=61%, I843&lt;=80%), "61% to 80%", AND(I843&gt;=81%, I843&lt;=100%), "81% to 100%")</f>
        <v>41% to 60%</v>
      </c>
      <c r="L843" s="22">
        <v>3</v>
      </c>
      <c r="M843" s="6">
        <v>617</v>
      </c>
      <c r="N843" s="6">
        <f>G843*M843</f>
        <v>616383</v>
      </c>
      <c r="O843" s="6">
        <f>L843+(M843/100000)</f>
        <v>3.00617</v>
      </c>
      <c r="P843" s="5" t="s">
        <v>11517</v>
      </c>
      <c r="Q843" s="10" t="s">
        <v>11518</v>
      </c>
      <c r="R843" s="10" t="s">
        <v>11519</v>
      </c>
      <c r="S843" s="10" t="s">
        <v>11520</v>
      </c>
      <c r="T843" s="10">
        <f>LEN(S843) - LEN(SUBSTITUTE(S843, ",", "")) + 1</f>
        <v>8</v>
      </c>
      <c r="U843" s="10" t="s">
        <v>11521</v>
      </c>
      <c r="V843" s="20" t="s">
        <v>11522</v>
      </c>
      <c r="W843" s="10" t="s">
        <v>11523</v>
      </c>
      <c r="X843" s="10" t="s">
        <v>11524</v>
      </c>
    </row>
    <row r="844" spans="1:24" customFormat="1" x14ac:dyDescent="0.3">
      <c r="A844" s="5" t="s">
        <v>12381</v>
      </c>
      <c r="B844" s="5" t="s">
        <v>12382</v>
      </c>
      <c r="C844" s="5" t="str">
        <f>LEFT(B844, 65)</f>
        <v>Candes 10 Litre Perfecto 5 Star Rated Automatic Instant Storage E</v>
      </c>
      <c r="D844" s="5" t="s">
        <v>8773</v>
      </c>
      <c r="E844" s="5" t="str">
        <f>LEFT(D844, FIND("|", D844) - 1)</f>
        <v>Home&amp;Kitchen</v>
      </c>
      <c r="F844" s="7">
        <v>3249</v>
      </c>
      <c r="G844" s="7">
        <v>6299</v>
      </c>
      <c r="H844" s="5" t="str" cm="1">
        <f t="array" ref="H844">_xlfn.IFS(G844&lt;200,"Less than 200", AND(G844&gt;=200, G844&lt;=500), "200 to 500", G844&gt;500, "Greater than 500")</f>
        <v>Greater than 500</v>
      </c>
      <c r="I844" s="8">
        <v>0.48</v>
      </c>
      <c r="J844" s="17">
        <f>I844</f>
        <v>0.48</v>
      </c>
      <c r="K844" s="22" t="str" cm="1">
        <f t="array" ref="K844">_xlfn.IFS(AND(I844&gt;=0%, I844&lt;=20%),"0% to 20%", AND(I844&gt;=21%, I844&lt;=40%), "21% to 40%", AND(I844&gt;=41%, I844&lt;=60%), "41% to 60%", AND(I844&gt;=61%, I844&lt;=80%), "61% to 80%", AND(I844&gt;=81%, I844&lt;=100%), "81% to 100%")</f>
        <v>41% to 60%</v>
      </c>
      <c r="L844" s="22">
        <v>3.9</v>
      </c>
      <c r="M844" s="6">
        <v>2569</v>
      </c>
      <c r="N844" s="6">
        <f>G844*M844</f>
        <v>16182131</v>
      </c>
      <c r="O844" s="6">
        <f>L844+(M844/100000)</f>
        <v>3.9256899999999999</v>
      </c>
      <c r="P844" s="5" t="s">
        <v>12383</v>
      </c>
      <c r="Q844" s="10" t="s">
        <v>12384</v>
      </c>
      <c r="R844" s="10" t="s">
        <v>12385</v>
      </c>
      <c r="S844" s="10" t="s">
        <v>12386</v>
      </c>
      <c r="T844" s="10">
        <f>LEN(S844) - LEN(SUBSTITUTE(S844, ",", "")) + 1</f>
        <v>8</v>
      </c>
      <c r="U844" s="10" t="s">
        <v>12387</v>
      </c>
      <c r="V844" s="20" t="s">
        <v>12388</v>
      </c>
      <c r="W844" s="10" t="s">
        <v>12389</v>
      </c>
      <c r="X844" s="10" t="s">
        <v>12390</v>
      </c>
    </row>
    <row r="845" spans="1:24" customFormat="1" x14ac:dyDescent="0.3">
      <c r="A845" s="5" t="s">
        <v>2792</v>
      </c>
      <c r="B845" s="5" t="s">
        <v>2793</v>
      </c>
      <c r="C845" s="5" t="str">
        <f>LEFT(B845, 65)</f>
        <v>LUNAGARIYA¬Æ, Protective Case Compatible with JIO Settop Box Remo</v>
      </c>
      <c r="D845" s="5" t="s">
        <v>462</v>
      </c>
      <c r="E845" s="5" t="str">
        <f>LEFT(D845, FIND("|", D845) - 1)</f>
        <v>Electronics</v>
      </c>
      <c r="F845" s="5">
        <v>247</v>
      </c>
      <c r="G845" s="5">
        <v>399</v>
      </c>
      <c r="H845" s="5" t="str" cm="1">
        <f t="array" ref="H845">_xlfn.IFS(G845&lt;200,"Less than 200", AND(G845&gt;=200, G845&lt;=500), "200 to 500", G845&gt;500, "Greater than 500")</f>
        <v>200 to 500</v>
      </c>
      <c r="I845" s="8">
        <v>0.38</v>
      </c>
      <c r="J845" s="17">
        <f>I845</f>
        <v>0.38</v>
      </c>
      <c r="K845" s="22" t="str" cm="1">
        <f t="array" ref="K845">_xlfn.IFS(AND(I845&gt;=0%, I845&lt;=20%),"0% to 20%", AND(I845&gt;=21%, I845&lt;=40%), "21% to 40%", AND(I845&gt;=41%, I845&lt;=60%), "41% to 60%", AND(I845&gt;=61%, I845&lt;=80%), "61% to 80%", AND(I845&gt;=81%, I845&lt;=100%), "81% to 100%")</f>
        <v>21% to 40%</v>
      </c>
      <c r="L845" s="22">
        <v>3.9</v>
      </c>
      <c r="M845" s="6">
        <v>200</v>
      </c>
      <c r="N845" s="6">
        <f>G845*M845</f>
        <v>79800</v>
      </c>
      <c r="O845" s="6">
        <f>L845+(M845/100000)</f>
        <v>3.9019999999999997</v>
      </c>
      <c r="P845" s="5" t="s">
        <v>2794</v>
      </c>
      <c r="Q845" s="10" t="s">
        <v>2795</v>
      </c>
      <c r="R845" s="10" t="s">
        <v>2796</v>
      </c>
      <c r="S845" s="10" t="s">
        <v>2797</v>
      </c>
      <c r="T845" s="10">
        <f>LEN(S845) - LEN(SUBSTITUTE(S845, ",", "")) + 1</f>
        <v>8</v>
      </c>
      <c r="U845" s="10" t="s">
        <v>2798</v>
      </c>
      <c r="V845" s="20" t="s">
        <v>13034</v>
      </c>
      <c r="W845" s="10" t="s">
        <v>2799</v>
      </c>
      <c r="X845" s="10" t="s">
        <v>2800</v>
      </c>
    </row>
    <row r="846" spans="1:24" customFormat="1" x14ac:dyDescent="0.3">
      <c r="A846" s="5" t="s">
        <v>11585</v>
      </c>
      <c r="B846" s="5" t="s">
        <v>11586</v>
      </c>
      <c r="C846" s="5" t="str">
        <f>LEFT(B846, 65)</f>
        <v>Havells Festiva 1200mm Dust Resistant Ceiling Fan (Gold Mist)</v>
      </c>
      <c r="D846" s="5" t="s">
        <v>9295</v>
      </c>
      <c r="E846" s="5" t="str">
        <f>LEFT(D846, FIND("|", D846) - 1)</f>
        <v>Home&amp;Kitchen</v>
      </c>
      <c r="F846" s="7">
        <v>2899</v>
      </c>
      <c r="G846" s="7">
        <v>4005</v>
      </c>
      <c r="H846" s="5" t="str" cm="1">
        <f t="array" ref="H846">_xlfn.IFS(G846&lt;200,"Less than 200", AND(G846&gt;=200, G846&lt;=500), "200 to 500", G846&gt;500, "Greater than 500")</f>
        <v>Greater than 500</v>
      </c>
      <c r="I846" s="8">
        <v>0.28000000000000003</v>
      </c>
      <c r="J846" s="17">
        <f>I846</f>
        <v>0.28000000000000003</v>
      </c>
      <c r="K846" s="22" t="str" cm="1">
        <f t="array" ref="K846">_xlfn.IFS(AND(I846&gt;=0%, I846&lt;=20%),"0% to 20%", AND(I846&gt;=21%, I846&lt;=40%), "21% to 40%", AND(I846&gt;=41%, I846&lt;=60%), "41% to 60%", AND(I846&gt;=61%, I846&lt;=80%), "61% to 80%", AND(I846&gt;=81%, I846&lt;=100%), "81% to 100%")</f>
        <v>21% to 40%</v>
      </c>
      <c r="L846" s="22">
        <v>4.3</v>
      </c>
      <c r="M846" s="6">
        <v>7140</v>
      </c>
      <c r="N846" s="6">
        <f>G846*M846</f>
        <v>28595700</v>
      </c>
      <c r="O846" s="6">
        <f>L846+(M846/100000)</f>
        <v>4.3713999999999995</v>
      </c>
      <c r="P846" s="5" t="s">
        <v>11587</v>
      </c>
      <c r="Q846" s="10" t="s">
        <v>11588</v>
      </c>
      <c r="R846" s="10" t="s">
        <v>11589</v>
      </c>
      <c r="S846" s="10" t="s">
        <v>11590</v>
      </c>
      <c r="T846" s="10">
        <f>LEN(S846) - LEN(SUBSTITUTE(S846, ",", "")) + 1</f>
        <v>8</v>
      </c>
      <c r="U846" s="10" t="s">
        <v>11591</v>
      </c>
      <c r="V846" s="20" t="s">
        <v>11592</v>
      </c>
      <c r="W846" s="10" t="s">
        <v>11593</v>
      </c>
      <c r="X846" s="10" t="s">
        <v>11594</v>
      </c>
    </row>
    <row r="847" spans="1:24" customFormat="1" x14ac:dyDescent="0.3">
      <c r="A847" s="5" t="s">
        <v>5120</v>
      </c>
      <c r="B847" s="5" t="s">
        <v>5121</v>
      </c>
      <c r="C847" s="5" t="str">
        <f>LEFT(B847, 65)</f>
        <v xml:space="preserve">Seagate Expansion 1TB External HDD - USB 3.0 for Windows and Mac </v>
      </c>
      <c r="D847" s="5" t="s">
        <v>5122</v>
      </c>
      <c r="E847" s="5" t="str">
        <f>LEFT(D847, FIND("|", D847) - 1)</f>
        <v>Computers&amp;Accessories</v>
      </c>
      <c r="F847" s="7">
        <v>4098</v>
      </c>
      <c r="G847" s="7">
        <v>4999</v>
      </c>
      <c r="H847" s="5" t="str" cm="1">
        <f t="array" ref="H847">_xlfn.IFS(G847&lt;200,"Less than 200", AND(G847&gt;=200, G847&lt;=500), "200 to 500", G847&gt;500, "Greater than 500")</f>
        <v>Greater than 500</v>
      </c>
      <c r="I847" s="8">
        <v>0.18</v>
      </c>
      <c r="J847" s="17">
        <f>I847</f>
        <v>0.18</v>
      </c>
      <c r="K847" s="22" t="str" cm="1">
        <f t="array" ref="K847">_xlfn.IFS(AND(I847&gt;=0%, I847&lt;=20%),"0% to 20%", AND(I847&gt;=21%, I847&lt;=40%), "21% to 40%", AND(I847&gt;=41%, I847&lt;=60%), "41% to 60%", AND(I847&gt;=61%, I847&lt;=80%), "61% to 80%", AND(I847&gt;=81%, I847&lt;=100%), "81% to 100%")</f>
        <v>0% to 20%</v>
      </c>
      <c r="L847" s="22">
        <v>4.5</v>
      </c>
      <c r="M847" s="6">
        <v>50810</v>
      </c>
      <c r="N847" s="6">
        <f>G847*M847</f>
        <v>253999190</v>
      </c>
      <c r="O847" s="6">
        <f>L847+(M847/100000)</f>
        <v>5.0080999999999998</v>
      </c>
      <c r="P847" s="5" t="s">
        <v>5123</v>
      </c>
      <c r="Q847" s="10" t="s">
        <v>5124</v>
      </c>
      <c r="R847" s="10" t="s">
        <v>5125</v>
      </c>
      <c r="S847" s="10" t="s">
        <v>5126</v>
      </c>
      <c r="T847" s="10">
        <f>LEN(S847) - LEN(SUBSTITUTE(S847, ",", "")) + 1</f>
        <v>8</v>
      </c>
      <c r="U847" s="10" t="s">
        <v>5127</v>
      </c>
      <c r="V847" s="20" t="s">
        <v>5128</v>
      </c>
      <c r="W847" s="10" t="s">
        <v>5129</v>
      </c>
      <c r="X847" s="10" t="s">
        <v>5130</v>
      </c>
    </row>
    <row r="848" spans="1:24" customFormat="1" x14ac:dyDescent="0.3">
      <c r="A848" s="5" t="s">
        <v>3343</v>
      </c>
      <c r="B848" s="5" t="s">
        <v>3344</v>
      </c>
      <c r="C848" s="5" t="str">
        <f>LEFT(B848, 65)</f>
        <v>WeCool Bluetooth Extendable Selfie Sticks with Wireless Remote an</v>
      </c>
      <c r="D848" s="5" t="s">
        <v>3345</v>
      </c>
      <c r="E848" s="5" t="str">
        <f>LEFT(D848, FIND("|", D848) - 1)</f>
        <v>Electronics</v>
      </c>
      <c r="F848" s="5">
        <v>539</v>
      </c>
      <c r="G848" s="7">
        <v>1599</v>
      </c>
      <c r="H848" s="5" t="str" cm="1">
        <f t="array" ref="H848">_xlfn.IFS(G848&lt;200,"Less than 200", AND(G848&gt;=200, G848&lt;=500), "200 to 500", G848&gt;500, "Greater than 500")</f>
        <v>Greater than 500</v>
      </c>
      <c r="I848" s="8">
        <v>0.66</v>
      </c>
      <c r="J848" s="17">
        <f>I848</f>
        <v>0.66</v>
      </c>
      <c r="K848" s="22" t="str" cm="1">
        <f t="array" ref="K848">_xlfn.IFS(AND(I848&gt;=0%, I848&lt;=20%),"0% to 20%", AND(I848&gt;=21%, I848&lt;=40%), "21% to 40%", AND(I848&gt;=41%, I848&lt;=60%), "41% to 60%", AND(I848&gt;=61%, I848&lt;=80%), "61% to 80%", AND(I848&gt;=81%, I848&lt;=100%), "81% to 100%")</f>
        <v>61% to 80%</v>
      </c>
      <c r="L848" s="22">
        <v>3.8</v>
      </c>
      <c r="M848" s="6">
        <v>14648</v>
      </c>
      <c r="N848" s="6">
        <f>G848*M848</f>
        <v>23422152</v>
      </c>
      <c r="O848" s="6">
        <f>L848+(M848/100000)</f>
        <v>3.9464799999999998</v>
      </c>
      <c r="P848" s="5" t="s">
        <v>3346</v>
      </c>
      <c r="Q848" s="10" t="s">
        <v>3347</v>
      </c>
      <c r="R848" s="10" t="s">
        <v>3348</v>
      </c>
      <c r="S848" s="10" t="s">
        <v>3349</v>
      </c>
      <c r="T848" s="10">
        <f>LEN(S848) - LEN(SUBSTITUTE(S848, ",", "")) + 1</f>
        <v>8</v>
      </c>
      <c r="U848" s="10" t="s">
        <v>3350</v>
      </c>
      <c r="V848" s="20" t="s">
        <v>3351</v>
      </c>
      <c r="W848" s="10" t="s">
        <v>3352</v>
      </c>
      <c r="X848" s="10" t="s">
        <v>3353</v>
      </c>
    </row>
    <row r="849" spans="1:24" customFormat="1" x14ac:dyDescent="0.3">
      <c r="A849" s="5" t="s">
        <v>12913</v>
      </c>
      <c r="B849" s="5" t="s">
        <v>12914</v>
      </c>
      <c r="C849" s="5" t="str">
        <f>LEFT(B849, 65)</f>
        <v>akiara - Makes life easy Mini Sewing Machine for Home Tailoring u</v>
      </c>
      <c r="D849" s="5" t="s">
        <v>10266</v>
      </c>
      <c r="E849" s="5" t="str">
        <f>LEFT(D849, FIND("|", D849) - 1)</f>
        <v>Home&amp;Kitchen</v>
      </c>
      <c r="F849" s="7">
        <v>1563</v>
      </c>
      <c r="G849" s="7">
        <v>3098</v>
      </c>
      <c r="H849" s="5" t="str" cm="1">
        <f t="array" ref="H849">_xlfn.IFS(G849&lt;200,"Less than 200", AND(G849&gt;=200, G849&lt;=500), "200 to 500", G849&gt;500, "Greater than 500")</f>
        <v>Greater than 500</v>
      </c>
      <c r="I849" s="8">
        <v>0.5</v>
      </c>
      <c r="J849" s="17">
        <f>I849</f>
        <v>0.5</v>
      </c>
      <c r="K849" s="22" t="str" cm="1">
        <f t="array" ref="K849">_xlfn.IFS(AND(I849&gt;=0%, I849&lt;=20%),"0% to 20%", AND(I849&gt;=21%, I849&lt;=40%), "21% to 40%", AND(I849&gt;=41%, I849&lt;=60%), "41% to 60%", AND(I849&gt;=61%, I849&lt;=80%), "61% to 80%", AND(I849&gt;=81%, I849&lt;=100%), "81% to 100%")</f>
        <v>41% to 60%</v>
      </c>
      <c r="L849" s="22">
        <v>3.5</v>
      </c>
      <c r="M849" s="6">
        <v>2283</v>
      </c>
      <c r="N849" s="6">
        <f>G849*M849</f>
        <v>7072734</v>
      </c>
      <c r="O849" s="6">
        <f>L849+(M849/100000)</f>
        <v>3.5228299999999999</v>
      </c>
      <c r="P849" s="5" t="s">
        <v>12915</v>
      </c>
      <c r="Q849" s="10" t="s">
        <v>12916</v>
      </c>
      <c r="R849" s="10" t="s">
        <v>12917</v>
      </c>
      <c r="S849" s="10" t="s">
        <v>12918</v>
      </c>
      <c r="T849" s="10">
        <f>LEN(S849) - LEN(SUBSTITUTE(S849, ",", "")) + 1</f>
        <v>8</v>
      </c>
      <c r="U849" s="10" t="s">
        <v>12919</v>
      </c>
      <c r="V849" s="20" t="s">
        <v>12920</v>
      </c>
      <c r="W849" s="10" t="s">
        <v>12921</v>
      </c>
      <c r="X849" s="10" t="s">
        <v>12922</v>
      </c>
    </row>
    <row r="850" spans="1:24" customFormat="1" x14ac:dyDescent="0.3">
      <c r="A850" s="5" t="s">
        <v>1954</v>
      </c>
      <c r="B850" s="5" t="s">
        <v>1955</v>
      </c>
      <c r="C850" s="5" t="str">
        <f>LEFT(B850, 65)</f>
        <v xml:space="preserve">Astigo Compatible Remote for Airtel Digital Set Top Box (Pairing </v>
      </c>
      <c r="D850" s="5" t="s">
        <v>462</v>
      </c>
      <c r="E850" s="5" t="str">
        <f>LEFT(D850, FIND("|", D850) - 1)</f>
        <v>Electronics</v>
      </c>
      <c r="F850" s="5">
        <v>299</v>
      </c>
      <c r="G850" s="5">
        <v>899</v>
      </c>
      <c r="H850" s="5" t="str" cm="1">
        <f t="array" ref="H850">_xlfn.IFS(G850&lt;200,"Less than 200", AND(G850&gt;=200, G850&lt;=500), "200 to 500", G850&gt;500, "Greater than 500")</f>
        <v>Greater than 500</v>
      </c>
      <c r="I850" s="8">
        <v>0.67</v>
      </c>
      <c r="J850" s="17">
        <f>I850</f>
        <v>0.67</v>
      </c>
      <c r="K850" s="22" t="str" cm="1">
        <f t="array" ref="K850">_xlfn.IFS(AND(I850&gt;=0%, I850&lt;=20%),"0% to 20%", AND(I850&gt;=21%, I850&lt;=40%), "21% to 40%", AND(I850&gt;=41%, I850&lt;=60%), "41% to 60%", AND(I850&gt;=61%, I850&lt;=80%), "61% to 80%", AND(I850&gt;=81%, I850&lt;=100%), "81% to 100%")</f>
        <v>61% to 80%</v>
      </c>
      <c r="L850" s="22">
        <v>3.8</v>
      </c>
      <c r="M850" s="6">
        <v>425</v>
      </c>
      <c r="N850" s="6">
        <f>G850*M850</f>
        <v>382075</v>
      </c>
      <c r="O850" s="6">
        <f>L850+(M850/100000)</f>
        <v>3.8042499999999997</v>
      </c>
      <c r="P850" s="5" t="s">
        <v>1956</v>
      </c>
      <c r="Q850" s="10" t="s">
        <v>1957</v>
      </c>
      <c r="R850" s="10" t="s">
        <v>1958</v>
      </c>
      <c r="S850" s="10" t="s">
        <v>1959</v>
      </c>
      <c r="T850" s="10">
        <f>LEN(S850) - LEN(SUBSTITUTE(S850, ",", "")) + 1</f>
        <v>8</v>
      </c>
      <c r="U850" s="10" t="s">
        <v>1960</v>
      </c>
      <c r="V850" s="20" t="s">
        <v>1961</v>
      </c>
      <c r="W850" s="10" t="s">
        <v>1962</v>
      </c>
      <c r="X850" s="10" t="s">
        <v>1963</v>
      </c>
    </row>
    <row r="851" spans="1:24" customFormat="1" x14ac:dyDescent="0.3">
      <c r="A851" s="5" t="s">
        <v>9921</v>
      </c>
      <c r="B851" s="5" t="s">
        <v>9922</v>
      </c>
      <c r="C851" s="5" t="str">
        <f>LEFT(B851, 65)</f>
        <v>Reffair AX30 [MAX] Portable Air Purifier for Car, Home &amp; Office |</v>
      </c>
      <c r="D851" s="5" t="s">
        <v>9923</v>
      </c>
      <c r="E851" s="5" t="str">
        <f>LEFT(D851, FIND("|", D851) - 1)</f>
        <v>Car&amp;Motorbike</v>
      </c>
      <c r="F851" s="7">
        <v>2339</v>
      </c>
      <c r="G851" s="7">
        <v>4000</v>
      </c>
      <c r="H851" s="5" t="str" cm="1">
        <f t="array" ref="H851">_xlfn.IFS(G851&lt;200,"Less than 200", AND(G851&gt;=200, G851&lt;=500), "200 to 500", G851&gt;500, "Greater than 500")</f>
        <v>Greater than 500</v>
      </c>
      <c r="I851" s="8">
        <v>0.42</v>
      </c>
      <c r="J851" s="17">
        <f>I851</f>
        <v>0.42</v>
      </c>
      <c r="K851" s="22" t="str" cm="1">
        <f t="array" ref="K851">_xlfn.IFS(AND(I851&gt;=0%, I851&lt;=20%),"0% to 20%", AND(I851&gt;=21%, I851&lt;=40%), "21% to 40%", AND(I851&gt;=41%, I851&lt;=60%), "41% to 60%", AND(I851&gt;=61%, I851&lt;=80%), "61% to 80%", AND(I851&gt;=81%, I851&lt;=100%), "81% to 100%")</f>
        <v>41% to 60%</v>
      </c>
      <c r="L851" s="22">
        <v>3.8</v>
      </c>
      <c r="M851" s="6">
        <v>1118</v>
      </c>
      <c r="N851" s="6">
        <f>G851*M851</f>
        <v>4472000</v>
      </c>
      <c r="O851" s="6">
        <f>L851+(M851/100000)</f>
        <v>3.8111799999999998</v>
      </c>
      <c r="P851" s="5" t="s">
        <v>9924</v>
      </c>
      <c r="Q851" s="10" t="s">
        <v>9925</v>
      </c>
      <c r="R851" s="10" t="s">
        <v>9926</v>
      </c>
      <c r="S851" s="10" t="s">
        <v>9927</v>
      </c>
      <c r="T851" s="10">
        <f>LEN(S851) - LEN(SUBSTITUTE(S851, ",", "")) + 1</f>
        <v>8</v>
      </c>
      <c r="U851" s="10" t="s">
        <v>9928</v>
      </c>
      <c r="V851" s="20" t="s">
        <v>9929</v>
      </c>
      <c r="W851" s="10" t="s">
        <v>9930</v>
      </c>
      <c r="X851" s="10" t="s">
        <v>9931</v>
      </c>
    </row>
    <row r="852" spans="1:24" customFormat="1" x14ac:dyDescent="0.3">
      <c r="A852" s="5" t="s">
        <v>7014</v>
      </c>
      <c r="B852" s="5" t="s">
        <v>7015</v>
      </c>
      <c r="C852" s="5" t="str">
        <f>LEFT(B852, 65)</f>
        <v>Verilux¬Æ USB C Hub Multiport Adapter- 6 in 1 Portable Aluminum T</v>
      </c>
      <c r="D852" s="5" t="s">
        <v>6103</v>
      </c>
      <c r="E852" s="5" t="str">
        <f>LEFT(D852, FIND("|", D852) - 1)</f>
        <v>Computers&amp;Accessories</v>
      </c>
      <c r="F852" s="7">
        <v>1187</v>
      </c>
      <c r="G852" s="7">
        <v>1929</v>
      </c>
      <c r="H852" s="5" t="str" cm="1">
        <f t="array" ref="H852">_xlfn.IFS(G852&lt;200,"Less than 200", AND(G852&gt;=200, G852&lt;=500), "200 to 500", G852&gt;500, "Greater than 500")</f>
        <v>Greater than 500</v>
      </c>
      <c r="I852" s="8">
        <v>0.38</v>
      </c>
      <c r="J852" s="17">
        <f>I852</f>
        <v>0.38</v>
      </c>
      <c r="K852" s="22" t="str" cm="1">
        <f t="array" ref="K852">_xlfn.IFS(AND(I852&gt;=0%, I852&lt;=20%),"0% to 20%", AND(I852&gt;=21%, I852&lt;=40%), "21% to 40%", AND(I852&gt;=41%, I852&lt;=60%), "41% to 60%", AND(I852&gt;=61%, I852&lt;=80%), "61% to 80%", AND(I852&gt;=81%, I852&lt;=100%), "81% to 100%")</f>
        <v>21% to 40%</v>
      </c>
      <c r="L852" s="22">
        <v>4.0999999999999996</v>
      </c>
      <c r="M852" s="6">
        <v>1662</v>
      </c>
      <c r="N852" s="6">
        <f>G852*M852</f>
        <v>3205998</v>
      </c>
      <c r="O852" s="6">
        <f>L852+(M852/100000)</f>
        <v>4.1166199999999993</v>
      </c>
      <c r="P852" s="5" t="s">
        <v>7016</v>
      </c>
      <c r="Q852" s="10" t="s">
        <v>7017</v>
      </c>
      <c r="R852" s="10" t="s">
        <v>7018</v>
      </c>
      <c r="S852" s="10" t="s">
        <v>7019</v>
      </c>
      <c r="T852" s="10">
        <f>LEN(S852) - LEN(SUBSTITUTE(S852, ",", "")) + 1</f>
        <v>8</v>
      </c>
      <c r="U852" s="10" t="s">
        <v>7020</v>
      </c>
      <c r="V852" s="20" t="s">
        <v>7021</v>
      </c>
      <c r="W852" s="10" t="s">
        <v>7022</v>
      </c>
      <c r="X852" s="10" t="s">
        <v>7023</v>
      </c>
    </row>
    <row r="853" spans="1:24" customFormat="1" x14ac:dyDescent="0.3">
      <c r="A853" s="5" t="s">
        <v>7162</v>
      </c>
      <c r="B853" s="5" t="s">
        <v>7163</v>
      </c>
      <c r="C853" s="5" t="str">
        <f>LEFT(B853, 65)</f>
        <v>Boult Audio BassBuds Oak in-Ear Wired Earphones with 10mm Extra B</v>
      </c>
      <c r="D853" s="5" t="s">
        <v>3066</v>
      </c>
      <c r="E853" s="5" t="str">
        <f>LEFT(D853, FIND("|", D853) - 1)</f>
        <v>Electronics</v>
      </c>
      <c r="F853" s="5">
        <v>499</v>
      </c>
      <c r="G853" s="7">
        <v>1299</v>
      </c>
      <c r="H853" s="5" t="str" cm="1">
        <f t="array" ref="H853">_xlfn.IFS(G853&lt;200,"Less than 200", AND(G853&gt;=200, G853&lt;=500), "200 to 500", G853&gt;500, "Greater than 500")</f>
        <v>Greater than 500</v>
      </c>
      <c r="I853" s="8">
        <v>0.62</v>
      </c>
      <c r="J853" s="17">
        <f>I853</f>
        <v>0.62</v>
      </c>
      <c r="K853" s="22" t="str" cm="1">
        <f t="array" ref="K853">_xlfn.IFS(AND(I853&gt;=0%, I853&lt;=20%),"0% to 20%", AND(I853&gt;=21%, I853&lt;=40%), "21% to 40%", AND(I853&gt;=41%, I853&lt;=60%), "41% to 60%", AND(I853&gt;=61%, I853&lt;=80%), "61% to 80%", AND(I853&gt;=81%, I853&lt;=100%), "81% to 100%")</f>
        <v>61% to 80%</v>
      </c>
      <c r="L853" s="22">
        <v>3.9</v>
      </c>
      <c r="M853" s="6">
        <v>1173</v>
      </c>
      <c r="N853" s="6">
        <f>G853*M853</f>
        <v>1523727</v>
      </c>
      <c r="O853" s="6">
        <f>L853+(M853/100000)</f>
        <v>3.9117299999999999</v>
      </c>
      <c r="P853" s="5" t="s">
        <v>7164</v>
      </c>
      <c r="Q853" s="10" t="s">
        <v>7165</v>
      </c>
      <c r="R853" s="10" t="s">
        <v>7166</v>
      </c>
      <c r="S853" s="10" t="s">
        <v>7167</v>
      </c>
      <c r="T853" s="10">
        <f>LEN(S853) - LEN(SUBSTITUTE(S853, ",", "")) + 1</f>
        <v>8</v>
      </c>
      <c r="U853" s="10" t="s">
        <v>7168</v>
      </c>
      <c r="V853" s="20" t="s">
        <v>7169</v>
      </c>
      <c r="W853" s="10" t="s">
        <v>7170</v>
      </c>
      <c r="X853" s="10" t="s">
        <v>7171</v>
      </c>
    </row>
    <row r="854" spans="1:24" customFormat="1" x14ac:dyDescent="0.3">
      <c r="A854" s="5" t="s">
        <v>9673</v>
      </c>
      <c r="B854" s="5" t="s">
        <v>9674</v>
      </c>
      <c r="C854" s="5" t="str">
        <f>LEFT(B854, 65)</f>
        <v>Themisto 350 Watts Egg Boiler-Blue</v>
      </c>
      <c r="D854" s="5" t="s">
        <v>9030</v>
      </c>
      <c r="E854" s="5" t="str">
        <f>LEFT(D854, FIND("|", D854) - 1)</f>
        <v>Home&amp;Kitchen</v>
      </c>
      <c r="F854" s="5">
        <v>368</v>
      </c>
      <c r="G854" s="5">
        <v>699</v>
      </c>
      <c r="H854" s="5" t="str" cm="1">
        <f t="array" ref="H854">_xlfn.IFS(G854&lt;200,"Less than 200", AND(G854&gt;=200, G854&lt;=500), "200 to 500", G854&gt;500, "Greater than 500")</f>
        <v>Greater than 500</v>
      </c>
      <c r="I854" s="8">
        <v>0.47</v>
      </c>
      <c r="J854" s="17">
        <f>I854</f>
        <v>0.47</v>
      </c>
      <c r="K854" s="22" t="str" cm="1">
        <f t="array" ref="K854">_xlfn.IFS(AND(I854&gt;=0%, I854&lt;=20%),"0% to 20%", AND(I854&gt;=21%, I854&lt;=40%), "21% to 40%", AND(I854&gt;=41%, I854&lt;=60%), "41% to 60%", AND(I854&gt;=61%, I854&lt;=80%), "61% to 80%", AND(I854&gt;=81%, I854&lt;=100%), "81% to 100%")</f>
        <v>41% to 60%</v>
      </c>
      <c r="L854" s="22">
        <v>4.0999999999999996</v>
      </c>
      <c r="M854" s="6">
        <v>1240</v>
      </c>
      <c r="N854" s="6">
        <f>G854*M854</f>
        <v>866760</v>
      </c>
      <c r="O854" s="6">
        <f>L854+(M854/100000)</f>
        <v>4.1124000000000001</v>
      </c>
      <c r="P854" s="5" t="s">
        <v>9675</v>
      </c>
      <c r="Q854" s="10" t="s">
        <v>9676</v>
      </c>
      <c r="R854" s="10" t="s">
        <v>9677</v>
      </c>
      <c r="S854" s="10" t="s">
        <v>9678</v>
      </c>
      <c r="T854" s="10">
        <f>LEN(S854) - LEN(SUBSTITUTE(S854, ",", "")) + 1</f>
        <v>8</v>
      </c>
      <c r="U854" s="10" t="s">
        <v>9679</v>
      </c>
      <c r="V854" s="20" t="s">
        <v>9680</v>
      </c>
      <c r="W854" s="10" t="s">
        <v>9681</v>
      </c>
      <c r="X854" s="10" t="s">
        <v>9682</v>
      </c>
    </row>
    <row r="855" spans="1:24" customFormat="1" x14ac:dyDescent="0.3">
      <c r="A855" s="5" t="s">
        <v>9446</v>
      </c>
      <c r="B855" s="5" t="s">
        <v>9447</v>
      </c>
      <c r="C855" s="5" t="str">
        <f>LEFT(B855, 65)</f>
        <v>Milton Go Electro 2.0 Stainless Steel Electric Kettle, 1 Piece, 2</v>
      </c>
      <c r="D855" s="5" t="s">
        <v>8541</v>
      </c>
      <c r="E855" s="5" t="str">
        <f>LEFT(D855, FIND("|", D855) - 1)</f>
        <v>Home&amp;Kitchen</v>
      </c>
      <c r="F855" s="7">
        <v>1345</v>
      </c>
      <c r="G855" s="7">
        <v>1750</v>
      </c>
      <c r="H855" s="5" t="str" cm="1">
        <f t="array" ref="H855">_xlfn.IFS(G855&lt;200,"Less than 200", AND(G855&gt;=200, G855&lt;=500), "200 to 500", G855&gt;500, "Greater than 500")</f>
        <v>Greater than 500</v>
      </c>
      <c r="I855" s="8">
        <v>0.23</v>
      </c>
      <c r="J855" s="17">
        <f>I855</f>
        <v>0.23</v>
      </c>
      <c r="K855" s="22" t="str" cm="1">
        <f t="array" ref="K855">_xlfn.IFS(AND(I855&gt;=0%, I855&lt;=20%),"0% to 20%", AND(I855&gt;=21%, I855&lt;=40%), "21% to 40%", AND(I855&gt;=41%, I855&lt;=60%), "41% to 60%", AND(I855&gt;=61%, I855&lt;=80%), "61% to 80%", AND(I855&gt;=81%, I855&lt;=100%), "81% to 100%")</f>
        <v>21% to 40%</v>
      </c>
      <c r="L855" s="22">
        <v>3.8</v>
      </c>
      <c r="M855" s="6">
        <v>2466</v>
      </c>
      <c r="N855" s="6">
        <f>G855*M855</f>
        <v>4315500</v>
      </c>
      <c r="O855" s="6">
        <f>L855+(M855/100000)</f>
        <v>3.8246599999999997</v>
      </c>
      <c r="P855" s="5" t="s">
        <v>9448</v>
      </c>
      <c r="Q855" s="10" t="s">
        <v>9449</v>
      </c>
      <c r="R855" s="10" t="s">
        <v>9450</v>
      </c>
      <c r="S855" s="10" t="s">
        <v>9451</v>
      </c>
      <c r="T855" s="10">
        <f>LEN(S855) - LEN(SUBSTITUTE(S855, ",", "")) + 1</f>
        <v>8</v>
      </c>
      <c r="U855" s="10" t="s">
        <v>9452</v>
      </c>
      <c r="V855" s="20" t="s">
        <v>9453</v>
      </c>
      <c r="W855" s="10" t="s">
        <v>9454</v>
      </c>
      <c r="X855" s="10" t="s">
        <v>9455</v>
      </c>
    </row>
    <row r="856" spans="1:24" customFormat="1" x14ac:dyDescent="0.3">
      <c r="A856" s="5" t="s">
        <v>4064</v>
      </c>
      <c r="B856" s="5" t="s">
        <v>4065</v>
      </c>
      <c r="C856" s="5" t="str">
        <f>LEFT(B856, 65)</f>
        <v>Elv Mobile Phone Mount Tabletop Holder for Phones and Tablets - B</v>
      </c>
      <c r="D856" s="5" t="s">
        <v>3495</v>
      </c>
      <c r="E856" s="5" t="str">
        <f>LEFT(D856, FIND("|", D856) - 1)</f>
        <v>Electronics</v>
      </c>
      <c r="F856" s="5">
        <v>89</v>
      </c>
      <c r="G856" s="5">
        <v>599</v>
      </c>
      <c r="H856" s="5" t="str" cm="1">
        <f t="array" ref="H856">_xlfn.IFS(G856&lt;200,"Less than 200", AND(G856&gt;=200, G856&lt;=500), "200 to 500", G856&gt;500, "Greater than 500")</f>
        <v>Greater than 500</v>
      </c>
      <c r="I856" s="8">
        <v>0.85</v>
      </c>
      <c r="J856" s="17">
        <f>I856</f>
        <v>0.85</v>
      </c>
      <c r="K856" s="22" t="str" cm="1">
        <f t="array" ref="K856">_xlfn.IFS(AND(I856&gt;=0%, I856&lt;=20%),"0% to 20%", AND(I856&gt;=21%, I856&lt;=40%), "21% to 40%", AND(I856&gt;=41%, I856&lt;=60%), "41% to 60%", AND(I856&gt;=61%, I856&lt;=80%), "61% to 80%", AND(I856&gt;=81%, I856&lt;=100%), "81% to 100%")</f>
        <v>81% to 100%</v>
      </c>
      <c r="L856" s="22">
        <v>4.3</v>
      </c>
      <c r="M856" s="6">
        <v>2351</v>
      </c>
      <c r="N856" s="6">
        <f>G856*M856</f>
        <v>1408249</v>
      </c>
      <c r="O856" s="6">
        <f>L856+(M856/100000)</f>
        <v>4.3235099999999997</v>
      </c>
      <c r="P856" s="5" t="s">
        <v>4066</v>
      </c>
      <c r="Q856" s="10" t="s">
        <v>4067</v>
      </c>
      <c r="R856" s="10" t="s">
        <v>4068</v>
      </c>
      <c r="S856" s="10" t="s">
        <v>4069</v>
      </c>
      <c r="T856" s="10">
        <f>LEN(S856) - LEN(SUBSTITUTE(S856, ",", "")) + 1</f>
        <v>8</v>
      </c>
      <c r="U856" s="10" t="s">
        <v>4070</v>
      </c>
      <c r="V856" s="20" t="s">
        <v>4071</v>
      </c>
      <c r="W856" s="10" t="s">
        <v>4072</v>
      </c>
      <c r="X856" s="10" t="s">
        <v>4073</v>
      </c>
    </row>
    <row r="857" spans="1:24" customFormat="1" x14ac:dyDescent="0.3">
      <c r="A857" s="5" t="s">
        <v>808</v>
      </c>
      <c r="B857" s="5" t="s">
        <v>809</v>
      </c>
      <c r="C857" s="5" t="str">
        <f>LEFT(B857, 65)</f>
        <v>Samsung 108 cm (43 inches) Crystal 4K Series Ultra HD Smart LED T</v>
      </c>
      <c r="D857" s="5" t="s">
        <v>169</v>
      </c>
      <c r="E857" s="5" t="str">
        <f>LEFT(D857, FIND("|", D857) - 1)</f>
        <v>Electronics</v>
      </c>
      <c r="F857" s="7">
        <v>30990</v>
      </c>
      <c r="G857" s="7">
        <v>52900</v>
      </c>
      <c r="H857" s="5" t="str" cm="1">
        <f t="array" ref="H857">_xlfn.IFS(G857&lt;200,"Less than 200", AND(G857&gt;=200, G857&lt;=500), "200 to 500", G857&gt;500, "Greater than 500")</f>
        <v>Greater than 500</v>
      </c>
      <c r="I857" s="8">
        <v>0.41</v>
      </c>
      <c r="J857" s="17">
        <f>I857</f>
        <v>0.41</v>
      </c>
      <c r="K857" s="22" t="str" cm="1">
        <f t="array" ref="K857">_xlfn.IFS(AND(I857&gt;=0%, I857&lt;=20%),"0% to 20%", AND(I857&gt;=21%, I857&lt;=40%), "21% to 40%", AND(I857&gt;=41%, I857&lt;=60%), "41% to 60%", AND(I857&gt;=61%, I857&lt;=80%), "61% to 80%", AND(I857&gt;=81%, I857&lt;=100%), "81% to 100%")</f>
        <v>41% to 60%</v>
      </c>
      <c r="L857" s="22">
        <v>4.3</v>
      </c>
      <c r="M857" s="6">
        <v>7109</v>
      </c>
      <c r="N857" s="6">
        <f>G857*M857</f>
        <v>376066100</v>
      </c>
      <c r="O857" s="6">
        <f>L857+(M857/100000)</f>
        <v>4.3710899999999997</v>
      </c>
      <c r="P857" s="5" t="s">
        <v>810</v>
      </c>
      <c r="Q857" s="10" t="s">
        <v>579</v>
      </c>
      <c r="R857" s="10" t="s">
        <v>580</v>
      </c>
      <c r="S857" s="10" t="s">
        <v>581</v>
      </c>
      <c r="T857" s="10">
        <f>LEN(S857) - LEN(SUBSTITUTE(S857, ",", "")) + 1</f>
        <v>8</v>
      </c>
      <c r="U857" s="10" t="s">
        <v>582</v>
      </c>
      <c r="V857" s="20" t="s">
        <v>583</v>
      </c>
      <c r="W857" s="10" t="s">
        <v>811</v>
      </c>
      <c r="X857" s="10" t="s">
        <v>812</v>
      </c>
    </row>
    <row r="858" spans="1:24" customFormat="1" x14ac:dyDescent="0.3">
      <c r="A858" s="5" t="s">
        <v>2427</v>
      </c>
      <c r="B858" s="5" t="s">
        <v>2428</v>
      </c>
      <c r="C858" s="5" t="str">
        <f>LEFT(B858, 65)</f>
        <v>Samsung 138 cm (55 inches) Crystal 4K Series Ultra HD Smart LED T</v>
      </c>
      <c r="D858" s="5" t="s">
        <v>169</v>
      </c>
      <c r="E858" s="5" t="str">
        <f>LEFT(D858, FIND("|", D858) - 1)</f>
        <v>Electronics</v>
      </c>
      <c r="F858" s="7">
        <v>45999</v>
      </c>
      <c r="G858" s="7">
        <v>69900</v>
      </c>
      <c r="H858" s="5" t="str" cm="1">
        <f t="array" ref="H858">_xlfn.IFS(G858&lt;200,"Less than 200", AND(G858&gt;=200, G858&lt;=500), "200 to 500", G858&gt;500, "Greater than 500")</f>
        <v>Greater than 500</v>
      </c>
      <c r="I858" s="8">
        <v>0.34</v>
      </c>
      <c r="J858" s="17">
        <f>I858</f>
        <v>0.34</v>
      </c>
      <c r="K858" s="22" t="str" cm="1">
        <f t="array" ref="K858">_xlfn.IFS(AND(I858&gt;=0%, I858&lt;=20%),"0% to 20%", AND(I858&gt;=21%, I858&lt;=40%), "21% to 40%", AND(I858&gt;=41%, I858&lt;=60%), "41% to 60%", AND(I858&gt;=61%, I858&lt;=80%), "61% to 80%", AND(I858&gt;=81%, I858&lt;=100%), "81% to 100%")</f>
        <v>21% to 40%</v>
      </c>
      <c r="L858" s="22">
        <v>4.3</v>
      </c>
      <c r="M858" s="6">
        <v>7109</v>
      </c>
      <c r="N858" s="6">
        <f>G858*M858</f>
        <v>496919100</v>
      </c>
      <c r="O858" s="6">
        <f>L858+(M858/100000)</f>
        <v>4.3710899999999997</v>
      </c>
      <c r="P858" s="5" t="s">
        <v>2429</v>
      </c>
      <c r="Q858" s="10" t="s">
        <v>579</v>
      </c>
      <c r="R858" s="10" t="s">
        <v>580</v>
      </c>
      <c r="S858" s="10" t="s">
        <v>581</v>
      </c>
      <c r="T858" s="10">
        <f>LEN(S858) - LEN(SUBSTITUTE(S858, ",", "")) + 1</f>
        <v>8</v>
      </c>
      <c r="U858" s="10" t="s">
        <v>582</v>
      </c>
      <c r="V858" s="20" t="s">
        <v>583</v>
      </c>
      <c r="W858" s="10" t="s">
        <v>2430</v>
      </c>
      <c r="X858" s="10" t="s">
        <v>2431</v>
      </c>
    </row>
    <row r="859" spans="1:24" customFormat="1" x14ac:dyDescent="0.3">
      <c r="A859" s="5" t="s">
        <v>3938</v>
      </c>
      <c r="B859" s="5" t="s">
        <v>3939</v>
      </c>
      <c r="C859" s="5" t="str">
        <f>LEFT(B859, 65)</f>
        <v xml:space="preserve">SWAPKART Flexible Mobile Tabletop Stand, Metal Built, Heavy Duty </v>
      </c>
      <c r="D859" s="5" t="s">
        <v>3940</v>
      </c>
      <c r="E859" s="5" t="str">
        <f>LEFT(D859, FIND("|", D859) - 1)</f>
        <v>Electronics</v>
      </c>
      <c r="F859" s="5">
        <v>251</v>
      </c>
      <c r="G859" s="5">
        <v>999</v>
      </c>
      <c r="H859" s="5" t="str" cm="1">
        <f t="array" ref="H859">_xlfn.IFS(G859&lt;200,"Less than 200", AND(G859&gt;=200, G859&lt;=500), "200 to 500", G859&gt;500, "Greater than 500")</f>
        <v>Greater than 500</v>
      </c>
      <c r="I859" s="8">
        <v>0.75</v>
      </c>
      <c r="J859" s="17">
        <f>I859</f>
        <v>0.75</v>
      </c>
      <c r="K859" s="22" t="str" cm="1">
        <f t="array" ref="K859">_xlfn.IFS(AND(I859&gt;=0%, I859&lt;=20%),"0% to 20%", AND(I859&gt;=21%, I859&lt;=40%), "21% to 40%", AND(I859&gt;=41%, I859&lt;=60%), "41% to 60%", AND(I859&gt;=61%, I859&lt;=80%), "61% to 80%", AND(I859&gt;=81%, I859&lt;=100%), "81% to 100%")</f>
        <v>61% to 80%</v>
      </c>
      <c r="L859" s="22">
        <v>3.7</v>
      </c>
      <c r="M859" s="6">
        <v>3234</v>
      </c>
      <c r="N859" s="6">
        <f>G859*M859</f>
        <v>3230766</v>
      </c>
      <c r="O859" s="6">
        <f>L859+(M859/100000)</f>
        <v>3.7323400000000002</v>
      </c>
      <c r="P859" s="5" t="s">
        <v>3941</v>
      </c>
      <c r="Q859" s="10" t="s">
        <v>3942</v>
      </c>
      <c r="R859" s="10" t="s">
        <v>3943</v>
      </c>
      <c r="S859" s="10" t="s">
        <v>3944</v>
      </c>
      <c r="T859" s="10">
        <f>LEN(S859) - LEN(SUBSTITUTE(S859, ",", "")) + 1</f>
        <v>8</v>
      </c>
      <c r="U859" s="10" t="s">
        <v>3945</v>
      </c>
      <c r="V859" s="20" t="s">
        <v>3946</v>
      </c>
      <c r="W859" s="10" t="s">
        <v>3947</v>
      </c>
      <c r="X859" s="10" t="s">
        <v>3948</v>
      </c>
    </row>
    <row r="860" spans="1:24" customFormat="1" x14ac:dyDescent="0.3">
      <c r="A860" s="5" t="s">
        <v>12672</v>
      </c>
      <c r="B860" s="5" t="s">
        <v>12673</v>
      </c>
      <c r="C860" s="5" t="str">
        <f>LEFT(B860, 65)</f>
        <v>Mi Robot Vacuum-Mop P, Best-in-class Laser Navigation in 10-20K I</v>
      </c>
      <c r="D860" s="5" t="s">
        <v>11427</v>
      </c>
      <c r="E860" s="5" t="str">
        <f>LEFT(D860, FIND("|", D860) - 1)</f>
        <v>Home&amp;Kitchen</v>
      </c>
      <c r="F860" s="7">
        <v>18999</v>
      </c>
      <c r="G860" s="7">
        <v>29999</v>
      </c>
      <c r="H860" s="5" t="str" cm="1">
        <f t="array" ref="H860">_xlfn.IFS(G860&lt;200,"Less than 200", AND(G860&gt;=200, G860&lt;=500), "200 to 500", G860&gt;500, "Greater than 500")</f>
        <v>Greater than 500</v>
      </c>
      <c r="I860" s="8">
        <v>0.37</v>
      </c>
      <c r="J860" s="17">
        <f>I860</f>
        <v>0.37</v>
      </c>
      <c r="K860" s="22" t="str" cm="1">
        <f t="array" ref="K860">_xlfn.IFS(AND(I860&gt;=0%, I860&lt;=20%),"0% to 20%", AND(I860&gt;=21%, I860&lt;=40%), "21% to 40%", AND(I860&gt;=41%, I860&lt;=60%), "41% to 60%", AND(I860&gt;=61%, I860&lt;=80%), "61% to 80%", AND(I860&gt;=81%, I860&lt;=100%), "81% to 100%")</f>
        <v>21% to 40%</v>
      </c>
      <c r="L860" s="22">
        <v>4.0999999999999996</v>
      </c>
      <c r="M860" s="6">
        <v>2536</v>
      </c>
      <c r="N860" s="6">
        <f>G860*M860</f>
        <v>76077464</v>
      </c>
      <c r="O860" s="6">
        <f>L860+(M860/100000)</f>
        <v>4.1253599999999997</v>
      </c>
      <c r="P860" s="5" t="s">
        <v>12674</v>
      </c>
      <c r="Q860" s="10" t="s">
        <v>12675</v>
      </c>
      <c r="R860" s="10" t="s">
        <v>12676</v>
      </c>
      <c r="S860" s="10" t="s">
        <v>12677</v>
      </c>
      <c r="T860" s="10">
        <f>LEN(S860) - LEN(SUBSTITUTE(S860, ",", "")) + 1</f>
        <v>8</v>
      </c>
      <c r="U860" s="10" t="s">
        <v>12678</v>
      </c>
      <c r="V860" s="20" t="s">
        <v>12679</v>
      </c>
      <c r="W860" s="10" t="s">
        <v>12680</v>
      </c>
      <c r="X860" s="10" t="s">
        <v>12681</v>
      </c>
    </row>
    <row r="861" spans="1:24" customFormat="1" x14ac:dyDescent="0.3">
      <c r="A861" s="5" t="s">
        <v>5201</v>
      </c>
      <c r="B861" s="5" t="s">
        <v>5202</v>
      </c>
      <c r="C861" s="5" t="str">
        <f>LEFT(B861, 65)</f>
        <v>boAt Rockerz 330 in-Ear Bluetooth Neckband with Upto 30 Hours Pla</v>
      </c>
      <c r="D861" s="5" t="s">
        <v>3066</v>
      </c>
      <c r="E861" s="5" t="str">
        <f>LEFT(D861, FIND("|", D861) - 1)</f>
        <v>Electronics</v>
      </c>
      <c r="F861" s="7">
        <v>1499</v>
      </c>
      <c r="G861" s="7">
        <v>3990</v>
      </c>
      <c r="H861" s="5" t="str" cm="1">
        <f t="array" ref="H861">_xlfn.IFS(G861&lt;200,"Less than 200", AND(G861&gt;=200, G861&lt;=500), "200 to 500", G861&gt;500, "Greater than 500")</f>
        <v>Greater than 500</v>
      </c>
      <c r="I861" s="8">
        <v>0.62</v>
      </c>
      <c r="J861" s="17">
        <f>I861</f>
        <v>0.62</v>
      </c>
      <c r="K861" s="22" t="str" cm="1">
        <f t="array" ref="K861">_xlfn.IFS(AND(I861&gt;=0%, I861&lt;=20%),"0% to 20%", AND(I861&gt;=21%, I861&lt;=40%), "21% to 40%", AND(I861&gt;=41%, I861&lt;=60%), "41% to 60%", AND(I861&gt;=61%, I861&lt;=80%), "61% to 80%", AND(I861&gt;=81%, I861&lt;=100%), "81% to 100%")</f>
        <v>61% to 80%</v>
      </c>
      <c r="L861" s="22">
        <v>4.0999999999999996</v>
      </c>
      <c r="M861" s="6">
        <v>109864</v>
      </c>
      <c r="N861" s="6">
        <f>G861*M861</f>
        <v>438357360</v>
      </c>
      <c r="O861" s="6">
        <f>L861+(M861/100000)</f>
        <v>5.1986399999999993</v>
      </c>
      <c r="P861" s="5" t="s">
        <v>5203</v>
      </c>
      <c r="Q861" s="10" t="s">
        <v>5204</v>
      </c>
      <c r="R861" s="10" t="s">
        <v>5205</v>
      </c>
      <c r="S861" s="10" t="s">
        <v>5206</v>
      </c>
      <c r="T861" s="10">
        <f>LEN(S861) - LEN(SUBSTITUTE(S861, ",", "")) + 1</f>
        <v>5</v>
      </c>
      <c r="U861" s="10" t="s">
        <v>5207</v>
      </c>
      <c r="V861" s="20" t="s">
        <v>5208</v>
      </c>
      <c r="W861" s="10" t="s">
        <v>5209</v>
      </c>
      <c r="X861" s="10" t="s">
        <v>5210</v>
      </c>
    </row>
    <row r="862" spans="1:24" customFormat="1" x14ac:dyDescent="0.3">
      <c r="A862" s="5" t="s">
        <v>867</v>
      </c>
      <c r="B862" s="5" t="s">
        <v>868</v>
      </c>
      <c r="C862" s="5" t="str">
        <f>LEFT(B862, 65)</f>
        <v>ZEBRONICS ZEB-USB150WF1 WiFi USB Mini Adapter Supports 150 Mbps W</v>
      </c>
      <c r="D862" s="5" t="s">
        <v>98</v>
      </c>
      <c r="E862" s="5" t="str">
        <f>LEFT(D862, FIND("|", D862) - 1)</f>
        <v>Computers&amp;Accessories</v>
      </c>
      <c r="F862" s="5">
        <v>290</v>
      </c>
      <c r="G862" s="5">
        <v>349</v>
      </c>
      <c r="H862" s="5" t="str" cm="1">
        <f t="array" ref="H862">_xlfn.IFS(G862&lt;200,"Less than 200", AND(G862&gt;=200, G862&lt;=500), "200 to 500", G862&gt;500, "Greater than 500")</f>
        <v>200 to 500</v>
      </c>
      <c r="I862" s="8">
        <v>0.17</v>
      </c>
      <c r="J862" s="17">
        <f>I862</f>
        <v>0.17</v>
      </c>
      <c r="K862" s="22" t="str" cm="1">
        <f t="array" ref="K862">_xlfn.IFS(AND(I862&gt;=0%, I862&lt;=20%),"0% to 20%", AND(I862&gt;=21%, I862&lt;=40%), "21% to 40%", AND(I862&gt;=41%, I862&lt;=60%), "41% to 60%", AND(I862&gt;=61%, I862&lt;=80%), "61% to 80%", AND(I862&gt;=81%, I862&lt;=100%), "81% to 100%")</f>
        <v>0% to 20%</v>
      </c>
      <c r="L862" s="22">
        <v>3.7</v>
      </c>
      <c r="M862" s="6">
        <v>1977</v>
      </c>
      <c r="N862" s="6">
        <f>G862*M862</f>
        <v>689973</v>
      </c>
      <c r="O862" s="6">
        <f>L862+(M862/100000)</f>
        <v>3.71977</v>
      </c>
      <c r="P862" s="5" t="s">
        <v>869</v>
      </c>
      <c r="Q862" s="10" t="s">
        <v>870</v>
      </c>
      <c r="R862" s="10" t="s">
        <v>871</v>
      </c>
      <c r="S862" s="10" t="s">
        <v>872</v>
      </c>
      <c r="T862" s="10">
        <f>LEN(S862) - LEN(SUBSTITUTE(S862, ",", "")) + 1</f>
        <v>8</v>
      </c>
      <c r="U862" s="10" t="s">
        <v>873</v>
      </c>
      <c r="V862" s="20" t="s">
        <v>874</v>
      </c>
      <c r="W862" s="10" t="s">
        <v>875</v>
      </c>
      <c r="X862" s="10" t="s">
        <v>876</v>
      </c>
    </row>
    <row r="863" spans="1:24" customFormat="1" x14ac:dyDescent="0.3">
      <c r="A863" s="5" t="s">
        <v>877</v>
      </c>
      <c r="B863" s="5" t="s">
        <v>878</v>
      </c>
      <c r="C863" s="5" t="str">
        <f>LEFT(B863, 65)</f>
        <v>LOHAYA Remote Compatible for Mi Smart LED TV 4A Remote Control (3</v>
      </c>
      <c r="D863" s="5" t="s">
        <v>462</v>
      </c>
      <c r="E863" s="5" t="str">
        <f>LEFT(D863, FIND("|", D863) - 1)</f>
        <v>Electronics</v>
      </c>
      <c r="F863" s="5">
        <v>249</v>
      </c>
      <c r="G863" s="5">
        <v>799</v>
      </c>
      <c r="H863" s="5" t="str" cm="1">
        <f t="array" ref="H863">_xlfn.IFS(G863&lt;200,"Less than 200", AND(G863&gt;=200, G863&lt;=500), "200 to 500", G863&gt;500, "Greater than 500")</f>
        <v>Greater than 500</v>
      </c>
      <c r="I863" s="8">
        <v>0.69</v>
      </c>
      <c r="J863" s="17">
        <f>I863</f>
        <v>0.69</v>
      </c>
      <c r="K863" s="22" t="str" cm="1">
        <f t="array" ref="K863">_xlfn.IFS(AND(I863&gt;=0%, I863&lt;=20%),"0% to 20%", AND(I863&gt;=21%, I863&lt;=40%), "21% to 40%", AND(I863&gt;=41%, I863&lt;=60%), "41% to 60%", AND(I863&gt;=61%, I863&lt;=80%), "61% to 80%", AND(I863&gt;=81%, I863&lt;=100%), "81% to 100%")</f>
        <v>61% to 80%</v>
      </c>
      <c r="L863" s="22">
        <v>3.8</v>
      </c>
      <c r="M863" s="6">
        <v>1079</v>
      </c>
      <c r="N863" s="6">
        <f>G863*M863</f>
        <v>862121</v>
      </c>
      <c r="O863" s="6">
        <f>L863+(M863/100000)</f>
        <v>3.8107899999999999</v>
      </c>
      <c r="P863" s="5" t="s">
        <v>879</v>
      </c>
      <c r="Q863" s="10" t="s">
        <v>880</v>
      </c>
      <c r="R863" s="10" t="s">
        <v>881</v>
      </c>
      <c r="S863" s="10" t="s">
        <v>882</v>
      </c>
      <c r="T863" s="10">
        <f>LEN(S863) - LEN(SUBSTITUTE(S863, ",", "")) + 1</f>
        <v>8</v>
      </c>
      <c r="U863" s="10" t="s">
        <v>883</v>
      </c>
      <c r="V863" s="20" t="s">
        <v>884</v>
      </c>
      <c r="W863" s="10" t="s">
        <v>885</v>
      </c>
      <c r="X863" s="10" t="s">
        <v>886</v>
      </c>
    </row>
    <row r="864" spans="1:24" customFormat="1" x14ac:dyDescent="0.3">
      <c r="A864" s="5" t="s">
        <v>2632</v>
      </c>
      <c r="B864" s="5" t="s">
        <v>2633</v>
      </c>
      <c r="C864" s="5" t="str">
        <f>LEFT(B864, 65)</f>
        <v>Lava Charging Adapter Elements D3 2A Fast Charging Speed Usb Type</v>
      </c>
      <c r="D864" s="5" t="s">
        <v>18</v>
      </c>
      <c r="E864" s="5" t="str">
        <f>LEFT(D864, FIND("|", D864) - 1)</f>
        <v>Computers&amp;Accessories</v>
      </c>
      <c r="F864" s="5">
        <v>129</v>
      </c>
      <c r="G864" s="5">
        <v>449</v>
      </c>
      <c r="H864" s="5" t="str" cm="1">
        <f t="array" ref="H864">_xlfn.IFS(G864&lt;200,"Less than 200", AND(G864&gt;=200, G864&lt;=500), "200 to 500", G864&gt;500, "Greater than 500")</f>
        <v>200 to 500</v>
      </c>
      <c r="I864" s="8">
        <v>0.71</v>
      </c>
      <c r="J864" s="17">
        <f>I864</f>
        <v>0.71</v>
      </c>
      <c r="K864" s="22" t="str" cm="1">
        <f t="array" ref="K864">_xlfn.IFS(AND(I864&gt;=0%, I864&lt;=20%),"0% to 20%", AND(I864&gt;=21%, I864&lt;=40%), "21% to 40%", AND(I864&gt;=41%, I864&lt;=60%), "41% to 60%", AND(I864&gt;=61%, I864&lt;=80%), "61% to 80%", AND(I864&gt;=81%, I864&lt;=100%), "81% to 100%")</f>
        <v>61% to 80%</v>
      </c>
      <c r="L864" s="22">
        <v>3.7</v>
      </c>
      <c r="M864" s="6">
        <v>41</v>
      </c>
      <c r="N864" s="6">
        <f>G864*M864</f>
        <v>18409</v>
      </c>
      <c r="O864" s="6">
        <f>L864+(M864/100000)</f>
        <v>3.7004100000000002</v>
      </c>
      <c r="P864" s="5" t="s">
        <v>2634</v>
      </c>
      <c r="Q864" s="10" t="s">
        <v>2635</v>
      </c>
      <c r="R864" s="10" t="s">
        <v>2636</v>
      </c>
      <c r="S864" s="10" t="s">
        <v>2637</v>
      </c>
      <c r="T864" s="10">
        <f>LEN(S864) - LEN(SUBSTITUTE(S864, ",", "")) + 1</f>
        <v>8</v>
      </c>
      <c r="U864" s="10" t="s">
        <v>2638</v>
      </c>
      <c r="V864" s="20" t="s">
        <v>2639</v>
      </c>
      <c r="W864" s="10" t="s">
        <v>2640</v>
      </c>
      <c r="X864" s="10" t="s">
        <v>2641</v>
      </c>
    </row>
    <row r="865" spans="1:24" customFormat="1" x14ac:dyDescent="0.3">
      <c r="A865" s="5" t="s">
        <v>11705</v>
      </c>
      <c r="B865" s="5" t="s">
        <v>11706</v>
      </c>
      <c r="C865" s="5" t="str">
        <f>LEFT(B865, 65)</f>
        <v xml:space="preserve">HealthSense Rechargeable Lint Remover for Clothes | Fuzz and Fur </v>
      </c>
      <c r="D865" s="5" t="s">
        <v>8574</v>
      </c>
      <c r="E865" s="5" t="str">
        <f>LEFT(D865, FIND("|", D865) - 1)</f>
        <v>Home&amp;Kitchen</v>
      </c>
      <c r="F865" s="5">
        <v>999</v>
      </c>
      <c r="G865" s="7">
        <v>1500</v>
      </c>
      <c r="H865" s="5" t="str" cm="1">
        <f t="array" ref="H865">_xlfn.IFS(G865&lt;200,"Less than 200", AND(G865&gt;=200, G865&lt;=500), "200 to 500", G865&gt;500, "Greater than 500")</f>
        <v>Greater than 500</v>
      </c>
      <c r="I865" s="8">
        <v>0.33</v>
      </c>
      <c r="J865" s="17">
        <f>I865</f>
        <v>0.33</v>
      </c>
      <c r="K865" s="22" t="str" cm="1">
        <f t="array" ref="K865">_xlfn.IFS(AND(I865&gt;=0%, I865&lt;=20%),"0% to 20%", AND(I865&gt;=21%, I865&lt;=40%), "21% to 40%", AND(I865&gt;=41%, I865&lt;=60%), "41% to 60%", AND(I865&gt;=61%, I865&lt;=80%), "61% to 80%", AND(I865&gt;=81%, I865&lt;=100%), "81% to 100%")</f>
        <v>21% to 40%</v>
      </c>
      <c r="L865" s="22">
        <v>4.2</v>
      </c>
      <c r="M865" s="6">
        <v>386</v>
      </c>
      <c r="N865" s="6">
        <f>G865*M865</f>
        <v>579000</v>
      </c>
      <c r="O865" s="6">
        <f>L865+(M865/100000)</f>
        <v>4.2038600000000006</v>
      </c>
      <c r="P865" s="5" t="s">
        <v>11707</v>
      </c>
      <c r="Q865" s="10" t="s">
        <v>11708</v>
      </c>
      <c r="R865" s="10" t="s">
        <v>11709</v>
      </c>
      <c r="S865" s="10" t="s">
        <v>11710</v>
      </c>
      <c r="T865" s="10">
        <f>LEN(S865) - LEN(SUBSTITUTE(S865, ",", "")) + 1</f>
        <v>8</v>
      </c>
      <c r="U865" s="10" t="s">
        <v>11711</v>
      </c>
      <c r="V865" s="20" t="s">
        <v>11712</v>
      </c>
      <c r="W865" s="10" t="s">
        <v>11713</v>
      </c>
      <c r="X865" s="10" t="s">
        <v>11714</v>
      </c>
    </row>
    <row r="866" spans="1:24" customFormat="1" x14ac:dyDescent="0.3">
      <c r="A866" s="5" t="s">
        <v>9272</v>
      </c>
      <c r="B866" s="5" t="s">
        <v>9273</v>
      </c>
      <c r="C866" s="5" t="str">
        <f>LEFT(B866, 65)</f>
        <v>Bulfyss Stainless Steel Digital Kitchen Weighing Scale &amp; Food Wei</v>
      </c>
      <c r="D866" s="5" t="s">
        <v>8585</v>
      </c>
      <c r="E866" s="5" t="str">
        <f>LEFT(D866, FIND("|", D866) - 1)</f>
        <v>Home&amp;Kitchen</v>
      </c>
      <c r="F866" s="5">
        <v>799</v>
      </c>
      <c r="G866" s="7">
        <v>1999</v>
      </c>
      <c r="H866" s="5" t="str" cm="1">
        <f t="array" ref="H866">_xlfn.IFS(G866&lt;200,"Less than 200", AND(G866&gt;=200, G866&lt;=500), "200 to 500", G866&gt;500, "Greater than 500")</f>
        <v>Greater than 500</v>
      </c>
      <c r="I866" s="8">
        <v>0.6</v>
      </c>
      <c r="J866" s="17">
        <f>I866</f>
        <v>0.6</v>
      </c>
      <c r="K866" s="22" t="str" cm="1">
        <f t="array" ref="K866">_xlfn.IFS(AND(I866&gt;=0%, I866&lt;=20%),"0% to 20%", AND(I866&gt;=21%, I866&lt;=40%), "21% to 40%", AND(I866&gt;=41%, I866&lt;=60%), "41% to 60%", AND(I866&gt;=61%, I866&lt;=80%), "61% to 80%", AND(I866&gt;=81%, I866&lt;=100%), "81% to 100%")</f>
        <v>41% to 60%</v>
      </c>
      <c r="L866" s="22">
        <v>4.0999999999999996</v>
      </c>
      <c r="M866" s="6">
        <v>2162</v>
      </c>
      <c r="N866" s="6">
        <f>G866*M866</f>
        <v>4321838</v>
      </c>
      <c r="O866" s="6">
        <f>L866+(M866/100000)</f>
        <v>4.1216200000000001</v>
      </c>
      <c r="P866" s="5" t="s">
        <v>9274</v>
      </c>
      <c r="Q866" s="10" t="s">
        <v>9275</v>
      </c>
      <c r="R866" s="10" t="s">
        <v>9276</v>
      </c>
      <c r="S866" s="10" t="s">
        <v>9277</v>
      </c>
      <c r="T866" s="10">
        <f>LEN(S866) - LEN(SUBSTITUTE(S866, ",", "")) + 1</f>
        <v>8</v>
      </c>
      <c r="U866" s="10" t="s">
        <v>9278</v>
      </c>
      <c r="V866" s="20" t="s">
        <v>9279</v>
      </c>
      <c r="W866" s="10" t="s">
        <v>9280</v>
      </c>
      <c r="X866" s="10" t="s">
        <v>9281</v>
      </c>
    </row>
    <row r="867" spans="1:24" customFormat="1" x14ac:dyDescent="0.3">
      <c r="A867" s="5" t="s">
        <v>4122</v>
      </c>
      <c r="B867" s="5" t="s">
        <v>4123</v>
      </c>
      <c r="C867" s="5" t="str">
        <f>LEFT(B867, 65)</f>
        <v>boAt Flash Edition Smart Watch with Activity Tracker, Multiple Sp</v>
      </c>
      <c r="D867" s="5" t="s">
        <v>2948</v>
      </c>
      <c r="E867" s="5" t="str">
        <f>LEFT(D867, FIND("|", D867) - 1)</f>
        <v>Electronics</v>
      </c>
      <c r="F867" s="7">
        <v>1799</v>
      </c>
      <c r="G867" s="7">
        <v>6990</v>
      </c>
      <c r="H867" s="5" t="str" cm="1">
        <f t="array" ref="H867">_xlfn.IFS(G867&lt;200,"Less than 200", AND(G867&gt;=200, G867&lt;=500), "200 to 500", G867&gt;500, "Greater than 500")</f>
        <v>Greater than 500</v>
      </c>
      <c r="I867" s="8">
        <v>0.74</v>
      </c>
      <c r="J867" s="17">
        <f>I867</f>
        <v>0.74</v>
      </c>
      <c r="K867" s="22" t="str" cm="1">
        <f t="array" ref="K867">_xlfn.IFS(AND(I867&gt;=0%, I867&lt;=20%),"0% to 20%", AND(I867&gt;=21%, I867&lt;=40%), "21% to 40%", AND(I867&gt;=41%, I867&lt;=60%), "41% to 60%", AND(I867&gt;=61%, I867&lt;=80%), "61% to 80%", AND(I867&gt;=81%, I867&lt;=100%), "81% to 100%")</f>
        <v>61% to 80%</v>
      </c>
      <c r="L867" s="22">
        <v>4</v>
      </c>
      <c r="M867" s="6">
        <v>26880</v>
      </c>
      <c r="N867" s="6">
        <f>G867*M867</f>
        <v>187891200</v>
      </c>
      <c r="O867" s="6">
        <f>L867+(M867/100000)</f>
        <v>4.2687999999999997</v>
      </c>
      <c r="P867" s="5" t="s">
        <v>4124</v>
      </c>
      <c r="Q867" s="10" t="s">
        <v>4125</v>
      </c>
      <c r="R867" s="10" t="s">
        <v>4126</v>
      </c>
      <c r="S867" s="10" t="s">
        <v>4127</v>
      </c>
      <c r="T867" s="10">
        <f>LEN(S867) - LEN(SUBSTITUTE(S867, ",", "")) + 1</f>
        <v>8</v>
      </c>
      <c r="U867" s="10" t="s">
        <v>4128</v>
      </c>
      <c r="V867" s="20" t="s">
        <v>4129</v>
      </c>
      <c r="W867" s="10" t="s">
        <v>4130</v>
      </c>
      <c r="X867" s="10" t="s">
        <v>4131</v>
      </c>
    </row>
    <row r="868" spans="1:24" customFormat="1" x14ac:dyDescent="0.3">
      <c r="A868" s="5" t="s">
        <v>4122</v>
      </c>
      <c r="B868" s="5" t="s">
        <v>4123</v>
      </c>
      <c r="C868" s="5" t="str">
        <f>LEFT(B868, 65)</f>
        <v>boAt Flash Edition Smart Watch with Activity Tracker, Multiple Sp</v>
      </c>
      <c r="D868" s="5" t="s">
        <v>2948</v>
      </c>
      <c r="E868" s="5" t="str">
        <f>LEFT(D868, FIND("|", D868) - 1)</f>
        <v>Electronics</v>
      </c>
      <c r="F868" s="7">
        <v>1799</v>
      </c>
      <c r="G868" s="7">
        <v>6990</v>
      </c>
      <c r="H868" s="5" t="str" cm="1">
        <f t="array" ref="H868">_xlfn.IFS(G868&lt;200,"Less than 200", AND(G868&gt;=200, G868&lt;=500), "200 to 500", G868&gt;500, "Greater than 500")</f>
        <v>Greater than 500</v>
      </c>
      <c r="I868" s="8">
        <v>0.74</v>
      </c>
      <c r="J868" s="17">
        <f>I868</f>
        <v>0.74</v>
      </c>
      <c r="K868" s="22" t="str" cm="1">
        <f t="array" ref="K868">_xlfn.IFS(AND(I868&gt;=0%, I868&lt;=20%),"0% to 20%", AND(I868&gt;=21%, I868&lt;=40%), "21% to 40%", AND(I868&gt;=41%, I868&lt;=60%), "41% to 60%", AND(I868&gt;=61%, I868&lt;=80%), "61% to 80%", AND(I868&gt;=81%, I868&lt;=100%), "81% to 100%")</f>
        <v>61% to 80%</v>
      </c>
      <c r="L868" s="22">
        <v>4</v>
      </c>
      <c r="M868" s="6">
        <v>26880</v>
      </c>
      <c r="N868" s="6">
        <f>G868*M868</f>
        <v>187891200</v>
      </c>
      <c r="O868" s="6">
        <f>L868+(M868/100000)</f>
        <v>4.2687999999999997</v>
      </c>
      <c r="P868" s="5" t="s">
        <v>4124</v>
      </c>
      <c r="Q868" s="10" t="s">
        <v>4125</v>
      </c>
      <c r="R868" s="10" t="s">
        <v>4126</v>
      </c>
      <c r="S868" s="10" t="s">
        <v>4127</v>
      </c>
      <c r="T868" s="10">
        <f>LEN(S868) - LEN(SUBSTITUTE(S868, ",", "")) + 1</f>
        <v>8</v>
      </c>
      <c r="U868" s="10" t="s">
        <v>4128</v>
      </c>
      <c r="V868" s="20" t="s">
        <v>6323</v>
      </c>
      <c r="W868" s="10" t="s">
        <v>6324</v>
      </c>
      <c r="X868" s="10" t="s">
        <v>6325</v>
      </c>
    </row>
    <row r="869" spans="1:24" customFormat="1" x14ac:dyDescent="0.3">
      <c r="A869" s="5" t="s">
        <v>6081</v>
      </c>
      <c r="B869" s="5" t="s">
        <v>6082</v>
      </c>
      <c r="C869" s="5" t="str">
        <f>LEFT(B869, 65)</f>
        <v>Kanget [2 Pack] Type C Female to USB A Male Charger | Charging Ca</v>
      </c>
      <c r="D869" s="5" t="s">
        <v>5698</v>
      </c>
      <c r="E869" s="5" t="str">
        <f>LEFT(D869, FIND("|", D869) - 1)</f>
        <v>Computers&amp;Accessories</v>
      </c>
      <c r="F869" s="5">
        <v>149</v>
      </c>
      <c r="G869" s="5">
        <v>399</v>
      </c>
      <c r="H869" s="5" t="str" cm="1">
        <f t="array" ref="H869">_xlfn.IFS(G869&lt;200,"Less than 200", AND(G869&gt;=200, G869&lt;=500), "200 to 500", G869&gt;500, "Greater than 500")</f>
        <v>200 to 500</v>
      </c>
      <c r="I869" s="8">
        <v>0.63</v>
      </c>
      <c r="J869" s="17">
        <f>I869</f>
        <v>0.63</v>
      </c>
      <c r="K869" s="22" t="str" cm="1">
        <f t="array" ref="K869">_xlfn.IFS(AND(I869&gt;=0%, I869&lt;=20%),"0% to 20%", AND(I869&gt;=21%, I869&lt;=40%), "21% to 40%", AND(I869&gt;=41%, I869&lt;=60%), "41% to 60%", AND(I869&gt;=61%, I869&lt;=80%), "61% to 80%", AND(I869&gt;=81%, I869&lt;=100%), "81% to 100%")</f>
        <v>61% to 80%</v>
      </c>
      <c r="L869" s="22">
        <v>4</v>
      </c>
      <c r="M869" s="6">
        <v>1540</v>
      </c>
      <c r="N869" s="6">
        <f>G869*M869</f>
        <v>614460</v>
      </c>
      <c r="O869" s="6">
        <f>L869+(M869/100000)</f>
        <v>4.0153999999999996</v>
      </c>
      <c r="P869" s="5" t="s">
        <v>6083</v>
      </c>
      <c r="Q869" s="10" t="s">
        <v>6084</v>
      </c>
      <c r="R869" s="10" t="s">
        <v>6085</v>
      </c>
      <c r="S869" s="10" t="s">
        <v>6086</v>
      </c>
      <c r="T869" s="10">
        <f>LEN(S869) - LEN(SUBSTITUTE(S869, ",", "")) + 1</f>
        <v>8</v>
      </c>
      <c r="U869" s="10" t="s">
        <v>6087</v>
      </c>
      <c r="V869" s="20" t="s">
        <v>6088</v>
      </c>
      <c r="W869" s="10" t="s">
        <v>6089</v>
      </c>
      <c r="X869" s="10" t="s">
        <v>6090</v>
      </c>
    </row>
    <row r="870" spans="1:24" customFormat="1" x14ac:dyDescent="0.3">
      <c r="A870" s="5" t="s">
        <v>10061</v>
      </c>
      <c r="B870" s="5" t="s">
        <v>10062</v>
      </c>
      <c r="C870" s="5" t="str">
        <f>LEFT(B870, 65)</f>
        <v>KENT 16088 Vogue Electric Kettle 1.8 Litre 1500 W | Stainless Ste</v>
      </c>
      <c r="D870" s="5" t="s">
        <v>8541</v>
      </c>
      <c r="E870" s="5" t="str">
        <f>LEFT(D870, FIND("|", D870) - 1)</f>
        <v>Home&amp;Kitchen</v>
      </c>
      <c r="F870" s="5">
        <v>999</v>
      </c>
      <c r="G870" s="7">
        <v>1950</v>
      </c>
      <c r="H870" s="5" t="str" cm="1">
        <f t="array" ref="H870">_xlfn.IFS(G870&lt;200,"Less than 200", AND(G870&gt;=200, G870&lt;=500), "200 to 500", G870&gt;500, "Greater than 500")</f>
        <v>Greater than 500</v>
      </c>
      <c r="I870" s="8">
        <v>0.49</v>
      </c>
      <c r="J870" s="17">
        <f>I870</f>
        <v>0.49</v>
      </c>
      <c r="K870" s="22" t="str" cm="1">
        <f t="array" ref="K870">_xlfn.IFS(AND(I870&gt;=0%, I870&lt;=20%),"0% to 20%", AND(I870&gt;=21%, I870&lt;=40%), "21% to 40%", AND(I870&gt;=41%, I870&lt;=60%), "41% to 60%", AND(I870&gt;=61%, I870&lt;=80%), "61% to 80%", AND(I870&gt;=81%, I870&lt;=100%), "81% to 100%")</f>
        <v>41% to 60%</v>
      </c>
      <c r="L870" s="22">
        <v>3.8</v>
      </c>
      <c r="M870" s="6">
        <v>305</v>
      </c>
      <c r="N870" s="6">
        <f>G870*M870</f>
        <v>594750</v>
      </c>
      <c r="O870" s="6">
        <f>L870+(M870/100000)</f>
        <v>3.8030499999999998</v>
      </c>
      <c r="P870" s="5" t="s">
        <v>10063</v>
      </c>
      <c r="Q870" s="10" t="s">
        <v>10064</v>
      </c>
      <c r="R870" s="10" t="s">
        <v>10065</v>
      </c>
      <c r="S870" s="10" t="s">
        <v>10066</v>
      </c>
      <c r="T870" s="10">
        <f>LEN(S870) - LEN(SUBSTITUTE(S870, ",", "")) + 1</f>
        <v>8</v>
      </c>
      <c r="U870" s="10" t="s">
        <v>10067</v>
      </c>
      <c r="V870" s="20" t="s">
        <v>10068</v>
      </c>
      <c r="W870" s="10" t="s">
        <v>10069</v>
      </c>
      <c r="X870" s="10" t="s">
        <v>10070</v>
      </c>
    </row>
    <row r="871" spans="1:24" customFormat="1" x14ac:dyDescent="0.3">
      <c r="A871" s="5" t="s">
        <v>7603</v>
      </c>
      <c r="B871" s="5" t="s">
        <v>7604</v>
      </c>
      <c r="C871" s="5" t="str">
        <f>LEFT(B871, 65)</f>
        <v>Noise ColorFit Ultra Smart Watch with 1.75" HD Display, Aluminium</v>
      </c>
      <c r="D871" s="5" t="s">
        <v>2948</v>
      </c>
      <c r="E871" s="5" t="str">
        <f>LEFT(D871, FIND("|", D871) - 1)</f>
        <v>Electronics</v>
      </c>
      <c r="F871" s="7">
        <v>2499</v>
      </c>
      <c r="G871" s="7">
        <v>5999</v>
      </c>
      <c r="H871" s="5" t="str" cm="1">
        <f t="array" ref="H871">_xlfn.IFS(G871&lt;200,"Less than 200", AND(G871&gt;=200, G871&lt;=500), "200 to 500", G871&gt;500, "Greater than 500")</f>
        <v>Greater than 500</v>
      </c>
      <c r="I871" s="8">
        <v>0.57999999999999996</v>
      </c>
      <c r="J871" s="17">
        <f>I871</f>
        <v>0.57999999999999996</v>
      </c>
      <c r="K871" s="22" t="str" cm="1">
        <f t="array" ref="K871">_xlfn.IFS(AND(I871&gt;=0%, I871&lt;=20%),"0% to 20%", AND(I871&gt;=21%, I871&lt;=40%), "21% to 40%", AND(I871&gt;=41%, I871&lt;=60%), "41% to 60%", AND(I871&gt;=61%, I871&lt;=80%), "61% to 80%", AND(I871&gt;=81%, I871&lt;=100%), "81% to 100%")</f>
        <v>41% to 60%</v>
      </c>
      <c r="L871" s="22">
        <v>4.0999999999999996</v>
      </c>
      <c r="M871" s="6">
        <v>38879</v>
      </c>
      <c r="N871" s="6">
        <f>G871*M871</f>
        <v>233235121</v>
      </c>
      <c r="O871" s="6">
        <f>L871+(M871/100000)</f>
        <v>4.4887899999999998</v>
      </c>
      <c r="P871" s="5" t="s">
        <v>7605</v>
      </c>
      <c r="Q871" s="10" t="s">
        <v>4416</v>
      </c>
      <c r="R871" s="10" t="s">
        <v>4417</v>
      </c>
      <c r="S871" s="10" t="s">
        <v>4418</v>
      </c>
      <c r="T871" s="10">
        <f>LEN(S871) - LEN(SUBSTITUTE(S871, ",", "")) + 1</f>
        <v>8</v>
      </c>
      <c r="U871" s="10" t="s">
        <v>4419</v>
      </c>
      <c r="V871" s="20" t="s">
        <v>4420</v>
      </c>
      <c r="W871" s="10" t="s">
        <v>7606</v>
      </c>
      <c r="X871" s="10" t="s">
        <v>7607</v>
      </c>
    </row>
    <row r="872" spans="1:24" customFormat="1" x14ac:dyDescent="0.3">
      <c r="A872" s="5" t="s">
        <v>272</v>
      </c>
      <c r="B872" s="5" t="s">
        <v>273</v>
      </c>
      <c r="C872" s="5" t="str">
        <f>LEFT(B872, 65)</f>
        <v>Ambrane Unbreakable 3 in 1 Fast Charging Braided Multipurpose Cab</v>
      </c>
      <c r="D872" s="5" t="s">
        <v>18</v>
      </c>
      <c r="E872" s="5" t="str">
        <f>LEFT(D872, FIND("|", D872) - 1)</f>
        <v>Computers&amp;Accessories</v>
      </c>
      <c r="F872" s="5">
        <v>299</v>
      </c>
      <c r="G872" s="5">
        <v>399</v>
      </c>
      <c r="H872" s="5" t="str" cm="1">
        <f t="array" ref="H872">_xlfn.IFS(G872&lt;200,"Less than 200", AND(G872&gt;=200, G872&lt;=500), "200 to 500", G872&gt;500, "Greater than 500")</f>
        <v>200 to 500</v>
      </c>
      <c r="I872" s="8">
        <v>0.25</v>
      </c>
      <c r="J872" s="17">
        <f>I872</f>
        <v>0.25</v>
      </c>
      <c r="K872" s="22" t="str" cm="1">
        <f t="array" ref="K872">_xlfn.IFS(AND(I872&gt;=0%, I872&lt;=20%),"0% to 20%", AND(I872&gt;=21%, I872&lt;=40%), "21% to 40%", AND(I872&gt;=41%, I872&lt;=60%), "41% to 60%", AND(I872&gt;=61%, I872&lt;=80%), "61% to 80%", AND(I872&gt;=81%, I872&lt;=100%), "81% to 100%")</f>
        <v>21% to 40%</v>
      </c>
      <c r="L872" s="22">
        <v>4</v>
      </c>
      <c r="M872" s="6">
        <v>2766</v>
      </c>
      <c r="N872" s="6">
        <f>G872*M872</f>
        <v>1103634</v>
      </c>
      <c r="O872" s="6">
        <f>L872+(M872/100000)</f>
        <v>4.02766</v>
      </c>
      <c r="P872" s="5" t="s">
        <v>274</v>
      </c>
      <c r="Q872" s="10" t="s">
        <v>275</v>
      </c>
      <c r="R872" s="10" t="s">
        <v>276</v>
      </c>
      <c r="S872" s="10" t="s">
        <v>277</v>
      </c>
      <c r="T872" s="10">
        <f>LEN(S872) - LEN(SUBSTITUTE(S872, ",", "")) + 1</f>
        <v>8</v>
      </c>
      <c r="U872" s="10" t="s">
        <v>278</v>
      </c>
      <c r="V872" s="20" t="s">
        <v>279</v>
      </c>
      <c r="W872" s="10" t="s">
        <v>280</v>
      </c>
      <c r="X872" s="10" t="s">
        <v>281</v>
      </c>
    </row>
    <row r="873" spans="1:24" customFormat="1" x14ac:dyDescent="0.3">
      <c r="A873" s="5" t="s">
        <v>272</v>
      </c>
      <c r="B873" s="5" t="s">
        <v>273</v>
      </c>
      <c r="C873" s="5" t="str">
        <f>LEFT(B873, 65)</f>
        <v>Ambrane Unbreakable 3 in 1 Fast Charging Braided Multipurpose Cab</v>
      </c>
      <c r="D873" s="5" t="s">
        <v>18</v>
      </c>
      <c r="E873" s="5" t="str">
        <f>LEFT(D873, FIND("|", D873) - 1)</f>
        <v>Computers&amp;Accessories</v>
      </c>
      <c r="F873" s="5">
        <v>299</v>
      </c>
      <c r="G873" s="5">
        <v>399</v>
      </c>
      <c r="H873" s="5" t="str" cm="1">
        <f t="array" ref="H873">_xlfn.IFS(G873&lt;200,"Less than 200", AND(G873&gt;=200, G873&lt;=500), "200 to 500", G873&gt;500, "Greater than 500")</f>
        <v>200 to 500</v>
      </c>
      <c r="I873" s="8">
        <v>0.25</v>
      </c>
      <c r="J873" s="17">
        <f>I873</f>
        <v>0.25</v>
      </c>
      <c r="K873" s="22" t="str" cm="1">
        <f t="array" ref="K873">_xlfn.IFS(AND(I873&gt;=0%, I873&lt;=20%),"0% to 20%", AND(I873&gt;=21%, I873&lt;=40%), "21% to 40%", AND(I873&gt;=41%, I873&lt;=60%), "41% to 60%", AND(I873&gt;=61%, I873&lt;=80%), "61% to 80%", AND(I873&gt;=81%, I873&lt;=100%), "81% to 100%")</f>
        <v>21% to 40%</v>
      </c>
      <c r="L873" s="22">
        <v>4</v>
      </c>
      <c r="M873" s="6">
        <v>2766</v>
      </c>
      <c r="N873" s="6">
        <f>G873*M873</f>
        <v>1103634</v>
      </c>
      <c r="O873" s="6">
        <f>L873+(M873/100000)</f>
        <v>4.02766</v>
      </c>
      <c r="P873" s="5" t="s">
        <v>274</v>
      </c>
      <c r="Q873" s="10" t="s">
        <v>275</v>
      </c>
      <c r="R873" s="10" t="s">
        <v>276</v>
      </c>
      <c r="S873" s="10" t="s">
        <v>277</v>
      </c>
      <c r="T873" s="10">
        <f>LEN(S873) - LEN(SUBSTITUTE(S873, ",", "")) + 1</f>
        <v>8</v>
      </c>
      <c r="U873" s="10" t="s">
        <v>278</v>
      </c>
      <c r="V873" s="20" t="s">
        <v>279</v>
      </c>
      <c r="W873" s="10" t="s">
        <v>6336</v>
      </c>
      <c r="X873" s="10" t="s">
        <v>6337</v>
      </c>
    </row>
    <row r="874" spans="1:24" customFormat="1" x14ac:dyDescent="0.3">
      <c r="A874" s="5" t="s">
        <v>6782</v>
      </c>
      <c r="B874" s="5" t="s">
        <v>6783</v>
      </c>
      <c r="C874" s="5" t="str">
        <f>LEFT(B874, 65)</f>
        <v>Seagate One Touch 2TB External HDD with Password Protection ‚Äì B</v>
      </c>
      <c r="D874" s="5" t="s">
        <v>5122</v>
      </c>
      <c r="E874" s="5" t="str">
        <f>LEFT(D874, FIND("|", D874) - 1)</f>
        <v>Computers&amp;Accessories</v>
      </c>
      <c r="F874" s="7">
        <v>5799</v>
      </c>
      <c r="G874" s="7">
        <v>7999</v>
      </c>
      <c r="H874" s="5" t="str" cm="1">
        <f t="array" ref="H874">_xlfn.IFS(G874&lt;200,"Less than 200", AND(G874&gt;=200, G874&lt;=500), "200 to 500", G874&gt;500, "Greater than 500")</f>
        <v>Greater than 500</v>
      </c>
      <c r="I874" s="8">
        <v>0.28000000000000003</v>
      </c>
      <c r="J874" s="17">
        <f>I874</f>
        <v>0.28000000000000003</v>
      </c>
      <c r="K874" s="22" t="str" cm="1">
        <f t="array" ref="K874">_xlfn.IFS(AND(I874&gt;=0%, I874&lt;=20%),"0% to 20%", AND(I874&gt;=21%, I874&lt;=40%), "21% to 40%", AND(I874&gt;=41%, I874&lt;=60%), "41% to 60%", AND(I874&gt;=61%, I874&lt;=80%), "61% to 80%", AND(I874&gt;=81%, I874&lt;=100%), "81% to 100%")</f>
        <v>21% to 40%</v>
      </c>
      <c r="L874" s="22">
        <v>4.5</v>
      </c>
      <c r="M874" s="6">
        <v>50273</v>
      </c>
      <c r="N874" s="6">
        <f>G874*M874</f>
        <v>402133727</v>
      </c>
      <c r="O874" s="6">
        <f>L874+(M874/100000)</f>
        <v>5.0027299999999997</v>
      </c>
      <c r="P874" s="5" t="s">
        <v>6784</v>
      </c>
      <c r="Q874" s="10" t="s">
        <v>6785</v>
      </c>
      <c r="R874" s="10" t="s">
        <v>6786</v>
      </c>
      <c r="S874" s="10" t="s">
        <v>6787</v>
      </c>
      <c r="T874" s="10">
        <f>LEN(S874) - LEN(SUBSTITUTE(S874, ",", "")) + 1</f>
        <v>8</v>
      </c>
      <c r="U874" s="10" t="s">
        <v>6788</v>
      </c>
      <c r="V874" s="20" t="s">
        <v>6789</v>
      </c>
      <c r="W874" s="10" t="s">
        <v>6790</v>
      </c>
      <c r="X874" s="10" t="s">
        <v>6791</v>
      </c>
    </row>
    <row r="875" spans="1:24" customFormat="1" x14ac:dyDescent="0.3">
      <c r="A875" s="5" t="s">
        <v>3431</v>
      </c>
      <c r="B875" s="5" t="s">
        <v>3432</v>
      </c>
      <c r="C875" s="5" t="str">
        <f>LEFT(B875, 65)</f>
        <v>Tygot Bluetooth Extendable Selfie Sticks with Wireless Remote and</v>
      </c>
      <c r="D875" s="5" t="s">
        <v>3433</v>
      </c>
      <c r="E875" s="5" t="str">
        <f>LEFT(D875, FIND("|", D875) - 1)</f>
        <v>Electronics</v>
      </c>
      <c r="F875" s="5">
        <v>399</v>
      </c>
      <c r="G875" s="7">
        <v>1999</v>
      </c>
      <c r="H875" s="5" t="str" cm="1">
        <f t="array" ref="H875">_xlfn.IFS(G875&lt;200,"Less than 200", AND(G875&gt;=200, G875&lt;=500), "200 to 500", G875&gt;500, "Greater than 500")</f>
        <v>Greater than 500</v>
      </c>
      <c r="I875" s="8">
        <v>0.8</v>
      </c>
      <c r="J875" s="17">
        <f>I875</f>
        <v>0.8</v>
      </c>
      <c r="K875" s="22" t="str" cm="1">
        <f t="array" ref="K875">_xlfn.IFS(AND(I875&gt;=0%, I875&lt;=20%),"0% to 20%", AND(I875&gt;=21%, I875&lt;=40%), "21% to 40%", AND(I875&gt;=41%, I875&lt;=60%), "41% to 60%", AND(I875&gt;=61%, I875&lt;=80%), "61% to 80%", AND(I875&gt;=81%, I875&lt;=100%), "81% to 100%")</f>
        <v>61% to 80%</v>
      </c>
      <c r="L875" s="22">
        <v>4</v>
      </c>
      <c r="M875" s="6">
        <v>3382</v>
      </c>
      <c r="N875" s="6">
        <f>G875*M875</f>
        <v>6760618</v>
      </c>
      <c r="O875" s="6">
        <f>L875+(M875/100000)</f>
        <v>4.0338200000000004</v>
      </c>
      <c r="P875" s="5" t="s">
        <v>3434</v>
      </c>
      <c r="Q875" s="10" t="s">
        <v>3435</v>
      </c>
      <c r="R875" s="10" t="s">
        <v>3436</v>
      </c>
      <c r="S875" s="10" t="s">
        <v>3437</v>
      </c>
      <c r="T875" s="10">
        <f>LEN(S875) - LEN(SUBSTITUTE(S875, ",", "")) + 1</f>
        <v>8</v>
      </c>
      <c r="U875" s="10" t="s">
        <v>3438</v>
      </c>
      <c r="V875" s="20" t="s">
        <v>13035</v>
      </c>
      <c r="W875" s="10" t="s">
        <v>3439</v>
      </c>
      <c r="X875" s="10" t="s">
        <v>3440</v>
      </c>
    </row>
    <row r="876" spans="1:24" customFormat="1" x14ac:dyDescent="0.3">
      <c r="A876" s="5" t="s">
        <v>3431</v>
      </c>
      <c r="B876" s="5" t="s">
        <v>3432</v>
      </c>
      <c r="C876" s="5" t="str">
        <f>LEFT(B876, 65)</f>
        <v>Tygot Bluetooth Extendable Selfie Sticks with Wireless Remote and</v>
      </c>
      <c r="D876" s="5" t="s">
        <v>3433</v>
      </c>
      <c r="E876" s="5" t="str">
        <f>LEFT(D876, FIND("|", D876) - 1)</f>
        <v>Electronics</v>
      </c>
      <c r="F876" s="5">
        <v>399</v>
      </c>
      <c r="G876" s="7">
        <v>1999</v>
      </c>
      <c r="H876" s="5" t="str" cm="1">
        <f t="array" ref="H876">_xlfn.IFS(G876&lt;200,"Less than 200", AND(G876&gt;=200, G876&lt;=500), "200 to 500", G876&gt;500, "Greater than 500")</f>
        <v>Greater than 500</v>
      </c>
      <c r="I876" s="8">
        <v>0.8</v>
      </c>
      <c r="J876" s="17">
        <f>I876</f>
        <v>0.8</v>
      </c>
      <c r="K876" s="22" t="str" cm="1">
        <f t="array" ref="K876">_xlfn.IFS(AND(I876&gt;=0%, I876&lt;=20%),"0% to 20%", AND(I876&gt;=21%, I876&lt;=40%), "21% to 40%", AND(I876&gt;=41%, I876&lt;=60%), "41% to 60%", AND(I876&gt;=61%, I876&lt;=80%), "61% to 80%", AND(I876&gt;=81%, I876&lt;=100%), "81% to 100%")</f>
        <v>61% to 80%</v>
      </c>
      <c r="L876" s="22">
        <v>4</v>
      </c>
      <c r="M876" s="6">
        <v>3382</v>
      </c>
      <c r="N876" s="6">
        <f>G876*M876</f>
        <v>6760618</v>
      </c>
      <c r="O876" s="6">
        <f>L876+(M876/100000)</f>
        <v>4.0338200000000004</v>
      </c>
      <c r="P876" s="5" t="s">
        <v>3434</v>
      </c>
      <c r="Q876" s="10" t="s">
        <v>3435</v>
      </c>
      <c r="R876" s="10" t="s">
        <v>3436</v>
      </c>
      <c r="S876" s="10" t="s">
        <v>3437</v>
      </c>
      <c r="T876" s="10">
        <f>LEN(S876) - LEN(SUBSTITUTE(S876, ",", "")) + 1</f>
        <v>8</v>
      </c>
      <c r="U876" s="10" t="s">
        <v>3438</v>
      </c>
      <c r="V876" s="20" t="s">
        <v>13035</v>
      </c>
      <c r="W876" s="10" t="s">
        <v>5199</v>
      </c>
      <c r="X876" s="10" t="s">
        <v>5200</v>
      </c>
    </row>
    <row r="877" spans="1:24" customFormat="1" x14ac:dyDescent="0.3">
      <c r="A877" s="5" t="s">
        <v>1833</v>
      </c>
      <c r="B877" s="5" t="s">
        <v>1834</v>
      </c>
      <c r="C877" s="5" t="str">
        <f>LEFT(B877, 65)</f>
        <v>MYVN LTG to USB for¬†Fast Charging &amp; Data Sync USB Cable Compatib</v>
      </c>
      <c r="D877" s="5" t="s">
        <v>18</v>
      </c>
      <c r="E877" s="5" t="str">
        <f>LEFT(D877, FIND("|", D877) - 1)</f>
        <v>Computers&amp;Accessories</v>
      </c>
      <c r="F877" s="5">
        <v>252</v>
      </c>
      <c r="G877" s="5">
        <v>999</v>
      </c>
      <c r="H877" s="5" t="str" cm="1">
        <f t="array" ref="H877">_xlfn.IFS(G877&lt;200,"Less than 200", AND(G877&gt;=200, G877&lt;=500), "200 to 500", G877&gt;500, "Greater than 500")</f>
        <v>Greater than 500</v>
      </c>
      <c r="I877" s="8">
        <v>0.75</v>
      </c>
      <c r="J877" s="17">
        <f>I877</f>
        <v>0.75</v>
      </c>
      <c r="K877" s="22" t="str" cm="1">
        <f t="array" ref="K877">_xlfn.IFS(AND(I877&gt;=0%, I877&lt;=20%),"0% to 20%", AND(I877&gt;=21%, I877&lt;=40%), "21% to 40%", AND(I877&gt;=41%, I877&lt;=60%), "41% to 60%", AND(I877&gt;=61%, I877&lt;=80%), "61% to 80%", AND(I877&gt;=81%, I877&lt;=100%), "81% to 100%")</f>
        <v>61% to 80%</v>
      </c>
      <c r="L877" s="22">
        <v>3.7</v>
      </c>
      <c r="M877" s="6">
        <v>2249</v>
      </c>
      <c r="N877" s="6">
        <f>G877*M877</f>
        <v>2246751</v>
      </c>
      <c r="O877" s="6">
        <f>L877+(M877/100000)</f>
        <v>3.7224900000000001</v>
      </c>
      <c r="P877" s="5" t="s">
        <v>1835</v>
      </c>
      <c r="Q877" s="10" t="s">
        <v>1836</v>
      </c>
      <c r="R877" s="10" t="s">
        <v>1837</v>
      </c>
      <c r="S877" s="10" t="s">
        <v>1838</v>
      </c>
      <c r="T877" s="10">
        <f>LEN(S877) - LEN(SUBSTITUTE(S877, ",", "")) + 1</f>
        <v>8</v>
      </c>
      <c r="U877" s="10" t="s">
        <v>1839</v>
      </c>
      <c r="V877" s="20" t="s">
        <v>1840</v>
      </c>
      <c r="W877" s="10" t="s">
        <v>1841</v>
      </c>
      <c r="X877" s="10" t="s">
        <v>1842</v>
      </c>
    </row>
    <row r="878" spans="1:24" customFormat="1" x14ac:dyDescent="0.3">
      <c r="A878" s="5" t="s">
        <v>2871</v>
      </c>
      <c r="B878" s="5" t="s">
        <v>2872</v>
      </c>
      <c r="C878" s="5" t="str">
        <f>LEFT(B878, 65)</f>
        <v>OnePlus 163.8 cm (65 inches) U Series 4K LED Smart Android TV 65U</v>
      </c>
      <c r="D878" s="5" t="s">
        <v>169</v>
      </c>
      <c r="E878" s="5" t="str">
        <f>LEFT(D878, FIND("|", D878) - 1)</f>
        <v>Electronics</v>
      </c>
      <c r="F878" s="7">
        <v>61999</v>
      </c>
      <c r="G878" s="7">
        <v>69999</v>
      </c>
      <c r="H878" s="5" t="str" cm="1">
        <f t="array" ref="H878">_xlfn.IFS(G878&lt;200,"Less than 200", AND(G878&gt;=200, G878&lt;=500), "200 to 500", G878&gt;500, "Greater than 500")</f>
        <v>Greater than 500</v>
      </c>
      <c r="I878" s="8">
        <v>0.11</v>
      </c>
      <c r="J878" s="17">
        <f>I878</f>
        <v>0.11</v>
      </c>
      <c r="K878" s="22" t="str" cm="1">
        <f t="array" ref="K878">_xlfn.IFS(AND(I878&gt;=0%, I878&lt;=20%),"0% to 20%", AND(I878&gt;=21%, I878&lt;=40%), "21% to 40%", AND(I878&gt;=41%, I878&lt;=60%), "41% to 60%", AND(I878&gt;=61%, I878&lt;=80%), "61% to 80%", AND(I878&gt;=81%, I878&lt;=100%), "81% to 100%")</f>
        <v>0% to 20%</v>
      </c>
      <c r="L878" s="22">
        <v>4.0999999999999996</v>
      </c>
      <c r="M878" s="6">
        <v>6753</v>
      </c>
      <c r="N878" s="6">
        <f>G878*M878</f>
        <v>472703247</v>
      </c>
      <c r="O878" s="6">
        <f>L878+(M878/100000)</f>
        <v>4.1675299999999993</v>
      </c>
      <c r="P878" s="5" t="s">
        <v>2873</v>
      </c>
      <c r="Q878" s="10" t="s">
        <v>1911</v>
      </c>
      <c r="R878" s="10" t="s">
        <v>1912</v>
      </c>
      <c r="S878" s="10" t="s">
        <v>1913</v>
      </c>
      <c r="T878" s="10">
        <f>LEN(S878) - LEN(SUBSTITUTE(S878, ",", "")) + 1</f>
        <v>8</v>
      </c>
      <c r="U878" s="10" t="s">
        <v>1914</v>
      </c>
      <c r="V878" s="20" t="s">
        <v>1915</v>
      </c>
      <c r="W878" s="10" t="s">
        <v>2874</v>
      </c>
      <c r="X878" s="10" t="s">
        <v>2875</v>
      </c>
    </row>
    <row r="879" spans="1:24" customFormat="1" x14ac:dyDescent="0.3">
      <c r="A879" s="5" t="s">
        <v>1908</v>
      </c>
      <c r="B879" s="5" t="s">
        <v>1909</v>
      </c>
      <c r="C879" s="5" t="str">
        <f>LEFT(B879, 65)</f>
        <v>OnePlus 138.7 cm (55 inches) U Series 4K LED Smart Android TV 55U</v>
      </c>
      <c r="D879" s="5" t="s">
        <v>169</v>
      </c>
      <c r="E879" s="5" t="str">
        <f>LEFT(D879, FIND("|", D879) - 1)</f>
        <v>Electronics</v>
      </c>
      <c r="F879" s="7">
        <v>42999</v>
      </c>
      <c r="G879" s="7">
        <v>59999</v>
      </c>
      <c r="H879" s="5" t="str" cm="1">
        <f t="array" ref="H879">_xlfn.IFS(G879&lt;200,"Less than 200", AND(G879&gt;=200, G879&lt;=500), "200 to 500", G879&gt;500, "Greater than 500")</f>
        <v>Greater than 500</v>
      </c>
      <c r="I879" s="8">
        <v>0.28000000000000003</v>
      </c>
      <c r="J879" s="17">
        <f>I879</f>
        <v>0.28000000000000003</v>
      </c>
      <c r="K879" s="22" t="str" cm="1">
        <f t="array" ref="K879">_xlfn.IFS(AND(I879&gt;=0%, I879&lt;=20%),"0% to 20%", AND(I879&gt;=21%, I879&lt;=40%), "21% to 40%", AND(I879&gt;=41%, I879&lt;=60%), "41% to 60%", AND(I879&gt;=61%, I879&lt;=80%), "61% to 80%", AND(I879&gt;=81%, I879&lt;=100%), "81% to 100%")</f>
        <v>21% to 40%</v>
      </c>
      <c r="L879" s="22">
        <v>4.0999999999999996</v>
      </c>
      <c r="M879" s="6">
        <v>6753</v>
      </c>
      <c r="N879" s="6">
        <f>G879*M879</f>
        <v>405173247</v>
      </c>
      <c r="O879" s="6">
        <f>L879+(M879/100000)</f>
        <v>4.1675299999999993</v>
      </c>
      <c r="P879" s="5" t="s">
        <v>1910</v>
      </c>
      <c r="Q879" s="10" t="s">
        <v>1911</v>
      </c>
      <c r="R879" s="10" t="s">
        <v>1912</v>
      </c>
      <c r="S879" s="10" t="s">
        <v>1913</v>
      </c>
      <c r="T879" s="10">
        <f>LEN(S879) - LEN(SUBSTITUTE(S879, ",", "")) + 1</f>
        <v>8</v>
      </c>
      <c r="U879" s="10" t="s">
        <v>1914</v>
      </c>
      <c r="V879" s="20" t="s">
        <v>1915</v>
      </c>
      <c r="W879" s="10" t="s">
        <v>1916</v>
      </c>
      <c r="X879" s="10" t="s">
        <v>1917</v>
      </c>
    </row>
    <row r="880" spans="1:24" customFormat="1" x14ac:dyDescent="0.3">
      <c r="A880" s="5" t="s">
        <v>12058</v>
      </c>
      <c r="B880" s="5" t="s">
        <v>12059</v>
      </c>
      <c r="C880" s="5" t="str">
        <f>LEFT(B880, 65)</f>
        <v xml:space="preserve">Saiyam Stainless Steel Espresso Maker Stovetop Coffee Percolator </v>
      </c>
      <c r="D880" s="5" t="s">
        <v>12060</v>
      </c>
      <c r="E880" s="5" t="str">
        <f>LEFT(D880, FIND("|", D880) - 1)</f>
        <v>Home&amp;Kitchen</v>
      </c>
      <c r="F880" s="5">
        <v>599</v>
      </c>
      <c r="G880" s="7">
        <v>1299</v>
      </c>
      <c r="H880" s="5" t="str" cm="1">
        <f t="array" ref="H880">_xlfn.IFS(G880&lt;200,"Less than 200", AND(G880&gt;=200, G880&lt;=500), "200 to 500", G880&gt;500, "Greater than 500")</f>
        <v>Greater than 500</v>
      </c>
      <c r="I880" s="8">
        <v>0.54</v>
      </c>
      <c r="J880" s="17">
        <f>I880</f>
        <v>0.54</v>
      </c>
      <c r="K880" s="22" t="str" cm="1">
        <f t="array" ref="K880">_xlfn.IFS(AND(I880&gt;=0%, I880&lt;=20%),"0% to 20%", AND(I880&gt;=21%, I880&lt;=40%), "21% to 40%", AND(I880&gt;=41%, I880&lt;=60%), "41% to 60%", AND(I880&gt;=61%, I880&lt;=80%), "61% to 80%", AND(I880&gt;=81%, I880&lt;=100%), "81% to 100%")</f>
        <v>41% to 60%</v>
      </c>
      <c r="L880" s="22">
        <v>4.2</v>
      </c>
      <c r="M880" s="6">
        <v>590</v>
      </c>
      <c r="N880" s="6">
        <f>G880*M880</f>
        <v>766410</v>
      </c>
      <c r="O880" s="6">
        <f>L880+(M880/100000)</f>
        <v>4.2058999999999997</v>
      </c>
      <c r="P880" s="5" t="s">
        <v>12061</v>
      </c>
      <c r="Q880" s="10" t="s">
        <v>12062</v>
      </c>
      <c r="R880" s="10" t="s">
        <v>12063</v>
      </c>
      <c r="S880" s="10" t="s">
        <v>12064</v>
      </c>
      <c r="T880" s="10">
        <f>LEN(S880) - LEN(SUBSTITUTE(S880, ",", "")) + 1</f>
        <v>8</v>
      </c>
      <c r="U880" s="10" t="s">
        <v>12065</v>
      </c>
      <c r="V880" s="20" t="s">
        <v>12066</v>
      </c>
      <c r="W880" s="10" t="s">
        <v>12067</v>
      </c>
      <c r="X880" s="10" t="s">
        <v>12068</v>
      </c>
    </row>
    <row r="881" spans="1:24" customFormat="1" x14ac:dyDescent="0.3">
      <c r="A881" s="5" t="s">
        <v>11234</v>
      </c>
      <c r="B881" s="5" t="s">
        <v>11235</v>
      </c>
      <c r="C881" s="5" t="str">
        <f>LEFT(B881, 65)</f>
        <v>Crompton Hill Briz Deco 1200mm (48 inch) High Speed Designer Ceil</v>
      </c>
      <c r="D881" s="5" t="s">
        <v>9295</v>
      </c>
      <c r="E881" s="5" t="str">
        <f>LEFT(D881, FIND("|", D881) - 1)</f>
        <v>Home&amp;Kitchen</v>
      </c>
      <c r="F881" s="7">
        <v>1804</v>
      </c>
      <c r="G881" s="7">
        <v>2380</v>
      </c>
      <c r="H881" s="5" t="str" cm="1">
        <f t="array" ref="H881">_xlfn.IFS(G881&lt;200,"Less than 200", AND(G881&gt;=200, G881&lt;=500), "200 to 500", G881&gt;500, "Greater than 500")</f>
        <v>Greater than 500</v>
      </c>
      <c r="I881" s="8">
        <v>0.24</v>
      </c>
      <c r="J881" s="17">
        <f>I881</f>
        <v>0.24</v>
      </c>
      <c r="K881" s="22" t="str" cm="1">
        <f t="array" ref="K881">_xlfn.IFS(AND(I881&gt;=0%, I881&lt;=20%),"0% to 20%", AND(I881&gt;=21%, I881&lt;=40%), "21% to 40%", AND(I881&gt;=41%, I881&lt;=60%), "41% to 60%", AND(I881&gt;=61%, I881&lt;=80%), "61% to 80%", AND(I881&gt;=81%, I881&lt;=100%), "81% to 100%")</f>
        <v>21% to 40%</v>
      </c>
      <c r="L881" s="22">
        <v>4</v>
      </c>
      <c r="M881" s="6">
        <v>15382</v>
      </c>
      <c r="N881" s="6">
        <f>G881*M881</f>
        <v>36609160</v>
      </c>
      <c r="O881" s="6">
        <f>L881+(M881/100000)</f>
        <v>4.1538199999999996</v>
      </c>
      <c r="P881" s="5" t="s">
        <v>11236</v>
      </c>
      <c r="Q881" s="10" t="s">
        <v>11237</v>
      </c>
      <c r="R881" s="10" t="s">
        <v>11238</v>
      </c>
      <c r="S881" s="10" t="s">
        <v>11239</v>
      </c>
      <c r="T881" s="10">
        <f>LEN(S881) - LEN(SUBSTITUTE(S881, ",", "")) + 1</f>
        <v>8</v>
      </c>
      <c r="U881" s="10" t="s">
        <v>11240</v>
      </c>
      <c r="V881" s="20" t="s">
        <v>11241</v>
      </c>
      <c r="W881" s="10" t="s">
        <v>11242</v>
      </c>
      <c r="X881" s="10" t="s">
        <v>11243</v>
      </c>
    </row>
    <row r="882" spans="1:24" customFormat="1" x14ac:dyDescent="0.3">
      <c r="A882" s="5" t="s">
        <v>3775</v>
      </c>
      <c r="B882" s="5" t="s">
        <v>3776</v>
      </c>
      <c r="C882" s="5" t="str">
        <f>LEFT(B882, 65)</f>
        <v>Spigen EZ Fit Tempered Glass Screen Protector Guard for iPhone 14</v>
      </c>
      <c r="D882" s="5" t="s">
        <v>3777</v>
      </c>
      <c r="E882" s="5" t="str">
        <f>LEFT(D882, FIND("|", D882) - 1)</f>
        <v>Electronics</v>
      </c>
      <c r="F882" s="5">
        <v>999</v>
      </c>
      <c r="G882" s="7">
        <v>2899</v>
      </c>
      <c r="H882" s="5" t="str" cm="1">
        <f t="array" ref="H882">_xlfn.IFS(G882&lt;200,"Less than 200", AND(G882&gt;=200, G882&lt;=500), "200 to 500", G882&gt;500, "Greater than 500")</f>
        <v>Greater than 500</v>
      </c>
      <c r="I882" s="8">
        <v>0.66</v>
      </c>
      <c r="J882" s="17">
        <f>I882</f>
        <v>0.66</v>
      </c>
      <c r="K882" s="22" t="str" cm="1">
        <f t="array" ref="K882">_xlfn.IFS(AND(I882&gt;=0%, I882&lt;=20%),"0% to 20%", AND(I882&gt;=21%, I882&lt;=40%), "21% to 40%", AND(I882&gt;=41%, I882&lt;=60%), "41% to 60%", AND(I882&gt;=61%, I882&lt;=80%), "61% to 80%", AND(I882&gt;=81%, I882&lt;=100%), "81% to 100%")</f>
        <v>61% to 80%</v>
      </c>
      <c r="L882" s="22">
        <v>4.5999999999999996</v>
      </c>
      <c r="M882" s="6">
        <v>26603</v>
      </c>
      <c r="N882" s="6">
        <f>G882*M882</f>
        <v>77122097</v>
      </c>
      <c r="O882" s="6">
        <f>L882+(M882/100000)</f>
        <v>4.8660299999999994</v>
      </c>
      <c r="P882" s="5" t="s">
        <v>3778</v>
      </c>
      <c r="Q882" s="10" t="s">
        <v>3779</v>
      </c>
      <c r="R882" s="10" t="s">
        <v>3780</v>
      </c>
      <c r="S882" s="10" t="s">
        <v>3781</v>
      </c>
      <c r="T882" s="10">
        <f>LEN(S882) - LEN(SUBSTITUTE(S882, ",", "")) + 1</f>
        <v>8</v>
      </c>
      <c r="U882" s="10" t="s">
        <v>3782</v>
      </c>
      <c r="V882" s="20" t="s">
        <v>3783</v>
      </c>
      <c r="W882" s="10" t="s">
        <v>3784</v>
      </c>
      <c r="X882" s="10" t="s">
        <v>3785</v>
      </c>
    </row>
    <row r="883" spans="1:24" customFormat="1" x14ac:dyDescent="0.3">
      <c r="A883" s="5" t="s">
        <v>6710</v>
      </c>
      <c r="B883" s="5" t="s">
        <v>6711</v>
      </c>
      <c r="C883" s="5" t="str">
        <f>LEFT(B883, 65)</f>
        <v>BRUSTRO Copytinta Coloured Craft Paper A4 Size 80 GSM Mixed Brigh</v>
      </c>
      <c r="D883" s="5" t="s">
        <v>6712</v>
      </c>
      <c r="E883" s="5" t="str">
        <f>LEFT(D883, FIND("|", D883) - 1)</f>
        <v>OfficeProducts</v>
      </c>
      <c r="F883" s="5">
        <v>99</v>
      </c>
      <c r="G883" s="5">
        <v>99</v>
      </c>
      <c r="H883" s="5" t="str" cm="1">
        <f t="array" ref="H883">_xlfn.IFS(G883&lt;200,"Less than 200", AND(G883&gt;=200, G883&lt;=500), "200 to 500", G883&gt;500, "Greater than 500")</f>
        <v>Less than 200</v>
      </c>
      <c r="I883" s="8">
        <v>0</v>
      </c>
      <c r="J883" s="17">
        <f>I883</f>
        <v>0</v>
      </c>
      <c r="K883" s="22" t="str" cm="1">
        <f t="array" ref="K883">_xlfn.IFS(AND(I883&gt;=0%, I883&lt;=20%),"0% to 20%", AND(I883&gt;=21%, I883&lt;=40%), "21% to 40%", AND(I883&gt;=41%, I883&lt;=60%), "41% to 60%", AND(I883&gt;=61%, I883&lt;=80%), "61% to 80%", AND(I883&gt;=81%, I883&lt;=100%), "81% to 100%")</f>
        <v>0% to 20%</v>
      </c>
      <c r="L883" s="22">
        <v>4.3</v>
      </c>
      <c r="M883" s="6">
        <v>388</v>
      </c>
      <c r="N883" s="6">
        <f>G883*M883</f>
        <v>38412</v>
      </c>
      <c r="O883" s="6">
        <f>L883+(M883/100000)</f>
        <v>4.3038799999999995</v>
      </c>
      <c r="P883" s="5" t="s">
        <v>6713</v>
      </c>
      <c r="Q883" s="10" t="s">
        <v>6714</v>
      </c>
      <c r="R883" s="10" t="s">
        <v>6715</v>
      </c>
      <c r="S883" s="10" t="s">
        <v>6716</v>
      </c>
      <c r="T883" s="10">
        <f>LEN(S883) - LEN(SUBSTITUTE(S883, ",", "")) + 1</f>
        <v>8</v>
      </c>
      <c r="U883" s="10" t="s">
        <v>6717</v>
      </c>
      <c r="V883" s="20" t="s">
        <v>6718</v>
      </c>
      <c r="W883" s="10" t="s">
        <v>6719</v>
      </c>
      <c r="X883" s="10" t="s">
        <v>6720</v>
      </c>
    </row>
    <row r="884" spans="1:24" customFormat="1" x14ac:dyDescent="0.3">
      <c r="A884" s="5" t="s">
        <v>10710</v>
      </c>
      <c r="B884" s="5" t="s">
        <v>10711</v>
      </c>
      <c r="C884" s="5" t="str">
        <f>LEFT(B884, 65)</f>
        <v>Esquire Laundry Basket Brown, 50 Ltr Capacity(Plastic)</v>
      </c>
      <c r="D884" s="5" t="s">
        <v>8886</v>
      </c>
      <c r="E884" s="5" t="str">
        <f>LEFT(D884, FIND("|", D884) - 1)</f>
        <v>Home&amp;Kitchen</v>
      </c>
      <c r="F884" s="5">
        <v>950</v>
      </c>
      <c r="G884" s="7">
        <v>1599</v>
      </c>
      <c r="H884" s="5" t="str" cm="1">
        <f t="array" ref="H884">_xlfn.IFS(G884&lt;200,"Less than 200", AND(G884&gt;=200, G884&lt;=500), "200 to 500", G884&gt;500, "Greater than 500")</f>
        <v>Greater than 500</v>
      </c>
      <c r="I884" s="8">
        <v>0.41</v>
      </c>
      <c r="J884" s="17">
        <f>I884</f>
        <v>0.41</v>
      </c>
      <c r="K884" s="22" t="str" cm="1">
        <f t="array" ref="K884">_xlfn.IFS(AND(I884&gt;=0%, I884&lt;=20%),"0% to 20%", AND(I884&gt;=21%, I884&lt;=40%), "21% to 40%", AND(I884&gt;=41%, I884&lt;=60%), "41% to 60%", AND(I884&gt;=61%, I884&lt;=80%), "61% to 80%", AND(I884&gt;=81%, I884&lt;=100%), "81% to 100%")</f>
        <v>41% to 60%</v>
      </c>
      <c r="L884" s="22">
        <v>4.3</v>
      </c>
      <c r="M884" s="6">
        <v>5911</v>
      </c>
      <c r="N884" s="6">
        <f>G884*M884</f>
        <v>9451689</v>
      </c>
      <c r="O884" s="6">
        <f>L884+(M884/100000)</f>
        <v>4.3591100000000003</v>
      </c>
      <c r="P884" s="5" t="s">
        <v>10712</v>
      </c>
      <c r="Q884" s="10" t="s">
        <v>10713</v>
      </c>
      <c r="R884" s="10" t="s">
        <v>10714</v>
      </c>
      <c r="S884" s="10" t="s">
        <v>10715</v>
      </c>
      <c r="T884" s="10">
        <f>LEN(S884) - LEN(SUBSTITUTE(S884, ",", "")) + 1</f>
        <v>8</v>
      </c>
      <c r="U884" s="10" t="s">
        <v>10716</v>
      </c>
      <c r="V884" s="20" t="s">
        <v>10717</v>
      </c>
      <c r="W884" s="10" t="s">
        <v>10718</v>
      </c>
      <c r="X884" s="10" t="s">
        <v>10719</v>
      </c>
    </row>
    <row r="885" spans="1:24" customFormat="1" x14ac:dyDescent="0.3">
      <c r="A885" s="5" t="s">
        <v>37</v>
      </c>
      <c r="B885" s="5" t="s">
        <v>38</v>
      </c>
      <c r="C885" s="5" t="str">
        <f>LEFT(B885, 65)</f>
        <v>Sounce Fast Phone Charging Cable &amp; Data Sync USB Cable Compatible</v>
      </c>
      <c r="D885" s="5" t="s">
        <v>18</v>
      </c>
      <c r="E885" s="5" t="str">
        <f>LEFT(D885, FIND("|", D885) - 1)</f>
        <v>Computers&amp;Accessories</v>
      </c>
      <c r="F885" s="5">
        <v>199</v>
      </c>
      <c r="G885" s="5">
        <v>999</v>
      </c>
      <c r="H885" s="5" t="str" cm="1">
        <f t="array" ref="H885">_xlfn.IFS(G885&lt;200,"Less than 200", AND(G885&gt;=200, G885&lt;=500), "200 to 500", G885&gt;500, "Greater than 500")</f>
        <v>Greater than 500</v>
      </c>
      <c r="I885" s="8">
        <v>0.8</v>
      </c>
      <c r="J885" s="17">
        <f>I885</f>
        <v>0.8</v>
      </c>
      <c r="K885" s="22" t="str" cm="1">
        <f t="array" ref="K885">_xlfn.IFS(AND(I885&gt;=0%, I885&lt;=20%),"0% to 20%", AND(I885&gt;=21%, I885&lt;=40%), "21% to 40%", AND(I885&gt;=41%, I885&lt;=60%), "41% to 60%", AND(I885&gt;=61%, I885&lt;=80%), "61% to 80%", AND(I885&gt;=81%, I885&lt;=100%), "81% to 100%")</f>
        <v>61% to 80%</v>
      </c>
      <c r="L885" s="22">
        <v>3.9</v>
      </c>
      <c r="M885" s="6">
        <v>7928</v>
      </c>
      <c r="N885" s="6">
        <f>G885*M885</f>
        <v>7920072</v>
      </c>
      <c r="O885" s="6">
        <f>L885+(M885/100000)</f>
        <v>3.9792799999999997</v>
      </c>
      <c r="P885" s="5" t="s">
        <v>3312</v>
      </c>
      <c r="Q885" s="10" t="s">
        <v>40</v>
      </c>
      <c r="R885" s="10" t="s">
        <v>41</v>
      </c>
      <c r="S885" s="10" t="s">
        <v>42</v>
      </c>
      <c r="T885" s="10">
        <f>LEN(S885) - LEN(SUBSTITUTE(S885, ",", "")) + 1</f>
        <v>8</v>
      </c>
      <c r="U885" s="10" t="s">
        <v>43</v>
      </c>
      <c r="V885" s="20" t="s">
        <v>3313</v>
      </c>
      <c r="W885" s="10" t="s">
        <v>3314</v>
      </c>
      <c r="X885" s="10" t="s">
        <v>3315</v>
      </c>
    </row>
    <row r="886" spans="1:24" customFormat="1" x14ac:dyDescent="0.3">
      <c r="A886" s="5" t="s">
        <v>37</v>
      </c>
      <c r="B886" s="5" t="s">
        <v>38</v>
      </c>
      <c r="C886" s="5" t="str">
        <f>LEFT(B886, 65)</f>
        <v>Sounce Fast Phone Charging Cable &amp; Data Sync USB Cable Compatible</v>
      </c>
      <c r="D886" s="5" t="s">
        <v>18</v>
      </c>
      <c r="E886" s="5" t="str">
        <f>LEFT(D886, FIND("|", D886) - 1)</f>
        <v>Computers&amp;Accessories</v>
      </c>
      <c r="F886" s="5">
        <v>199</v>
      </c>
      <c r="G886" s="5">
        <v>999</v>
      </c>
      <c r="H886" s="5" t="str" cm="1">
        <f t="array" ref="H886">_xlfn.IFS(G886&lt;200,"Less than 200", AND(G886&gt;=200, G886&lt;=500), "200 to 500", G886&gt;500, "Greater than 500")</f>
        <v>Greater than 500</v>
      </c>
      <c r="I886" s="8">
        <v>0.8</v>
      </c>
      <c r="J886" s="17">
        <f>I886</f>
        <v>0.8</v>
      </c>
      <c r="K886" s="22" t="str" cm="1">
        <f t="array" ref="K886">_xlfn.IFS(AND(I886&gt;=0%, I886&lt;=20%),"0% to 20%", AND(I886&gt;=21%, I886&lt;=40%), "21% to 40%", AND(I886&gt;=41%, I886&lt;=60%), "41% to 60%", AND(I886&gt;=61%, I886&lt;=80%), "61% to 80%", AND(I886&gt;=81%, I886&lt;=100%), "81% to 100%")</f>
        <v>61% to 80%</v>
      </c>
      <c r="L886" s="22">
        <v>3.9</v>
      </c>
      <c r="M886" s="6">
        <v>7928</v>
      </c>
      <c r="N886" s="6">
        <f>G886*M886</f>
        <v>7920072</v>
      </c>
      <c r="O886" s="6">
        <f>L886+(M886/100000)</f>
        <v>3.9792799999999997</v>
      </c>
      <c r="P886" s="5" t="s">
        <v>39</v>
      </c>
      <c r="Q886" s="10" t="s">
        <v>40</v>
      </c>
      <c r="R886" s="10" t="s">
        <v>41</v>
      </c>
      <c r="S886" s="10" t="s">
        <v>42</v>
      </c>
      <c r="T886" s="10">
        <f>LEN(S886) - LEN(SUBSTITUTE(S886, ",", "")) + 1</f>
        <v>8</v>
      </c>
      <c r="U886" s="10" t="s">
        <v>43</v>
      </c>
      <c r="V886" s="20" t="s">
        <v>44</v>
      </c>
      <c r="W886" s="10" t="s">
        <v>45</v>
      </c>
      <c r="X886" s="10" t="s">
        <v>5112</v>
      </c>
    </row>
    <row r="887" spans="1:24" customFormat="1" x14ac:dyDescent="0.3">
      <c r="A887" s="5" t="s">
        <v>37</v>
      </c>
      <c r="B887" s="5" t="s">
        <v>38</v>
      </c>
      <c r="C887" s="5" t="str">
        <f>LEFT(B887, 65)</f>
        <v>Sounce Fast Phone Charging Cable &amp; Data Sync USB Cable Compatible</v>
      </c>
      <c r="D887" s="5" t="s">
        <v>18</v>
      </c>
      <c r="E887" s="5" t="str">
        <f>LEFT(D887, FIND("|", D887) - 1)</f>
        <v>Computers&amp;Accessories</v>
      </c>
      <c r="F887" s="5">
        <v>199</v>
      </c>
      <c r="G887" s="7">
        <v>1899</v>
      </c>
      <c r="H887" s="5" t="str" cm="1">
        <f t="array" ref="H887">_xlfn.IFS(G887&lt;200,"Less than 200", AND(G887&gt;=200, G887&lt;=500), "200 to 500", G887&gt;500, "Greater than 500")</f>
        <v>Greater than 500</v>
      </c>
      <c r="I887" s="8">
        <v>0.9</v>
      </c>
      <c r="J887" s="17">
        <f>I887</f>
        <v>0.9</v>
      </c>
      <c r="K887" s="22" t="str" cm="1">
        <f t="array" ref="K887">_xlfn.IFS(AND(I887&gt;=0%, I887&lt;=20%),"0% to 20%", AND(I887&gt;=21%, I887&lt;=40%), "21% to 40%", AND(I887&gt;=41%, I887&lt;=60%), "41% to 60%", AND(I887&gt;=61%, I887&lt;=80%), "61% to 80%", AND(I887&gt;=81%, I887&lt;=100%), "81% to 100%")</f>
        <v>81% to 100%</v>
      </c>
      <c r="L887" s="22">
        <v>3.9</v>
      </c>
      <c r="M887" s="6">
        <v>7928</v>
      </c>
      <c r="N887" s="6">
        <f>G887*M887</f>
        <v>15055272</v>
      </c>
      <c r="O887" s="6">
        <f>L887+(M887/100000)</f>
        <v>3.9792799999999997</v>
      </c>
      <c r="P887" s="5" t="s">
        <v>39</v>
      </c>
      <c r="Q887" s="10" t="s">
        <v>40</v>
      </c>
      <c r="R887" s="10" t="s">
        <v>41</v>
      </c>
      <c r="S887" s="10" t="s">
        <v>42</v>
      </c>
      <c r="T887" s="10">
        <f>LEN(S887) - LEN(SUBSTITUTE(S887, ",", "")) + 1</f>
        <v>8</v>
      </c>
      <c r="U887" s="10" t="s">
        <v>43</v>
      </c>
      <c r="V887" s="20" t="s">
        <v>44</v>
      </c>
      <c r="W887" s="10" t="s">
        <v>45</v>
      </c>
      <c r="X887" s="10" t="s">
        <v>46</v>
      </c>
    </row>
    <row r="888" spans="1:24" customFormat="1" x14ac:dyDescent="0.3">
      <c r="A888" s="5" t="s">
        <v>11615</v>
      </c>
      <c r="B888" s="5" t="s">
        <v>11616</v>
      </c>
      <c r="C888" s="5" t="str">
        <f>LEFT(B888, 65)</f>
        <v>Aquaguard Aura RO+UV+UF+Taste Adjuster(MTDS) with Active Copper &amp;</v>
      </c>
      <c r="D888" s="5" t="s">
        <v>10094</v>
      </c>
      <c r="E888" s="5" t="str">
        <f>LEFT(D888, FIND("|", D888) - 1)</f>
        <v>Home&amp;Kitchen</v>
      </c>
      <c r="F888" s="7">
        <v>15999</v>
      </c>
      <c r="G888" s="7">
        <v>24500</v>
      </c>
      <c r="H888" s="5" t="str" cm="1">
        <f t="array" ref="H888">_xlfn.IFS(G888&lt;200,"Less than 200", AND(G888&gt;=200, G888&lt;=500), "200 to 500", G888&gt;500, "Greater than 500")</f>
        <v>Greater than 500</v>
      </c>
      <c r="I888" s="8">
        <v>0.35</v>
      </c>
      <c r="J888" s="17">
        <f>I888</f>
        <v>0.35</v>
      </c>
      <c r="K888" s="22" t="str" cm="1">
        <f t="array" ref="K888">_xlfn.IFS(AND(I888&gt;=0%, I888&lt;=20%),"0% to 20%", AND(I888&gt;=21%, I888&lt;=40%), "21% to 40%", AND(I888&gt;=41%, I888&lt;=60%), "41% to 60%", AND(I888&gt;=61%, I888&lt;=80%), "61% to 80%", AND(I888&gt;=81%, I888&lt;=100%), "81% to 100%")</f>
        <v>21% to 40%</v>
      </c>
      <c r="L888" s="22">
        <v>4</v>
      </c>
      <c r="M888" s="6">
        <v>11206</v>
      </c>
      <c r="N888" s="6">
        <f>G888*M888</f>
        <v>274547000</v>
      </c>
      <c r="O888" s="6">
        <f>L888+(M888/100000)</f>
        <v>4.1120599999999996</v>
      </c>
      <c r="P888" s="5" t="s">
        <v>11617</v>
      </c>
      <c r="Q888" s="10" t="s">
        <v>11618</v>
      </c>
      <c r="R888" s="10" t="s">
        <v>11619</v>
      </c>
      <c r="S888" s="10" t="s">
        <v>11620</v>
      </c>
      <c r="T888" s="10">
        <f>LEN(S888) - LEN(SUBSTITUTE(S888, ",", "")) + 1</f>
        <v>8</v>
      </c>
      <c r="U888" s="10" t="s">
        <v>11621</v>
      </c>
      <c r="V888" s="20" t="s">
        <v>11622</v>
      </c>
      <c r="W888" s="10" t="s">
        <v>11623</v>
      </c>
      <c r="X888" s="10" t="s">
        <v>11624</v>
      </c>
    </row>
    <row r="889" spans="1:24" customFormat="1" x14ac:dyDescent="0.3">
      <c r="A889" s="5" t="s">
        <v>4338</v>
      </c>
      <c r="B889" s="5" t="s">
        <v>4339</v>
      </c>
      <c r="C889" s="5" t="str">
        <f>LEFT(B889, 65)</f>
        <v>Sounce 360 Adjustable Mobile Phone Holder, Universal Phone Holder</v>
      </c>
      <c r="D889" s="5" t="s">
        <v>3940</v>
      </c>
      <c r="E889" s="5" t="str">
        <f>LEFT(D889, FIND("|", D889) - 1)</f>
        <v>Electronics</v>
      </c>
      <c r="F889" s="5">
        <v>499</v>
      </c>
      <c r="G889" s="7">
        <v>1899</v>
      </c>
      <c r="H889" s="5" t="str" cm="1">
        <f t="array" ref="H889">_xlfn.IFS(G889&lt;200,"Less than 200", AND(G889&gt;=200, G889&lt;=500), "200 to 500", G889&gt;500, "Greater than 500")</f>
        <v>Greater than 500</v>
      </c>
      <c r="I889" s="8">
        <v>0.74</v>
      </c>
      <c r="J889" s="17">
        <f>I889</f>
        <v>0.74</v>
      </c>
      <c r="K889" s="22" t="str" cm="1">
        <f t="array" ref="K889">_xlfn.IFS(AND(I889&gt;=0%, I889&lt;=20%),"0% to 20%", AND(I889&gt;=21%, I889&lt;=40%), "21% to 40%", AND(I889&gt;=41%, I889&lt;=60%), "41% to 60%", AND(I889&gt;=61%, I889&lt;=80%), "61% to 80%", AND(I889&gt;=81%, I889&lt;=100%), "81% to 100%")</f>
        <v>61% to 80%</v>
      </c>
      <c r="L889" s="22">
        <v>4.0999999999999996</v>
      </c>
      <c r="M889" s="6">
        <v>1475</v>
      </c>
      <c r="N889" s="6">
        <f>G889*M889</f>
        <v>2801025</v>
      </c>
      <c r="O889" s="6">
        <f>L889+(M889/100000)</f>
        <v>4.1147499999999999</v>
      </c>
      <c r="P889" s="5" t="s">
        <v>4340</v>
      </c>
      <c r="Q889" s="10" t="s">
        <v>4341</v>
      </c>
      <c r="R889" s="10" t="s">
        <v>4342</v>
      </c>
      <c r="S889" s="10" t="s">
        <v>4343</v>
      </c>
      <c r="T889" s="10">
        <f>LEN(S889) - LEN(SUBSTITUTE(S889, ",", "")) + 1</f>
        <v>8</v>
      </c>
      <c r="U889" s="10" t="s">
        <v>4344</v>
      </c>
      <c r="V889" s="20" t="s">
        <v>4345</v>
      </c>
      <c r="W889" s="10" t="s">
        <v>4346</v>
      </c>
      <c r="X889" s="10" t="s">
        <v>4347</v>
      </c>
    </row>
    <row r="890" spans="1:24" customFormat="1" x14ac:dyDescent="0.3">
      <c r="A890" s="5" t="s">
        <v>3607</v>
      </c>
      <c r="B890" s="5" t="s">
        <v>3608</v>
      </c>
      <c r="C890" s="5" t="str">
        <f>LEFT(B890, 65)</f>
        <v>boAt Xtend Smartwatch with Alexa Built-in, 1.69‚Äù HD Display, Mu</v>
      </c>
      <c r="D890" s="5" t="s">
        <v>2948</v>
      </c>
      <c r="E890" s="5" t="str">
        <f>LEFT(D890, FIND("|", D890) - 1)</f>
        <v>Electronics</v>
      </c>
      <c r="F890" s="7">
        <v>2999</v>
      </c>
      <c r="G890" s="7">
        <v>7990</v>
      </c>
      <c r="H890" s="5" t="str" cm="1">
        <f t="array" ref="H890">_xlfn.IFS(G890&lt;200,"Less than 200", AND(G890&gt;=200, G890&lt;=500), "200 to 500", G890&gt;500, "Greater than 500")</f>
        <v>Greater than 500</v>
      </c>
      <c r="I890" s="8">
        <v>0.62</v>
      </c>
      <c r="J890" s="17">
        <f>I890</f>
        <v>0.62</v>
      </c>
      <c r="K890" s="22" t="str" cm="1">
        <f t="array" ref="K890">_xlfn.IFS(AND(I890&gt;=0%, I890&lt;=20%),"0% to 20%", AND(I890&gt;=21%, I890&lt;=40%), "21% to 40%", AND(I890&gt;=41%, I890&lt;=60%), "41% to 60%", AND(I890&gt;=61%, I890&lt;=80%), "61% to 80%", AND(I890&gt;=81%, I890&lt;=100%), "81% to 100%")</f>
        <v>61% to 80%</v>
      </c>
      <c r="L890" s="22">
        <v>4.0999999999999996</v>
      </c>
      <c r="M890" s="6">
        <v>48449</v>
      </c>
      <c r="N890" s="6">
        <f>G890*M890</f>
        <v>387107510</v>
      </c>
      <c r="O890" s="6">
        <f>L890+(M890/100000)</f>
        <v>4.5844899999999997</v>
      </c>
      <c r="P890" s="5" t="s">
        <v>3423</v>
      </c>
      <c r="Q890" s="10" t="s">
        <v>3609</v>
      </c>
      <c r="R890" s="10" t="s">
        <v>3610</v>
      </c>
      <c r="S890" s="10" t="s">
        <v>3611</v>
      </c>
      <c r="T890" s="10">
        <f>LEN(S890) - LEN(SUBSTITUTE(S890, ",", "")) + 1</f>
        <v>8</v>
      </c>
      <c r="U890" s="10" t="s">
        <v>3612</v>
      </c>
      <c r="V890" s="20" t="s">
        <v>3613</v>
      </c>
      <c r="W890" s="10" t="s">
        <v>3614</v>
      </c>
      <c r="X890" s="10" t="s">
        <v>3615</v>
      </c>
    </row>
    <row r="891" spans="1:24" customFormat="1" x14ac:dyDescent="0.3">
      <c r="A891" s="5" t="s">
        <v>3607</v>
      </c>
      <c r="B891" s="5" t="s">
        <v>3608</v>
      </c>
      <c r="C891" s="5" t="str">
        <f>LEFT(B891, 65)</f>
        <v>boAt Xtend Smartwatch with Alexa Built-in, 1.69‚Äù HD Display, Mu</v>
      </c>
      <c r="D891" s="5" t="s">
        <v>2948</v>
      </c>
      <c r="E891" s="5" t="str">
        <f>LEFT(D891, FIND("|", D891) - 1)</f>
        <v>Electronics</v>
      </c>
      <c r="F891" s="7">
        <v>2999</v>
      </c>
      <c r="G891" s="7">
        <v>7990</v>
      </c>
      <c r="H891" s="5" t="str" cm="1">
        <f t="array" ref="H891">_xlfn.IFS(G891&lt;200,"Less than 200", AND(G891&gt;=200, G891&lt;=500), "200 to 500", G891&gt;500, "Greater than 500")</f>
        <v>Greater than 500</v>
      </c>
      <c r="I891" s="8">
        <v>0.62</v>
      </c>
      <c r="J891" s="17">
        <f>I891</f>
        <v>0.62</v>
      </c>
      <c r="K891" s="22" t="str" cm="1">
        <f t="array" ref="K891">_xlfn.IFS(AND(I891&gt;=0%, I891&lt;=20%),"0% to 20%", AND(I891&gt;=21%, I891&lt;=40%), "21% to 40%", AND(I891&gt;=41%, I891&lt;=60%), "41% to 60%", AND(I891&gt;=61%, I891&lt;=80%), "61% to 80%", AND(I891&gt;=81%, I891&lt;=100%), "81% to 100%")</f>
        <v>61% to 80%</v>
      </c>
      <c r="L891" s="22">
        <v>4.0999999999999996</v>
      </c>
      <c r="M891" s="6">
        <v>48448</v>
      </c>
      <c r="N891" s="6">
        <f>G891*M891</f>
        <v>387099520</v>
      </c>
      <c r="O891" s="6">
        <f>L891+(M891/100000)</f>
        <v>4.5844799999999992</v>
      </c>
      <c r="P891" s="5" t="s">
        <v>3423</v>
      </c>
      <c r="Q891" s="10" t="s">
        <v>3609</v>
      </c>
      <c r="R891" s="10" t="s">
        <v>3610</v>
      </c>
      <c r="S891" s="10" t="s">
        <v>3611</v>
      </c>
      <c r="T891" s="10">
        <f>LEN(S891) - LEN(SUBSTITUTE(S891, ",", "")) + 1</f>
        <v>8</v>
      </c>
      <c r="U891" s="10" t="s">
        <v>3612</v>
      </c>
      <c r="V891" s="20" t="s">
        <v>3613</v>
      </c>
      <c r="W891" s="10" t="s">
        <v>5559</v>
      </c>
      <c r="X891" s="10" t="s">
        <v>5560</v>
      </c>
    </row>
    <row r="892" spans="1:24" customFormat="1" x14ac:dyDescent="0.3">
      <c r="A892" s="5" t="s">
        <v>8812</v>
      </c>
      <c r="B892" s="5" t="s">
        <v>8813</v>
      </c>
      <c r="C892" s="5" t="str">
        <f>LEFT(B892, 65)</f>
        <v>Lifelong LLEK15 Electric Kettle 1.5L with Stainless Steel Body, E</v>
      </c>
      <c r="D892" s="5" t="s">
        <v>8762</v>
      </c>
      <c r="E892" s="5" t="str">
        <f>LEFT(D892, FIND("|", D892) - 1)</f>
        <v>Home&amp;Kitchen</v>
      </c>
      <c r="F892" s="5">
        <v>549</v>
      </c>
      <c r="G892" s="7">
        <v>1000</v>
      </c>
      <c r="H892" s="5" t="str" cm="1">
        <f t="array" ref="H892">_xlfn.IFS(G892&lt;200,"Less than 200", AND(G892&gt;=200, G892&lt;=500), "200 to 500", G892&gt;500, "Greater than 500")</f>
        <v>Greater than 500</v>
      </c>
      <c r="I892" s="8">
        <v>0.45</v>
      </c>
      <c r="J892" s="17">
        <f>I892</f>
        <v>0.45</v>
      </c>
      <c r="K892" s="22" t="str" cm="1">
        <f t="array" ref="K892">_xlfn.IFS(AND(I892&gt;=0%, I892&lt;=20%),"0% to 20%", AND(I892&gt;=21%, I892&lt;=40%), "21% to 40%", AND(I892&gt;=41%, I892&lt;=60%), "41% to 60%", AND(I892&gt;=61%, I892&lt;=80%), "61% to 80%", AND(I892&gt;=81%, I892&lt;=100%), "81% to 100%")</f>
        <v>41% to 60%</v>
      </c>
      <c r="L892" s="22">
        <v>3.6</v>
      </c>
      <c r="M892" s="6">
        <v>1074</v>
      </c>
      <c r="N892" s="6">
        <f>G892*M892</f>
        <v>1074000</v>
      </c>
      <c r="O892" s="6">
        <f>L892+(M892/100000)</f>
        <v>3.6107400000000003</v>
      </c>
      <c r="P892" s="5" t="s">
        <v>8814</v>
      </c>
      <c r="Q892" s="10" t="s">
        <v>8815</v>
      </c>
      <c r="R892" s="10" t="s">
        <v>8816</v>
      </c>
      <c r="S892" s="10" t="s">
        <v>8817</v>
      </c>
      <c r="T892" s="10">
        <f>LEN(S892) - LEN(SUBSTITUTE(S892, ",", "")) + 1</f>
        <v>8</v>
      </c>
      <c r="U892" s="10" t="s">
        <v>8818</v>
      </c>
      <c r="V892" s="20" t="s">
        <v>8819</v>
      </c>
      <c r="W892" s="10" t="s">
        <v>8820</v>
      </c>
      <c r="X892" s="10" t="s">
        <v>8821</v>
      </c>
    </row>
    <row r="893" spans="1:24" customFormat="1" x14ac:dyDescent="0.3">
      <c r="A893" s="5" t="s">
        <v>3876</v>
      </c>
      <c r="B893" s="5" t="s">
        <v>3877</v>
      </c>
      <c r="C893" s="5" t="str">
        <f>LEFT(B893, 65)</f>
        <v>Portronics CarPower Mini Car Charger with Dual Output, Fast Charg</v>
      </c>
      <c r="D893" s="5" t="s">
        <v>3107</v>
      </c>
      <c r="E893" s="5" t="str">
        <f>LEFT(D893, FIND("|", D893) - 1)</f>
        <v>Electronics</v>
      </c>
      <c r="F893" s="5">
        <v>337</v>
      </c>
      <c r="G893" s="5">
        <v>699</v>
      </c>
      <c r="H893" s="5" t="str" cm="1">
        <f t="array" ref="H893">_xlfn.IFS(G893&lt;200,"Less than 200", AND(G893&gt;=200, G893&lt;=500), "200 to 500", G893&gt;500, "Greater than 500")</f>
        <v>Greater than 500</v>
      </c>
      <c r="I893" s="8">
        <v>0.52</v>
      </c>
      <c r="J893" s="17">
        <f>I893</f>
        <v>0.52</v>
      </c>
      <c r="K893" s="22" t="str" cm="1">
        <f t="array" ref="K893">_xlfn.IFS(AND(I893&gt;=0%, I893&lt;=20%),"0% to 20%", AND(I893&gt;=21%, I893&lt;=40%), "21% to 40%", AND(I893&gt;=41%, I893&lt;=60%), "41% to 60%", AND(I893&gt;=61%, I893&lt;=80%), "61% to 80%", AND(I893&gt;=81%, I893&lt;=100%), "81% to 100%")</f>
        <v>41% to 60%</v>
      </c>
      <c r="L893" s="22">
        <v>4.2</v>
      </c>
      <c r="M893" s="6">
        <v>4969</v>
      </c>
      <c r="N893" s="6">
        <f>G893*M893</f>
        <v>3473331</v>
      </c>
      <c r="O893" s="6">
        <f>L893+(M893/100000)</f>
        <v>4.2496900000000002</v>
      </c>
      <c r="P893" s="5" t="s">
        <v>3878</v>
      </c>
      <c r="Q893" s="10" t="s">
        <v>3879</v>
      </c>
      <c r="R893" s="10" t="s">
        <v>3880</v>
      </c>
      <c r="S893" s="10" t="s">
        <v>3881</v>
      </c>
      <c r="T893" s="10">
        <f>LEN(S893) - LEN(SUBSTITUTE(S893, ",", "")) + 1</f>
        <v>8</v>
      </c>
      <c r="U893" s="10" t="s">
        <v>3882</v>
      </c>
      <c r="V893" s="20" t="s">
        <v>3883</v>
      </c>
      <c r="W893" s="10" t="s">
        <v>3884</v>
      </c>
      <c r="X893" s="10" t="s">
        <v>3885</v>
      </c>
    </row>
    <row r="894" spans="1:24" customFormat="1" x14ac:dyDescent="0.3">
      <c r="A894" s="5" t="s">
        <v>6148</v>
      </c>
      <c r="B894" s="5" t="s">
        <v>6149</v>
      </c>
      <c r="C894" s="5" t="str">
        <f>LEFT(B894, 65)</f>
        <v>Fire-Boltt India's No 1 Smartwatch Brand Ring Bluetooth Calling w</v>
      </c>
      <c r="D894" s="5" t="s">
        <v>2948</v>
      </c>
      <c r="E894" s="5" t="str">
        <f>LEFT(D894, FIND("|", D894) - 1)</f>
        <v>Electronics</v>
      </c>
      <c r="F894" s="7">
        <v>2499</v>
      </c>
      <c r="G894" s="7">
        <v>9999</v>
      </c>
      <c r="H894" s="5" t="str" cm="1">
        <f t="array" ref="H894">_xlfn.IFS(G894&lt;200,"Less than 200", AND(G894&gt;=200, G894&lt;=500), "200 to 500", G894&gt;500, "Greater than 500")</f>
        <v>Greater than 500</v>
      </c>
      <c r="I894" s="8">
        <v>0.75</v>
      </c>
      <c r="J894" s="17">
        <f>I894</f>
        <v>0.75</v>
      </c>
      <c r="K894" s="22" t="str" cm="1">
        <f t="array" ref="K894">_xlfn.IFS(AND(I894&gt;=0%, I894&lt;=20%),"0% to 20%", AND(I894&gt;=21%, I894&lt;=40%), "21% to 40%", AND(I894&gt;=41%, I894&lt;=60%), "41% to 60%", AND(I894&gt;=61%, I894&lt;=80%), "61% to 80%", AND(I894&gt;=81%, I894&lt;=100%), "81% to 100%")</f>
        <v>61% to 80%</v>
      </c>
      <c r="L894" s="22">
        <v>4.0999999999999996</v>
      </c>
      <c r="M894" s="6">
        <v>42139</v>
      </c>
      <c r="N894" s="6">
        <f>G894*M894</f>
        <v>421347861</v>
      </c>
      <c r="O894" s="6">
        <f>L894+(M894/100000)</f>
        <v>4.5213899999999994</v>
      </c>
      <c r="P894" s="5" t="s">
        <v>6150</v>
      </c>
      <c r="Q894" s="10" t="s">
        <v>6151</v>
      </c>
      <c r="R894" s="10" t="s">
        <v>6152</v>
      </c>
      <c r="S894" s="10" t="s">
        <v>6153</v>
      </c>
      <c r="T894" s="10">
        <f>LEN(S894) - LEN(SUBSTITUTE(S894, ",", "")) + 1</f>
        <v>8</v>
      </c>
      <c r="U894" s="10" t="s">
        <v>6154</v>
      </c>
      <c r="V894" s="20" t="s">
        <v>6155</v>
      </c>
      <c r="W894" s="10" t="s">
        <v>6156</v>
      </c>
      <c r="X894" s="10" t="s">
        <v>6157</v>
      </c>
    </row>
    <row r="895" spans="1:24" customFormat="1" x14ac:dyDescent="0.3">
      <c r="A895" s="5" t="s">
        <v>1011</v>
      </c>
      <c r="B895" s="5" t="s">
        <v>1012</v>
      </c>
      <c r="C895" s="5" t="str">
        <f>LEFT(B895, 65)</f>
        <v>boAt Laptop, Smartphone Type-c A400 Male Data Cable (Carbon Black</v>
      </c>
      <c r="D895" s="5" t="s">
        <v>18</v>
      </c>
      <c r="E895" s="5" t="str">
        <f>LEFT(D895, FIND("|", D895) - 1)</f>
        <v>Computers&amp;Accessories</v>
      </c>
      <c r="F895" s="5">
        <v>273.10000000000002</v>
      </c>
      <c r="G895" s="5">
        <v>999</v>
      </c>
      <c r="H895" s="5" t="str" cm="1">
        <f t="array" ref="H895">_xlfn.IFS(G895&lt;200,"Less than 200", AND(G895&gt;=200, G895&lt;=500), "200 to 500", G895&gt;500, "Greater than 500")</f>
        <v>Greater than 500</v>
      </c>
      <c r="I895" s="8">
        <v>0.73</v>
      </c>
      <c r="J895" s="17">
        <f>I895</f>
        <v>0.73</v>
      </c>
      <c r="K895" s="22" t="str" cm="1">
        <f t="array" ref="K895">_xlfn.IFS(AND(I895&gt;=0%, I895&lt;=20%),"0% to 20%", AND(I895&gt;=21%, I895&lt;=40%), "21% to 40%", AND(I895&gt;=41%, I895&lt;=60%), "41% to 60%", AND(I895&gt;=61%, I895&lt;=80%), "61% to 80%", AND(I895&gt;=81%, I895&lt;=100%), "81% to 100%")</f>
        <v>61% to 80%</v>
      </c>
      <c r="L895" s="22">
        <v>4.3</v>
      </c>
      <c r="M895" s="6">
        <v>20850</v>
      </c>
      <c r="N895" s="6">
        <f>G895*M895</f>
        <v>20829150</v>
      </c>
      <c r="O895" s="6">
        <f>L895+(M895/100000)</f>
        <v>4.5084999999999997</v>
      </c>
      <c r="P895" s="5" t="s">
        <v>1013</v>
      </c>
      <c r="Q895" s="10" t="s">
        <v>295</v>
      </c>
      <c r="R895" s="10" t="s">
        <v>296</v>
      </c>
      <c r="S895" s="10" t="s">
        <v>297</v>
      </c>
      <c r="T895" s="10">
        <f>LEN(S895) - LEN(SUBSTITUTE(S895, ",", "")) + 1</f>
        <v>8</v>
      </c>
      <c r="U895" s="10" t="s">
        <v>298</v>
      </c>
      <c r="V895" s="20" t="s">
        <v>299</v>
      </c>
      <c r="W895" s="10" t="s">
        <v>1014</v>
      </c>
      <c r="X895" s="10" t="s">
        <v>1015</v>
      </c>
    </row>
    <row r="896" spans="1:24" customFormat="1" x14ac:dyDescent="0.3">
      <c r="A896" s="5" t="s">
        <v>778</v>
      </c>
      <c r="B896" s="5" t="s">
        <v>779</v>
      </c>
      <c r="C896" s="5" t="str">
        <f>LEFT(B896, 65)</f>
        <v>boAt A 350 Type C Cable for Smartphone, Charging Adapter (1.5m, C</v>
      </c>
      <c r="D896" s="5" t="s">
        <v>18</v>
      </c>
      <c r="E896" s="5" t="str">
        <f>LEFT(D896, FIND("|", D896) - 1)</f>
        <v>Computers&amp;Accessories</v>
      </c>
      <c r="F896" s="5">
        <v>299</v>
      </c>
      <c r="G896" s="5">
        <v>799</v>
      </c>
      <c r="H896" s="5" t="str" cm="1">
        <f t="array" ref="H896">_xlfn.IFS(G896&lt;200,"Less than 200", AND(G896&gt;=200, G896&lt;=500), "200 to 500", G896&gt;500, "Greater than 500")</f>
        <v>Greater than 500</v>
      </c>
      <c r="I896" s="8">
        <v>0.63</v>
      </c>
      <c r="J896" s="17">
        <f>I896</f>
        <v>0.63</v>
      </c>
      <c r="K896" s="22" t="str" cm="1">
        <f t="array" ref="K896">_xlfn.IFS(AND(I896&gt;=0%, I896&lt;=20%),"0% to 20%", AND(I896&gt;=21%, I896&lt;=40%), "21% to 40%", AND(I896&gt;=41%, I896&lt;=60%), "41% to 60%", AND(I896&gt;=61%, I896&lt;=80%), "61% to 80%", AND(I896&gt;=81%, I896&lt;=100%), "81% to 100%")</f>
        <v>61% to 80%</v>
      </c>
      <c r="L896" s="22">
        <v>4.4000000000000004</v>
      </c>
      <c r="M896" s="6">
        <v>28791</v>
      </c>
      <c r="N896" s="6">
        <f>G896*M896</f>
        <v>23004009</v>
      </c>
      <c r="O896" s="6">
        <f>L896+(M896/100000)</f>
        <v>4.6879100000000005</v>
      </c>
      <c r="P896" s="5" t="s">
        <v>780</v>
      </c>
      <c r="Q896" s="10" t="s">
        <v>781</v>
      </c>
      <c r="R896" s="10" t="s">
        <v>782</v>
      </c>
      <c r="S896" s="10" t="s">
        <v>783</v>
      </c>
      <c r="T896" s="10">
        <f>LEN(S896) - LEN(SUBSTITUTE(S896, ",", "")) + 1</f>
        <v>8</v>
      </c>
      <c r="U896" s="10" t="s">
        <v>784</v>
      </c>
      <c r="V896" s="20" t="s">
        <v>785</v>
      </c>
      <c r="W896" s="10" t="s">
        <v>786</v>
      </c>
      <c r="X896" s="10" t="s">
        <v>787</v>
      </c>
    </row>
    <row r="897" spans="1:24" customFormat="1" x14ac:dyDescent="0.3">
      <c r="A897" s="5" t="s">
        <v>12692</v>
      </c>
      <c r="B897" s="5" t="s">
        <v>12693</v>
      </c>
      <c r="C897" s="5" t="str">
        <f>LEFT(B897, 65)</f>
        <v>AGARO Royal Stand 1000W Mixer with 5L SS Bowl and 8 Speed Setting</v>
      </c>
      <c r="D897" s="5" t="s">
        <v>12694</v>
      </c>
      <c r="E897" s="5" t="str">
        <f>LEFT(D897, FIND("|", D897) - 1)</f>
        <v>Home&amp;Kitchen</v>
      </c>
      <c r="F897" s="7">
        <v>5999</v>
      </c>
      <c r="G897" s="7">
        <v>11495</v>
      </c>
      <c r="H897" s="5" t="str" cm="1">
        <f t="array" ref="H897">_xlfn.IFS(G897&lt;200,"Less than 200", AND(G897&gt;=200, G897&lt;=500), "200 to 500", G897&gt;500, "Greater than 500")</f>
        <v>Greater than 500</v>
      </c>
      <c r="I897" s="8">
        <v>0.48</v>
      </c>
      <c r="J897" s="17">
        <f>I897</f>
        <v>0.48</v>
      </c>
      <c r="K897" s="22" t="str" cm="1">
        <f t="array" ref="K897">_xlfn.IFS(AND(I897&gt;=0%, I897&lt;=20%),"0% to 20%", AND(I897&gt;=21%, I897&lt;=40%), "21% to 40%", AND(I897&gt;=41%, I897&lt;=60%), "41% to 60%", AND(I897&gt;=61%, I897&lt;=80%), "61% to 80%", AND(I897&gt;=81%, I897&lt;=100%), "81% to 100%")</f>
        <v>41% to 60%</v>
      </c>
      <c r="L897" s="22">
        <v>4.3</v>
      </c>
      <c r="M897" s="6">
        <v>534</v>
      </c>
      <c r="N897" s="6">
        <f>G897*M897</f>
        <v>6138330</v>
      </c>
      <c r="O897" s="6">
        <f>L897+(M897/100000)</f>
        <v>4.3053400000000002</v>
      </c>
      <c r="P897" s="5" t="s">
        <v>12695</v>
      </c>
      <c r="Q897" s="10" t="s">
        <v>12696</v>
      </c>
      <c r="R897" s="10" t="s">
        <v>12697</v>
      </c>
      <c r="S897" s="10" t="s">
        <v>12698</v>
      </c>
      <c r="T897" s="10">
        <f>LEN(S897) - LEN(SUBSTITUTE(S897, ",", "")) + 1</f>
        <v>8</v>
      </c>
      <c r="U897" s="10" t="s">
        <v>12699</v>
      </c>
      <c r="V897" s="20" t="s">
        <v>12700</v>
      </c>
      <c r="W897" s="10" t="s">
        <v>12701</v>
      </c>
      <c r="X897" s="10" t="s">
        <v>12702</v>
      </c>
    </row>
    <row r="898" spans="1:24" customFormat="1" x14ac:dyDescent="0.3">
      <c r="A898" s="5" t="s">
        <v>2355</v>
      </c>
      <c r="B898" s="5" t="s">
        <v>2356</v>
      </c>
      <c r="C898" s="5" t="str">
        <f>LEFT(B898, 65)</f>
        <v>Cubetek 3 in 1 LCD Display V5.0 Bluetooth Transmitter Receiver, B</v>
      </c>
      <c r="D898" s="5" t="s">
        <v>2357</v>
      </c>
      <c r="E898" s="5" t="str">
        <f>LEFT(D898, FIND("|", D898) - 1)</f>
        <v>Electronics</v>
      </c>
      <c r="F898" s="7">
        <v>1990</v>
      </c>
      <c r="G898" s="7">
        <v>3100</v>
      </c>
      <c r="H898" s="5" t="str" cm="1">
        <f t="array" ref="H898">_xlfn.IFS(G898&lt;200,"Less than 200", AND(G898&gt;=200, G898&lt;=500), "200 to 500", G898&gt;500, "Greater than 500")</f>
        <v>Greater than 500</v>
      </c>
      <c r="I898" s="8">
        <v>0.36</v>
      </c>
      <c r="J898" s="17">
        <f>I898</f>
        <v>0.36</v>
      </c>
      <c r="K898" s="22" t="str" cm="1">
        <f t="array" ref="K898">_xlfn.IFS(AND(I898&gt;=0%, I898&lt;=20%),"0% to 20%", AND(I898&gt;=21%, I898&lt;=40%), "21% to 40%", AND(I898&gt;=41%, I898&lt;=60%), "41% to 60%", AND(I898&gt;=61%, I898&lt;=80%), "61% to 80%", AND(I898&gt;=81%, I898&lt;=100%), "81% to 100%")</f>
        <v>21% to 40%</v>
      </c>
      <c r="L898" s="22">
        <v>4</v>
      </c>
      <c r="M898" s="6">
        <v>897</v>
      </c>
      <c r="N898" s="6">
        <f>G898*M898</f>
        <v>2780700</v>
      </c>
      <c r="O898" s="6">
        <f>L898+(M898/100000)</f>
        <v>4.0089699999999997</v>
      </c>
      <c r="P898" s="5" t="s">
        <v>2358</v>
      </c>
      <c r="Q898" s="10" t="s">
        <v>2359</v>
      </c>
      <c r="R898" s="10" t="s">
        <v>2360</v>
      </c>
      <c r="S898" s="10" t="s">
        <v>2361</v>
      </c>
      <c r="T898" s="10">
        <f>LEN(S898) - LEN(SUBSTITUTE(S898, ",", "")) + 1</f>
        <v>8</v>
      </c>
      <c r="U898" s="10" t="s">
        <v>2362</v>
      </c>
      <c r="V898" s="20" t="s">
        <v>2363</v>
      </c>
      <c r="W898" s="10" t="s">
        <v>2364</v>
      </c>
      <c r="X898" s="10" t="s">
        <v>2365</v>
      </c>
    </row>
    <row r="899" spans="1:24" customFormat="1" x14ac:dyDescent="0.3">
      <c r="A899" s="5" t="s">
        <v>5696</v>
      </c>
      <c r="B899" s="5" t="s">
        <v>5697</v>
      </c>
      <c r="C899" s="5" t="str">
        <f>LEFT(B899, 65)</f>
        <v>rts [2 Pack] Mini USB C Type C Adapter Plug, Type C Female to USB</v>
      </c>
      <c r="D899" s="5" t="s">
        <v>5698</v>
      </c>
      <c r="E899" s="5" t="str">
        <f>LEFT(D899, FIND("|", D899) - 1)</f>
        <v>Computers&amp;Accessories</v>
      </c>
      <c r="F899" s="5">
        <v>294</v>
      </c>
      <c r="G899" s="7">
        <v>4999</v>
      </c>
      <c r="H899" s="5" t="str" cm="1">
        <f t="array" ref="H899">_xlfn.IFS(G899&lt;200,"Less than 200", AND(G899&gt;=200, G899&lt;=500), "200 to 500", G899&gt;500, "Greater than 500")</f>
        <v>Greater than 500</v>
      </c>
      <c r="I899" s="8">
        <v>0.94</v>
      </c>
      <c r="J899" s="17">
        <f>I899</f>
        <v>0.94</v>
      </c>
      <c r="K899" s="22" t="str" cm="1">
        <f t="array" ref="K899">_xlfn.IFS(AND(I899&gt;=0%, I899&lt;=20%),"0% to 20%", AND(I899&gt;=21%, I899&lt;=40%), "21% to 40%", AND(I899&gt;=41%, I899&lt;=60%), "41% to 60%", AND(I899&gt;=61%, I899&lt;=80%), "61% to 80%", AND(I899&gt;=81%, I899&lt;=100%), "81% to 100%")</f>
        <v>81% to 100%</v>
      </c>
      <c r="L899" s="22">
        <v>4.3</v>
      </c>
      <c r="M899" s="6">
        <v>4426</v>
      </c>
      <c r="N899" s="6">
        <f>G899*M899</f>
        <v>22125574</v>
      </c>
      <c r="O899" s="6">
        <f>L899+(M899/100000)</f>
        <v>4.3442600000000002</v>
      </c>
      <c r="P899" s="5" t="s">
        <v>5699</v>
      </c>
      <c r="Q899" s="10" t="s">
        <v>5700</v>
      </c>
      <c r="R899" s="10" t="s">
        <v>5701</v>
      </c>
      <c r="S899" s="10" t="s">
        <v>5702</v>
      </c>
      <c r="T899" s="10">
        <f>LEN(S899) - LEN(SUBSTITUTE(S899, ",", "")) + 1</f>
        <v>8</v>
      </c>
      <c r="U899" s="10" t="s">
        <v>5703</v>
      </c>
      <c r="V899" s="20" t="s">
        <v>5704</v>
      </c>
      <c r="W899" s="10" t="s">
        <v>5705</v>
      </c>
      <c r="X899" s="10" t="s">
        <v>5706</v>
      </c>
    </row>
    <row r="900" spans="1:24" customFormat="1" x14ac:dyDescent="0.3">
      <c r="A900" s="5" t="s">
        <v>6101</v>
      </c>
      <c r="B900" s="5" t="s">
        <v>6102</v>
      </c>
      <c r="C900" s="5" t="str">
        <f>LEFT(B900, 65)</f>
        <v>Zebronics ZEB-90HB USB Hub, 4 Ports, Pocket Sized, Plug &amp; Play, f</v>
      </c>
      <c r="D900" s="5" t="s">
        <v>6103</v>
      </c>
      <c r="E900" s="5" t="str">
        <f>LEFT(D900, FIND("|", D900) - 1)</f>
        <v>Computers&amp;Accessories</v>
      </c>
      <c r="F900" s="5">
        <v>179</v>
      </c>
      <c r="G900" s="5">
        <v>499</v>
      </c>
      <c r="H900" s="5" t="str" cm="1">
        <f t="array" ref="H900">_xlfn.IFS(G900&lt;200,"Less than 200", AND(G900&gt;=200, G900&lt;=500), "200 to 500", G900&gt;500, "Greater than 500")</f>
        <v>200 to 500</v>
      </c>
      <c r="I900" s="8">
        <v>0.64</v>
      </c>
      <c r="J900" s="17">
        <f>I900</f>
        <v>0.64</v>
      </c>
      <c r="K900" s="22" t="str" cm="1">
        <f t="array" ref="K900">_xlfn.IFS(AND(I900&gt;=0%, I900&lt;=20%),"0% to 20%", AND(I900&gt;=21%, I900&lt;=40%), "21% to 40%", AND(I900&gt;=41%, I900&lt;=60%), "41% to 60%", AND(I900&gt;=61%, I900&lt;=80%), "61% to 80%", AND(I900&gt;=81%, I900&lt;=100%), "81% to 100%")</f>
        <v>61% to 80%</v>
      </c>
      <c r="L900" s="22">
        <v>3.4</v>
      </c>
      <c r="M900" s="6">
        <v>9385</v>
      </c>
      <c r="N900" s="6">
        <f>G900*M900</f>
        <v>4683115</v>
      </c>
      <c r="O900" s="6">
        <f>L900+(M900/100000)</f>
        <v>3.4938500000000001</v>
      </c>
      <c r="P900" s="5" t="s">
        <v>6104</v>
      </c>
      <c r="Q900" s="10" t="s">
        <v>6105</v>
      </c>
      <c r="R900" s="10" t="s">
        <v>6106</v>
      </c>
      <c r="S900" s="10" t="s">
        <v>6107</v>
      </c>
      <c r="T900" s="10">
        <f>LEN(S900) - LEN(SUBSTITUTE(S900, ",", "")) + 1</f>
        <v>8</v>
      </c>
      <c r="U900" s="10" t="s">
        <v>6108</v>
      </c>
      <c r="V900" s="20" t="s">
        <v>6109</v>
      </c>
      <c r="W900" s="10" t="s">
        <v>6110</v>
      </c>
      <c r="X900" s="10" t="s">
        <v>6111</v>
      </c>
    </row>
    <row r="901" spans="1:24" customFormat="1" x14ac:dyDescent="0.3">
      <c r="A901" s="5" t="s">
        <v>2741</v>
      </c>
      <c r="B901" s="5" t="s">
        <v>2742</v>
      </c>
      <c r="C901" s="5" t="str">
        <f>LEFT(B901, 65)</f>
        <v>Irusu Play VR Plus Virtual Reality Headset with Headphones for Ga</v>
      </c>
      <c r="D901" s="5" t="s">
        <v>2743</v>
      </c>
      <c r="E901" s="5" t="str">
        <f>LEFT(D901, FIND("|", D901) - 1)</f>
        <v>Electronics</v>
      </c>
      <c r="F901" s="7">
        <v>2699</v>
      </c>
      <c r="G901" s="7">
        <v>3500</v>
      </c>
      <c r="H901" s="5" t="str" cm="1">
        <f t="array" ref="H901">_xlfn.IFS(G901&lt;200,"Less than 200", AND(G901&gt;=200, G901&lt;=500), "200 to 500", G901&gt;500, "Greater than 500")</f>
        <v>Greater than 500</v>
      </c>
      <c r="I901" s="8">
        <v>0.23</v>
      </c>
      <c r="J901" s="17">
        <f>I901</f>
        <v>0.23</v>
      </c>
      <c r="K901" s="22" t="str" cm="1">
        <f t="array" ref="K901">_xlfn.IFS(AND(I901&gt;=0%, I901&lt;=20%),"0% to 20%", AND(I901&gt;=21%, I901&lt;=40%), "21% to 40%", AND(I901&gt;=41%, I901&lt;=60%), "41% to 60%", AND(I901&gt;=61%, I901&lt;=80%), "61% to 80%", AND(I901&gt;=81%, I901&lt;=100%), "81% to 100%")</f>
        <v>21% to 40%</v>
      </c>
      <c r="L901" s="22">
        <v>3.5</v>
      </c>
      <c r="M901" s="6">
        <v>621</v>
      </c>
      <c r="N901" s="6">
        <f>G901*M901</f>
        <v>2173500</v>
      </c>
      <c r="O901" s="6">
        <f>L901+(M901/100000)</f>
        <v>3.5062099999999998</v>
      </c>
      <c r="P901" s="5" t="s">
        <v>2744</v>
      </c>
      <c r="Q901" s="10" t="s">
        <v>2745</v>
      </c>
      <c r="R901" s="10" t="s">
        <v>2746</v>
      </c>
      <c r="S901" s="10" t="s">
        <v>2747</v>
      </c>
      <c r="T901" s="10">
        <f>LEN(S901) - LEN(SUBSTITUTE(S901, ",", "")) + 1</f>
        <v>8</v>
      </c>
      <c r="U901" s="10" t="s">
        <v>2748</v>
      </c>
      <c r="V901" s="20" t="s">
        <v>2749</v>
      </c>
      <c r="W901" s="10" t="s">
        <v>2750</v>
      </c>
      <c r="X901" s="10" t="s">
        <v>2751</v>
      </c>
    </row>
    <row r="902" spans="1:24" customFormat="1" x14ac:dyDescent="0.3">
      <c r="A902" s="5" t="s">
        <v>12028</v>
      </c>
      <c r="B902" s="5" t="s">
        <v>12029</v>
      </c>
      <c r="C902" s="5" t="str">
        <f>LEFT(B902, 65)</f>
        <v>Racold Pronto Pro 3Litres 3KW Vertical Instant Water Heater (Geys</v>
      </c>
      <c r="D902" s="5" t="s">
        <v>8721</v>
      </c>
      <c r="E902" s="5" t="str">
        <f>LEFT(D902, FIND("|", D902) - 1)</f>
        <v>Home&amp;Kitchen</v>
      </c>
      <c r="F902" s="7">
        <v>2949</v>
      </c>
      <c r="G902" s="7">
        <v>4849</v>
      </c>
      <c r="H902" s="5" t="str" cm="1">
        <f t="array" ref="H902">_xlfn.IFS(G902&lt;200,"Less than 200", AND(G902&gt;=200, G902&lt;=500), "200 to 500", G902&gt;500, "Greater than 500")</f>
        <v>Greater than 500</v>
      </c>
      <c r="I902" s="8">
        <v>0.39</v>
      </c>
      <c r="J902" s="17">
        <f>I902</f>
        <v>0.39</v>
      </c>
      <c r="K902" s="22" t="str" cm="1">
        <f t="array" ref="K902">_xlfn.IFS(AND(I902&gt;=0%, I902&lt;=20%),"0% to 20%", AND(I902&gt;=21%, I902&lt;=40%), "21% to 40%", AND(I902&gt;=41%, I902&lt;=60%), "41% to 60%", AND(I902&gt;=61%, I902&lt;=80%), "61% to 80%", AND(I902&gt;=81%, I902&lt;=100%), "81% to 100%")</f>
        <v>21% to 40%</v>
      </c>
      <c r="L902" s="22">
        <v>4.2</v>
      </c>
      <c r="M902" s="6">
        <v>7968</v>
      </c>
      <c r="N902" s="6">
        <f>G902*M902</f>
        <v>38636832</v>
      </c>
      <c r="O902" s="6">
        <f>L902+(M902/100000)</f>
        <v>4.2796799999999999</v>
      </c>
      <c r="P902" s="5" t="s">
        <v>12030</v>
      </c>
      <c r="Q902" s="10" t="s">
        <v>12031</v>
      </c>
      <c r="R902" s="10" t="s">
        <v>12032</v>
      </c>
      <c r="S902" s="10" t="s">
        <v>12033</v>
      </c>
      <c r="T902" s="10">
        <f>LEN(S902) - LEN(SUBSTITUTE(S902, ",", "")) + 1</f>
        <v>8</v>
      </c>
      <c r="U902" s="10" t="s">
        <v>12034</v>
      </c>
      <c r="V902" s="20" t="s">
        <v>12035</v>
      </c>
      <c r="W902" s="10" t="s">
        <v>12036</v>
      </c>
      <c r="X902" s="10" t="s">
        <v>12037</v>
      </c>
    </row>
    <row r="903" spans="1:24" customFormat="1" x14ac:dyDescent="0.3">
      <c r="A903" s="5" t="s">
        <v>3786</v>
      </c>
      <c r="B903" s="5" t="s">
        <v>3787</v>
      </c>
      <c r="C903" s="5" t="str">
        <f>LEFT(B903, 65)</f>
        <v>Noise ColorFit Pulse Smartwatch with 3.56 cm (1.4") Full Touch HD</v>
      </c>
      <c r="D903" s="5" t="s">
        <v>2948</v>
      </c>
      <c r="E903" s="5" t="str">
        <f>LEFT(D903, FIND("|", D903) - 1)</f>
        <v>Electronics</v>
      </c>
      <c r="F903" s="7">
        <v>1599</v>
      </c>
      <c r="G903" s="7">
        <v>4999</v>
      </c>
      <c r="H903" s="5" t="str" cm="1">
        <f t="array" ref="H903">_xlfn.IFS(G903&lt;200,"Less than 200", AND(G903&gt;=200, G903&lt;=500), "200 to 500", G903&gt;500, "Greater than 500")</f>
        <v>Greater than 500</v>
      </c>
      <c r="I903" s="8">
        <v>0.68</v>
      </c>
      <c r="J903" s="17">
        <f>I903</f>
        <v>0.68</v>
      </c>
      <c r="K903" s="22" t="str" cm="1">
        <f t="array" ref="K903">_xlfn.IFS(AND(I903&gt;=0%, I903&lt;=20%),"0% to 20%", AND(I903&gt;=21%, I903&lt;=40%), "21% to 40%", AND(I903&gt;=41%, I903&lt;=60%), "41% to 60%", AND(I903&gt;=61%, I903&lt;=80%), "61% to 80%", AND(I903&gt;=81%, I903&lt;=100%), "81% to 100%")</f>
        <v>61% to 80%</v>
      </c>
      <c r="L903" s="22">
        <v>4</v>
      </c>
      <c r="M903" s="6">
        <v>67951</v>
      </c>
      <c r="N903" s="6">
        <f>G903*M903</f>
        <v>339687049</v>
      </c>
      <c r="O903" s="6">
        <f>L903+(M903/100000)</f>
        <v>4.6795099999999996</v>
      </c>
      <c r="P903" s="5" t="s">
        <v>3788</v>
      </c>
      <c r="Q903" s="10" t="s">
        <v>5689</v>
      </c>
      <c r="R903" s="10" t="s">
        <v>5690</v>
      </c>
      <c r="S903" s="10" t="s">
        <v>5691</v>
      </c>
      <c r="T903" s="10">
        <f>LEN(S903) - LEN(SUBSTITUTE(S903, ",", "")) + 1</f>
        <v>8</v>
      </c>
      <c r="U903" s="10" t="s">
        <v>5692</v>
      </c>
      <c r="V903" s="20" t="s">
        <v>5693</v>
      </c>
      <c r="W903" s="10" t="s">
        <v>5694</v>
      </c>
      <c r="X903" s="10" t="s">
        <v>5695</v>
      </c>
    </row>
    <row r="904" spans="1:24" customFormat="1" x14ac:dyDescent="0.3">
      <c r="A904" s="5" t="s">
        <v>3786</v>
      </c>
      <c r="B904" s="5" t="s">
        <v>3787</v>
      </c>
      <c r="C904" s="5" t="str">
        <f>LEFT(B904, 65)</f>
        <v>Noise ColorFit Pulse Smartwatch with 3.56 cm (1.4") Full Touch HD</v>
      </c>
      <c r="D904" s="5" t="s">
        <v>2948</v>
      </c>
      <c r="E904" s="5" t="str">
        <f>LEFT(D904, FIND("|", D904) - 1)</f>
        <v>Electronics</v>
      </c>
      <c r="F904" s="7">
        <v>1599</v>
      </c>
      <c r="G904" s="7">
        <v>4999</v>
      </c>
      <c r="H904" s="5" t="str" cm="1">
        <f t="array" ref="H904">_xlfn.IFS(G904&lt;200,"Less than 200", AND(G904&gt;=200, G904&lt;=500), "200 to 500", G904&gt;500, "Greater than 500")</f>
        <v>Greater than 500</v>
      </c>
      <c r="I904" s="8">
        <v>0.68</v>
      </c>
      <c r="J904" s="17">
        <f>I904</f>
        <v>0.68</v>
      </c>
      <c r="K904" s="22" t="str" cm="1">
        <f t="array" ref="K904">_xlfn.IFS(AND(I904&gt;=0%, I904&lt;=20%),"0% to 20%", AND(I904&gt;=21%, I904&lt;=40%), "21% to 40%", AND(I904&gt;=41%, I904&lt;=60%), "41% to 60%", AND(I904&gt;=61%, I904&lt;=80%), "61% to 80%", AND(I904&gt;=81%, I904&lt;=100%), "81% to 100%")</f>
        <v>61% to 80%</v>
      </c>
      <c r="L904" s="22">
        <v>4</v>
      </c>
      <c r="M904" s="6">
        <v>67950</v>
      </c>
      <c r="N904" s="6">
        <f>G904*M904</f>
        <v>339682050</v>
      </c>
      <c r="O904" s="6">
        <f>L904+(M904/100000)</f>
        <v>4.6795</v>
      </c>
      <c r="P904" s="5" t="s">
        <v>3788</v>
      </c>
      <c r="Q904" s="10" t="s">
        <v>3789</v>
      </c>
      <c r="R904" s="10" t="s">
        <v>3790</v>
      </c>
      <c r="S904" s="10" t="s">
        <v>3791</v>
      </c>
      <c r="T904" s="10">
        <f>LEN(S904) - LEN(SUBSTITUTE(S904, ",", "")) + 1</f>
        <v>8</v>
      </c>
      <c r="U904" s="10" t="s">
        <v>3792</v>
      </c>
      <c r="V904" s="20" t="s">
        <v>3793</v>
      </c>
      <c r="W904" s="10" t="s">
        <v>3794</v>
      </c>
      <c r="X904" s="10" t="s">
        <v>3795</v>
      </c>
    </row>
    <row r="905" spans="1:24" customFormat="1" x14ac:dyDescent="0.3">
      <c r="A905" s="5" t="s">
        <v>8751</v>
      </c>
      <c r="B905" s="5" t="s">
        <v>8752</v>
      </c>
      <c r="C905" s="5" t="str">
        <f>LEFT(B905, 65)</f>
        <v>Bajaj Splendora 3 Litre 3KW IWH Instant Water Heater (Geyser), Wh</v>
      </c>
      <c r="D905" s="5" t="s">
        <v>8721</v>
      </c>
      <c r="E905" s="5" t="str">
        <f>LEFT(D905, FIND("|", D905) - 1)</f>
        <v>Home&amp;Kitchen</v>
      </c>
      <c r="F905" s="7">
        <v>2599</v>
      </c>
      <c r="G905" s="7">
        <v>5890</v>
      </c>
      <c r="H905" s="5" t="str" cm="1">
        <f t="array" ref="H905">_xlfn.IFS(G905&lt;200,"Less than 200", AND(G905&gt;=200, G905&lt;=500), "200 to 500", G905&gt;500, "Greater than 500")</f>
        <v>Greater than 500</v>
      </c>
      <c r="I905" s="8">
        <v>0.56000000000000005</v>
      </c>
      <c r="J905" s="17">
        <f>I905</f>
        <v>0.56000000000000005</v>
      </c>
      <c r="K905" s="22" t="str" cm="1">
        <f t="array" ref="K905">_xlfn.IFS(AND(I905&gt;=0%, I905&lt;=20%),"0% to 20%", AND(I905&gt;=21%, I905&lt;=40%), "21% to 40%", AND(I905&gt;=41%, I905&lt;=60%), "41% to 60%", AND(I905&gt;=61%, I905&lt;=80%), "61% to 80%", AND(I905&gt;=81%, I905&lt;=100%), "81% to 100%")</f>
        <v>41% to 60%</v>
      </c>
      <c r="L905" s="22">
        <v>4.0999999999999996</v>
      </c>
      <c r="M905" s="6">
        <v>21783</v>
      </c>
      <c r="N905" s="6">
        <f>G905*M905</f>
        <v>128301870</v>
      </c>
      <c r="O905" s="6">
        <f>L905+(M905/100000)</f>
        <v>4.3178299999999998</v>
      </c>
      <c r="P905" s="5" t="s">
        <v>8753</v>
      </c>
      <c r="Q905" s="10" t="s">
        <v>8754</v>
      </c>
      <c r="R905" s="10" t="s">
        <v>8755</v>
      </c>
      <c r="S905" s="10" t="s">
        <v>8756</v>
      </c>
      <c r="T905" s="10">
        <f>LEN(S905) - LEN(SUBSTITUTE(S905, ",", "")) + 1</f>
        <v>8</v>
      </c>
      <c r="U905" s="10" t="s">
        <v>8757</v>
      </c>
      <c r="V905" s="20" t="s">
        <v>13062</v>
      </c>
      <c r="W905" s="10" t="s">
        <v>8758</v>
      </c>
      <c r="X905" s="10" t="s">
        <v>8759</v>
      </c>
    </row>
    <row r="906" spans="1:24" customFormat="1" x14ac:dyDescent="0.3">
      <c r="A906" s="5" t="s">
        <v>9120</v>
      </c>
      <c r="B906" s="5" t="s">
        <v>9121</v>
      </c>
      <c r="C906" s="5" t="str">
        <f>LEFT(B906, 65)</f>
        <v>Bajaj New Shakti Neo 25L Vertical Storage Water Heater (Geyser 25</v>
      </c>
      <c r="D906" s="5" t="s">
        <v>8773</v>
      </c>
      <c r="E906" s="5" t="str">
        <f>LEFT(D906, FIND("|", D906) - 1)</f>
        <v>Home&amp;Kitchen</v>
      </c>
      <c r="F906" s="7">
        <v>6299</v>
      </c>
      <c r="G906" s="7">
        <v>15270</v>
      </c>
      <c r="H906" s="5" t="str" cm="1">
        <f t="array" ref="H906">_xlfn.IFS(G906&lt;200,"Less than 200", AND(G906&gt;=200, G906&lt;=500), "200 to 500", G906&gt;500, "Greater than 500")</f>
        <v>Greater than 500</v>
      </c>
      <c r="I906" s="8">
        <v>0.59</v>
      </c>
      <c r="J906" s="17">
        <f>I906</f>
        <v>0.59</v>
      </c>
      <c r="K906" s="22" t="str" cm="1">
        <f t="array" ref="K906">_xlfn.IFS(AND(I906&gt;=0%, I906&lt;=20%),"0% to 20%", AND(I906&gt;=21%, I906&lt;=40%), "21% to 40%", AND(I906&gt;=41%, I906&lt;=60%), "41% to 60%", AND(I906&gt;=61%, I906&lt;=80%), "61% to 80%", AND(I906&gt;=81%, I906&lt;=100%), "81% to 100%")</f>
        <v>41% to 60%</v>
      </c>
      <c r="L906" s="22">
        <v>4.0999999999999996</v>
      </c>
      <c r="M906" s="6">
        <v>3233</v>
      </c>
      <c r="N906" s="6">
        <f>G906*M906</f>
        <v>49367910</v>
      </c>
      <c r="O906" s="6">
        <f>L906+(M906/100000)</f>
        <v>4.1323299999999996</v>
      </c>
      <c r="P906" s="5" t="s">
        <v>9122</v>
      </c>
      <c r="Q906" s="10" t="s">
        <v>9123</v>
      </c>
      <c r="R906" s="10" t="s">
        <v>9124</v>
      </c>
      <c r="S906" s="10" t="s">
        <v>9125</v>
      </c>
      <c r="T906" s="10">
        <f>LEN(S906) - LEN(SUBSTITUTE(S906, ",", "")) + 1</f>
        <v>8</v>
      </c>
      <c r="U906" s="10" t="s">
        <v>9126</v>
      </c>
      <c r="V906" s="20" t="s">
        <v>9127</v>
      </c>
      <c r="W906" s="10" t="s">
        <v>9128</v>
      </c>
      <c r="X906" s="10" t="s">
        <v>9129</v>
      </c>
    </row>
    <row r="907" spans="1:24" customFormat="1" x14ac:dyDescent="0.3">
      <c r="A907" s="5" t="s">
        <v>8771</v>
      </c>
      <c r="B907" s="5" t="s">
        <v>8772</v>
      </c>
      <c r="C907" s="5" t="str">
        <f>LEFT(B907, 65)</f>
        <v>Bajaj New Shakti Neo 15L Vertical Storage Water Heater (Geyser 15</v>
      </c>
      <c r="D907" s="5" t="s">
        <v>8773</v>
      </c>
      <c r="E907" s="5" t="str">
        <f>LEFT(D907, FIND("|", D907) - 1)</f>
        <v>Home&amp;Kitchen</v>
      </c>
      <c r="F907" s="7">
        <v>5499</v>
      </c>
      <c r="G907" s="7">
        <v>13150</v>
      </c>
      <c r="H907" s="5" t="str" cm="1">
        <f t="array" ref="H907">_xlfn.IFS(G907&lt;200,"Less than 200", AND(G907&gt;=200, G907&lt;=500), "200 to 500", G907&gt;500, "Greater than 500")</f>
        <v>Greater than 500</v>
      </c>
      <c r="I907" s="8">
        <v>0.57999999999999996</v>
      </c>
      <c r="J907" s="17">
        <f>I907</f>
        <v>0.57999999999999996</v>
      </c>
      <c r="K907" s="22" t="str" cm="1">
        <f t="array" ref="K907">_xlfn.IFS(AND(I907&gt;=0%, I907&lt;=20%),"0% to 20%", AND(I907&gt;=21%, I907&lt;=40%), "21% to 40%", AND(I907&gt;=41%, I907&lt;=60%), "41% to 60%", AND(I907&gt;=61%, I907&lt;=80%), "61% to 80%", AND(I907&gt;=81%, I907&lt;=100%), "81% to 100%")</f>
        <v>41% to 60%</v>
      </c>
      <c r="L907" s="22">
        <v>4.2</v>
      </c>
      <c r="M907" s="6">
        <v>6398</v>
      </c>
      <c r="N907" s="6">
        <f>G907*M907</f>
        <v>84133700</v>
      </c>
      <c r="O907" s="6">
        <f>L907+(M907/100000)</f>
        <v>4.2639800000000001</v>
      </c>
      <c r="P907" s="5" t="s">
        <v>8774</v>
      </c>
      <c r="Q907" s="10" t="s">
        <v>8775</v>
      </c>
      <c r="R907" s="10" t="s">
        <v>8776</v>
      </c>
      <c r="S907" s="10" t="s">
        <v>8777</v>
      </c>
      <c r="T907" s="10">
        <f>LEN(S907) - LEN(SUBSTITUTE(S907, ",", "")) + 1</f>
        <v>8</v>
      </c>
      <c r="U907" s="10" t="s">
        <v>8778</v>
      </c>
      <c r="V907" s="20" t="s">
        <v>8779</v>
      </c>
      <c r="W907" s="10" t="s">
        <v>8780</v>
      </c>
      <c r="X907" s="10" t="s">
        <v>8781</v>
      </c>
    </row>
    <row r="908" spans="1:24" customFormat="1" x14ac:dyDescent="0.3">
      <c r="A908" s="5" t="s">
        <v>9252</v>
      </c>
      <c r="B908" s="5" t="s">
        <v>9253</v>
      </c>
      <c r="C908" s="5" t="str">
        <f>LEFT(B908, 65)</f>
        <v>Bajaj New Shakti Neo 10L Vertical Storage Water Heater (Geyser 10</v>
      </c>
      <c r="D908" s="5" t="s">
        <v>8773</v>
      </c>
      <c r="E908" s="5" t="str">
        <f>LEFT(D908, FIND("|", D908) - 1)</f>
        <v>Home&amp;Kitchen</v>
      </c>
      <c r="F908" s="7">
        <v>4999</v>
      </c>
      <c r="G908" s="7">
        <v>9650</v>
      </c>
      <c r="H908" s="5" t="str" cm="1">
        <f t="array" ref="H908">_xlfn.IFS(G908&lt;200,"Less than 200", AND(G908&gt;=200, G908&lt;=500), "200 to 500", G908&gt;500, "Greater than 500")</f>
        <v>Greater than 500</v>
      </c>
      <c r="I908" s="8">
        <v>0.48</v>
      </c>
      <c r="J908" s="17">
        <f>I908</f>
        <v>0.48</v>
      </c>
      <c r="K908" s="22" t="str" cm="1">
        <f t="array" ref="K908">_xlfn.IFS(AND(I908&gt;=0%, I908&lt;=20%),"0% to 20%", AND(I908&gt;=21%, I908&lt;=40%), "21% to 40%", AND(I908&gt;=41%, I908&lt;=60%), "41% to 60%", AND(I908&gt;=61%, I908&lt;=80%), "61% to 80%", AND(I908&gt;=81%, I908&lt;=100%), "81% to 100%")</f>
        <v>41% to 60%</v>
      </c>
      <c r="L908" s="22">
        <v>4.2</v>
      </c>
      <c r="M908" s="6">
        <v>1772</v>
      </c>
      <c r="N908" s="6">
        <f>G908*M908</f>
        <v>17099800</v>
      </c>
      <c r="O908" s="6">
        <f>L908+(M908/100000)</f>
        <v>4.2177199999999999</v>
      </c>
      <c r="P908" s="5" t="s">
        <v>9254</v>
      </c>
      <c r="Q908" s="10" t="s">
        <v>9255</v>
      </c>
      <c r="R908" s="10" t="s">
        <v>9256</v>
      </c>
      <c r="S908" s="10" t="s">
        <v>9257</v>
      </c>
      <c r="T908" s="10">
        <f>LEN(S908) - LEN(SUBSTITUTE(S908, ",", "")) + 1</f>
        <v>8</v>
      </c>
      <c r="U908" s="10" t="s">
        <v>9258</v>
      </c>
      <c r="V908" s="20" t="s">
        <v>9259</v>
      </c>
      <c r="W908" s="10" t="s">
        <v>9260</v>
      </c>
      <c r="X908" s="10" t="s">
        <v>9261</v>
      </c>
    </row>
    <row r="909" spans="1:24" customFormat="1" x14ac:dyDescent="0.3">
      <c r="A909" s="5" t="s">
        <v>9436</v>
      </c>
      <c r="B909" s="5" t="s">
        <v>9437</v>
      </c>
      <c r="C909" s="5" t="str">
        <f>LEFT(B909, 65)</f>
        <v xml:space="preserve">PHILIPS Digital Air Fryer HD9252/90 with Touch Panel, uses up to </v>
      </c>
      <c r="D909" s="5" t="s">
        <v>8875</v>
      </c>
      <c r="E909" s="5" t="str">
        <f>LEFT(D909, FIND("|", D909) - 1)</f>
        <v>Home&amp;Kitchen</v>
      </c>
      <c r="F909" s="7">
        <v>8799</v>
      </c>
      <c r="G909" s="7">
        <v>11595</v>
      </c>
      <c r="H909" s="5" t="str" cm="1">
        <f t="array" ref="H909">_xlfn.IFS(G909&lt;200,"Less than 200", AND(G909&gt;=200, G909&lt;=500), "200 to 500", G909&gt;500, "Greater than 500")</f>
        <v>Greater than 500</v>
      </c>
      <c r="I909" s="8">
        <v>0.24</v>
      </c>
      <c r="J909" s="17">
        <f>I909</f>
        <v>0.24</v>
      </c>
      <c r="K909" s="22" t="str" cm="1">
        <f t="array" ref="K909">_xlfn.IFS(AND(I909&gt;=0%, I909&lt;=20%),"0% to 20%", AND(I909&gt;=21%, I909&lt;=40%), "21% to 40%", AND(I909&gt;=41%, I909&lt;=60%), "41% to 60%", AND(I909&gt;=61%, I909&lt;=80%), "61% to 80%", AND(I909&gt;=81%, I909&lt;=100%), "81% to 100%")</f>
        <v>21% to 40%</v>
      </c>
      <c r="L909" s="22">
        <v>4.4000000000000004</v>
      </c>
      <c r="M909" s="6">
        <v>2981</v>
      </c>
      <c r="N909" s="6">
        <f>G909*M909</f>
        <v>34564695</v>
      </c>
      <c r="O909" s="6">
        <f>L909+(M909/100000)</f>
        <v>4.4298100000000007</v>
      </c>
      <c r="P909" s="5" t="s">
        <v>9438</v>
      </c>
      <c r="Q909" s="10" t="s">
        <v>9439</v>
      </c>
      <c r="R909" s="10" t="s">
        <v>9440</v>
      </c>
      <c r="S909" s="10" t="s">
        <v>9441</v>
      </c>
      <c r="T909" s="10">
        <f>LEN(S909) - LEN(SUBSTITUTE(S909, ",", "")) + 1</f>
        <v>8</v>
      </c>
      <c r="U909" s="10" t="s">
        <v>9442</v>
      </c>
      <c r="V909" s="20" t="s">
        <v>9443</v>
      </c>
      <c r="W909" s="10" t="s">
        <v>9444</v>
      </c>
      <c r="X909" s="10" t="s">
        <v>9445</v>
      </c>
    </row>
    <row r="910" spans="1:24" customFormat="1" x14ac:dyDescent="0.3">
      <c r="A910" s="5" t="s">
        <v>12018</v>
      </c>
      <c r="B910" s="5" t="s">
        <v>12019</v>
      </c>
      <c r="C910" s="5" t="str">
        <f>LEFT(B910, 65)</f>
        <v>Kitchen Kit Electric Kettle, 1.8L Stainless Steel Tea Kettle, Fas</v>
      </c>
      <c r="D910" s="5" t="s">
        <v>8762</v>
      </c>
      <c r="E910" s="5" t="str">
        <f>LEFT(D910, FIND("|", D910) - 1)</f>
        <v>Home&amp;Kitchen</v>
      </c>
      <c r="F910" s="5">
        <v>479</v>
      </c>
      <c r="G910" s="7">
        <v>1999</v>
      </c>
      <c r="H910" s="5" t="str" cm="1">
        <f t="array" ref="H910">_xlfn.IFS(G910&lt;200,"Less than 200", AND(G910&gt;=200, G910&lt;=500), "200 to 500", G910&gt;500, "Greater than 500")</f>
        <v>Greater than 500</v>
      </c>
      <c r="I910" s="8">
        <v>0.76</v>
      </c>
      <c r="J910" s="17">
        <f>I910</f>
        <v>0.76</v>
      </c>
      <c r="K910" s="22" t="str" cm="1">
        <f t="array" ref="K910">_xlfn.IFS(AND(I910&gt;=0%, I910&lt;=20%),"0% to 20%", AND(I910&gt;=21%, I910&lt;=40%), "21% to 40%", AND(I910&gt;=41%, I910&lt;=60%), "41% to 60%", AND(I910&gt;=61%, I910&lt;=80%), "61% to 80%", AND(I910&gt;=81%, I910&lt;=100%), "81% to 100%")</f>
        <v>61% to 80%</v>
      </c>
      <c r="L910" s="22">
        <v>3.4</v>
      </c>
      <c r="M910" s="6">
        <v>1066</v>
      </c>
      <c r="N910" s="6">
        <f>G910*M910</f>
        <v>2130934</v>
      </c>
      <c r="O910" s="6">
        <f>L910+(M910/100000)</f>
        <v>3.41066</v>
      </c>
      <c r="P910" s="5" t="s">
        <v>12020</v>
      </c>
      <c r="Q910" s="10" t="s">
        <v>12021</v>
      </c>
      <c r="R910" s="10" t="s">
        <v>12022</v>
      </c>
      <c r="S910" s="10" t="s">
        <v>12023</v>
      </c>
      <c r="T910" s="10">
        <f>LEN(S910) - LEN(SUBSTITUTE(S910, ",", "")) + 1</f>
        <v>8</v>
      </c>
      <c r="U910" s="10" t="s">
        <v>12024</v>
      </c>
      <c r="V910" s="20" t="s">
        <v>12025</v>
      </c>
      <c r="W910" s="10" t="s">
        <v>12026</v>
      </c>
      <c r="X910" s="10" t="s">
        <v>12027</v>
      </c>
    </row>
    <row r="911" spans="1:24" customFormat="1" x14ac:dyDescent="0.3">
      <c r="A911" s="5" t="s">
        <v>9784</v>
      </c>
      <c r="B911" s="5" t="s">
        <v>9785</v>
      </c>
      <c r="C911" s="5" t="str">
        <f>LEFT(B911, 65)</f>
        <v>Cookwell Bullet Mixer Grinder (5 Jars, 3 Blades, Silver)</v>
      </c>
      <c r="D911" s="5" t="s">
        <v>8710</v>
      </c>
      <c r="E911" s="5" t="str">
        <f>LEFT(D911, FIND("|", D911) - 1)</f>
        <v>Home&amp;Kitchen</v>
      </c>
      <c r="F911" s="7">
        <v>2464</v>
      </c>
      <c r="G911" s="7">
        <v>6000</v>
      </c>
      <c r="H911" s="5" t="str" cm="1">
        <f t="array" ref="H911">_xlfn.IFS(G911&lt;200,"Less than 200", AND(G911&gt;=200, G911&lt;=500), "200 to 500", G911&gt;500, "Greater than 500")</f>
        <v>Greater than 500</v>
      </c>
      <c r="I911" s="8">
        <v>0.59</v>
      </c>
      <c r="J911" s="17">
        <f>I911</f>
        <v>0.59</v>
      </c>
      <c r="K911" s="22" t="str" cm="1">
        <f t="array" ref="K911">_xlfn.IFS(AND(I911&gt;=0%, I911&lt;=20%),"0% to 20%", AND(I911&gt;=21%, I911&lt;=40%), "21% to 40%", AND(I911&gt;=41%, I911&lt;=60%), "41% to 60%", AND(I911&gt;=61%, I911&lt;=80%), "61% to 80%", AND(I911&gt;=81%, I911&lt;=100%), "81% to 100%")</f>
        <v>41% to 60%</v>
      </c>
      <c r="L911" s="22">
        <v>4.0999999999999996</v>
      </c>
      <c r="M911" s="6">
        <v>8866</v>
      </c>
      <c r="N911" s="6">
        <f>G911*M911</f>
        <v>53196000</v>
      </c>
      <c r="O911" s="6">
        <f>L911+(M911/100000)</f>
        <v>4.1886599999999996</v>
      </c>
      <c r="P911" s="5" t="s">
        <v>9786</v>
      </c>
      <c r="Q911" s="10" t="s">
        <v>9787</v>
      </c>
      <c r="R911" s="10" t="s">
        <v>9788</v>
      </c>
      <c r="S911" s="10" t="s">
        <v>9789</v>
      </c>
      <c r="T911" s="10">
        <f>LEN(S911) - LEN(SUBSTITUTE(S911, ",", "")) + 1</f>
        <v>8</v>
      </c>
      <c r="U911" s="10" t="s">
        <v>9790</v>
      </c>
      <c r="V911" s="20" t="s">
        <v>9791</v>
      </c>
      <c r="W911" s="10" t="s">
        <v>9792</v>
      </c>
      <c r="X911" s="10" t="s">
        <v>9793</v>
      </c>
    </row>
    <row r="912" spans="1:24" customFormat="1" x14ac:dyDescent="0.3">
      <c r="A912" s="5" t="s">
        <v>2098</v>
      </c>
      <c r="B912" s="5" t="s">
        <v>2099</v>
      </c>
      <c r="C912" s="5" t="str">
        <f>LEFT(B912, 65)</f>
        <v>7SEVEN¬Æ TCL Remote Control Smart TV RC802V Remote Compatible for</v>
      </c>
      <c r="D912" s="5" t="s">
        <v>462</v>
      </c>
      <c r="E912" s="5" t="str">
        <f>LEFT(D912, FIND("|", D912) - 1)</f>
        <v>Electronics</v>
      </c>
      <c r="F912" s="5">
        <v>399</v>
      </c>
      <c r="G912" s="5">
        <v>899</v>
      </c>
      <c r="H912" s="5" t="str" cm="1">
        <f t="array" ref="H912">_xlfn.IFS(G912&lt;200,"Less than 200", AND(G912&gt;=200, G912&lt;=500), "200 to 500", G912&gt;500, "Greater than 500")</f>
        <v>Greater than 500</v>
      </c>
      <c r="I912" s="8">
        <v>0.56000000000000005</v>
      </c>
      <c r="J912" s="17">
        <f>I912</f>
        <v>0.56000000000000005</v>
      </c>
      <c r="K912" s="22" t="str" cm="1">
        <f t="array" ref="K912">_xlfn.IFS(AND(I912&gt;=0%, I912&lt;=20%),"0% to 20%", AND(I912&gt;=21%, I912&lt;=40%), "21% to 40%", AND(I912&gt;=41%, I912&lt;=60%), "41% to 60%", AND(I912&gt;=61%, I912&lt;=80%), "61% to 80%", AND(I912&gt;=81%, I912&lt;=100%), "81% to 100%")</f>
        <v>41% to 60%</v>
      </c>
      <c r="L912" s="22">
        <v>3.4</v>
      </c>
      <c r="M912" s="6">
        <v>431</v>
      </c>
      <c r="N912" s="6">
        <f>G912*M912</f>
        <v>387469</v>
      </c>
      <c r="O912" s="6">
        <f>L912+(M912/100000)</f>
        <v>3.4043099999999997</v>
      </c>
      <c r="P912" s="5" t="s">
        <v>2100</v>
      </c>
      <c r="Q912" s="10" t="s">
        <v>2101</v>
      </c>
      <c r="R912" s="10" t="s">
        <v>2102</v>
      </c>
      <c r="S912" s="10" t="s">
        <v>2103</v>
      </c>
      <c r="T912" s="10">
        <f>LEN(S912) - LEN(SUBSTITUTE(S912, ",", "")) + 1</f>
        <v>8</v>
      </c>
      <c r="U912" s="10" t="s">
        <v>2104</v>
      </c>
      <c r="V912" s="20" t="s">
        <v>2105</v>
      </c>
      <c r="W912" s="10" t="s">
        <v>2106</v>
      </c>
      <c r="X912" s="10" t="s">
        <v>2107</v>
      </c>
    </row>
    <row r="913" spans="1:24" customFormat="1" x14ac:dyDescent="0.3">
      <c r="A913" s="5" t="s">
        <v>975</v>
      </c>
      <c r="B913" s="5" t="s">
        <v>976</v>
      </c>
      <c r="C913" s="5" t="str">
        <f>LEFT(B913, 65)</f>
        <v>CROSSVOLT Compatible Dash/Warp Data Sync Fast Charging Cable Supp</v>
      </c>
      <c r="D913" s="5" t="s">
        <v>18</v>
      </c>
      <c r="E913" s="5" t="str">
        <f>LEFT(D913, FIND("|", D913) - 1)</f>
        <v>Computers&amp;Accessories</v>
      </c>
      <c r="F913" s="5">
        <v>299</v>
      </c>
      <c r="G913" s="5">
        <v>999</v>
      </c>
      <c r="H913" s="5" t="str" cm="1">
        <f t="array" ref="H913">_xlfn.IFS(G913&lt;200,"Less than 200", AND(G913&gt;=200, G913&lt;=500), "200 to 500", G913&gt;500, "Greater than 500")</f>
        <v>Greater than 500</v>
      </c>
      <c r="I913" s="8">
        <v>0.7</v>
      </c>
      <c r="J913" s="17">
        <f>I913</f>
        <v>0.7</v>
      </c>
      <c r="K913" s="22" t="str" cm="1">
        <f t="array" ref="K913">_xlfn.IFS(AND(I913&gt;=0%, I913&lt;=20%),"0% to 20%", AND(I913&gt;=21%, I913&lt;=40%), "21% to 40%", AND(I913&gt;=41%, I913&lt;=60%), "41% to 60%", AND(I913&gt;=61%, I913&lt;=80%), "61% to 80%", AND(I913&gt;=81%, I913&lt;=100%), "81% to 100%")</f>
        <v>61% to 80%</v>
      </c>
      <c r="L913" s="22">
        <v>4.3</v>
      </c>
      <c r="M913" s="6">
        <v>766</v>
      </c>
      <c r="N913" s="6">
        <f>G913*M913</f>
        <v>765234</v>
      </c>
      <c r="O913" s="6">
        <f>L913+(M913/100000)</f>
        <v>4.3076600000000003</v>
      </c>
      <c r="P913" s="5" t="s">
        <v>977</v>
      </c>
      <c r="Q913" s="10" t="s">
        <v>978</v>
      </c>
      <c r="R913" s="10" t="s">
        <v>979</v>
      </c>
      <c r="S913" s="10" t="s">
        <v>980</v>
      </c>
      <c r="T913" s="10">
        <f>LEN(S913) - LEN(SUBSTITUTE(S913, ",", "")) + 1</f>
        <v>8</v>
      </c>
      <c r="U913" s="10" t="s">
        <v>981</v>
      </c>
      <c r="V913" s="20" t="s">
        <v>982</v>
      </c>
      <c r="W913" s="10" t="s">
        <v>983</v>
      </c>
      <c r="X913" s="10" t="s">
        <v>984</v>
      </c>
    </row>
    <row r="914" spans="1:24" customFormat="1" x14ac:dyDescent="0.3">
      <c r="A914" s="5" t="s">
        <v>10489</v>
      </c>
      <c r="B914" s="5" t="s">
        <v>10490</v>
      </c>
      <c r="C914" s="5" t="str">
        <f>LEFT(B914, 65)</f>
        <v xml:space="preserve">ENEM Sealing Machine | 12 Inch (300 mm) | 1 Year Warranty | Full </v>
      </c>
      <c r="D914" s="5" t="s">
        <v>9284</v>
      </c>
      <c r="E914" s="5" t="str">
        <f>LEFT(D914, FIND("|", D914) - 1)</f>
        <v>Home&amp;Kitchen</v>
      </c>
      <c r="F914" s="7">
        <v>1595</v>
      </c>
      <c r="G914" s="7">
        <v>1799</v>
      </c>
      <c r="H914" s="5" t="str" cm="1">
        <f t="array" ref="H914">_xlfn.IFS(G914&lt;200,"Less than 200", AND(G914&gt;=200, G914&lt;=500), "200 to 500", G914&gt;500, "Greater than 500")</f>
        <v>Greater than 500</v>
      </c>
      <c r="I914" s="8">
        <v>0.11</v>
      </c>
      <c r="J914" s="17">
        <f>I914</f>
        <v>0.11</v>
      </c>
      <c r="K914" s="22" t="str" cm="1">
        <f t="array" ref="K914">_xlfn.IFS(AND(I914&gt;=0%, I914&lt;=20%),"0% to 20%", AND(I914&gt;=21%, I914&lt;=40%), "21% to 40%", AND(I914&gt;=41%, I914&lt;=60%), "41% to 60%", AND(I914&gt;=61%, I914&lt;=80%), "61% to 80%", AND(I914&gt;=81%, I914&lt;=100%), "81% to 100%")</f>
        <v>0% to 20%</v>
      </c>
      <c r="L914" s="22">
        <v>4</v>
      </c>
      <c r="M914" s="6">
        <v>2877</v>
      </c>
      <c r="N914" s="6">
        <f>G914*M914</f>
        <v>5175723</v>
      </c>
      <c r="O914" s="6">
        <f>L914+(M914/100000)</f>
        <v>4.0287699999999997</v>
      </c>
      <c r="P914" s="5" t="s">
        <v>10491</v>
      </c>
      <c r="Q914" s="10" t="s">
        <v>10492</v>
      </c>
      <c r="R914" s="10" t="s">
        <v>10493</v>
      </c>
      <c r="S914" s="10" t="s">
        <v>10494</v>
      </c>
      <c r="T914" s="10">
        <f>LEN(S914) - LEN(SUBSTITUTE(S914, ",", "")) + 1</f>
        <v>8</v>
      </c>
      <c r="U914" s="10" t="s">
        <v>10495</v>
      </c>
      <c r="V914" s="20" t="s">
        <v>10496</v>
      </c>
      <c r="W914" s="10" t="s">
        <v>10497</v>
      </c>
      <c r="X914" s="10" t="s">
        <v>10498</v>
      </c>
    </row>
    <row r="915" spans="1:24" customFormat="1" x14ac:dyDescent="0.3">
      <c r="A915" s="5" t="s">
        <v>6430</v>
      </c>
      <c r="B915" s="5" t="s">
        <v>6431</v>
      </c>
      <c r="C915" s="5" t="str">
        <f>LEFT(B915, 65)</f>
        <v>Zebronics Zeb-Jaguar Wireless Mouse, 2.4GHz with USB Nano Receive</v>
      </c>
      <c r="D915" s="5" t="s">
        <v>4845</v>
      </c>
      <c r="E915" s="5" t="str">
        <f>LEFT(D915, FIND("|", D915) - 1)</f>
        <v>Computers&amp;Accessories</v>
      </c>
      <c r="F915" s="5">
        <v>399</v>
      </c>
      <c r="G915" s="7">
        <v>1190</v>
      </c>
      <c r="H915" s="5" t="str" cm="1">
        <f t="array" ref="H915">_xlfn.IFS(G915&lt;200,"Less than 200", AND(G915&gt;=200, G915&lt;=500), "200 to 500", G915&gt;500, "Greater than 500")</f>
        <v>Greater than 500</v>
      </c>
      <c r="I915" s="8">
        <v>0.66</v>
      </c>
      <c r="J915" s="17">
        <f>I915</f>
        <v>0.66</v>
      </c>
      <c r="K915" s="22" t="str" cm="1">
        <f t="array" ref="K915">_xlfn.IFS(AND(I915&gt;=0%, I915&lt;=20%),"0% to 20%", AND(I915&gt;=21%, I915&lt;=40%), "21% to 40%", AND(I915&gt;=41%, I915&lt;=60%), "41% to 60%", AND(I915&gt;=61%, I915&lt;=80%), "61% to 80%", AND(I915&gt;=81%, I915&lt;=100%), "81% to 100%")</f>
        <v>61% to 80%</v>
      </c>
      <c r="L915" s="22">
        <v>4.0999999999999996</v>
      </c>
      <c r="M915" s="6">
        <v>2809</v>
      </c>
      <c r="N915" s="6">
        <f>G915*M915</f>
        <v>3342710</v>
      </c>
      <c r="O915" s="6">
        <f>L915+(M915/100000)</f>
        <v>4.1280899999999994</v>
      </c>
      <c r="P915" s="5" t="s">
        <v>6432</v>
      </c>
      <c r="Q915" s="10" t="s">
        <v>6433</v>
      </c>
      <c r="R915" s="10" t="s">
        <v>6434</v>
      </c>
      <c r="S915" s="10" t="s">
        <v>6435</v>
      </c>
      <c r="T915" s="10">
        <f>LEN(S915) - LEN(SUBSTITUTE(S915, ",", "")) + 1</f>
        <v>8</v>
      </c>
      <c r="U915" s="10" t="s">
        <v>6436</v>
      </c>
      <c r="V915" s="20" t="s">
        <v>6437</v>
      </c>
      <c r="W915" s="10" t="s">
        <v>6438</v>
      </c>
      <c r="X915" s="10" t="s">
        <v>6439</v>
      </c>
    </row>
    <row r="916" spans="1:24" customFormat="1" x14ac:dyDescent="0.3">
      <c r="A916" s="5" t="s">
        <v>5667</v>
      </c>
      <c r="B916" s="5" t="s">
        <v>5668</v>
      </c>
      <c r="C916" s="5" t="str">
        <f>LEFT(B916, 65)</f>
        <v>TP-Link USB Bluetooth Adapter for PC, 5.0 Bluetooth Dongle Receiv</v>
      </c>
      <c r="D916" s="5" t="s">
        <v>5669</v>
      </c>
      <c r="E916" s="5" t="str">
        <f>LEFT(D916, FIND("|", D916) - 1)</f>
        <v>Computers&amp;Accessories</v>
      </c>
      <c r="F916" s="5">
        <v>599</v>
      </c>
      <c r="G916" s="5">
        <v>899</v>
      </c>
      <c r="H916" s="5" t="str" cm="1">
        <f t="array" ref="H916">_xlfn.IFS(G916&lt;200,"Less than 200", AND(G916&gt;=200, G916&lt;=500), "200 to 500", G916&gt;500, "Greater than 500")</f>
        <v>Greater than 500</v>
      </c>
      <c r="I916" s="8">
        <v>0.33</v>
      </c>
      <c r="J916" s="17">
        <f>I916</f>
        <v>0.33</v>
      </c>
      <c r="K916" s="22" t="str" cm="1">
        <f t="array" ref="K916">_xlfn.IFS(AND(I916&gt;=0%, I916&lt;=20%),"0% to 20%", AND(I916&gt;=21%, I916&lt;=40%), "21% to 40%", AND(I916&gt;=41%, I916&lt;=60%), "41% to 60%", AND(I916&gt;=61%, I916&lt;=80%), "61% to 80%", AND(I916&gt;=81%, I916&lt;=100%), "81% to 100%")</f>
        <v>21% to 40%</v>
      </c>
      <c r="L916" s="22">
        <v>4.3</v>
      </c>
      <c r="M916" s="6">
        <v>95116</v>
      </c>
      <c r="N916" s="6">
        <f>G916*M916</f>
        <v>85509284</v>
      </c>
      <c r="O916" s="6">
        <f>L916+(M916/100000)</f>
        <v>5.2511599999999996</v>
      </c>
      <c r="P916" s="5" t="s">
        <v>5670</v>
      </c>
      <c r="Q916" s="10" t="s">
        <v>5671</v>
      </c>
      <c r="R916" s="10" t="s">
        <v>5672</v>
      </c>
      <c r="S916" s="10" t="s">
        <v>5673</v>
      </c>
      <c r="T916" s="10">
        <f>LEN(S916) - LEN(SUBSTITUTE(S916, ",", "")) + 1</f>
        <v>8</v>
      </c>
      <c r="U916" s="10" t="s">
        <v>5674</v>
      </c>
      <c r="V916" s="20" t="s">
        <v>5675</v>
      </c>
      <c r="W916" s="10" t="s">
        <v>5676</v>
      </c>
      <c r="X916" s="10" t="s">
        <v>5677</v>
      </c>
    </row>
    <row r="917" spans="1:24" customFormat="1" x14ac:dyDescent="0.3">
      <c r="A917" s="5" t="s">
        <v>2382</v>
      </c>
      <c r="B917" s="5" t="s">
        <v>2383</v>
      </c>
      <c r="C917" s="5" t="str">
        <f>LEFT(B917, 65)</f>
        <v>Dealfreez Case Compatible for Fire TV Stick 4K All Alexa Voice Re</v>
      </c>
      <c r="D917" s="5" t="s">
        <v>462</v>
      </c>
      <c r="E917" s="5" t="str">
        <f>LEFT(D917, FIND("|", D917) - 1)</f>
        <v>Electronics</v>
      </c>
      <c r="F917" s="5">
        <v>349</v>
      </c>
      <c r="G917" s="5">
        <v>999</v>
      </c>
      <c r="H917" s="5" t="str" cm="1">
        <f t="array" ref="H917">_xlfn.IFS(G917&lt;200,"Less than 200", AND(G917&gt;=200, G917&lt;=500), "200 to 500", G917&gt;500, "Greater than 500")</f>
        <v>Greater than 500</v>
      </c>
      <c r="I917" s="8">
        <v>0.65</v>
      </c>
      <c r="J917" s="17">
        <f>I917</f>
        <v>0.65</v>
      </c>
      <c r="K917" s="22" t="str" cm="1">
        <f t="array" ref="K917">_xlfn.IFS(AND(I917&gt;=0%, I917&lt;=20%),"0% to 20%", AND(I917&gt;=21%, I917&lt;=40%), "21% to 40%", AND(I917&gt;=41%, I917&lt;=60%), "41% to 60%", AND(I917&gt;=61%, I917&lt;=80%), "61% to 80%", AND(I917&gt;=81%, I917&lt;=100%), "81% to 100%")</f>
        <v>61% to 80%</v>
      </c>
      <c r="L917" s="22">
        <v>4.2</v>
      </c>
      <c r="M917" s="6">
        <v>513</v>
      </c>
      <c r="N917" s="6">
        <f>G917*M917</f>
        <v>512487</v>
      </c>
      <c r="O917" s="6">
        <f>L917+(M917/100000)</f>
        <v>4.2051300000000005</v>
      </c>
      <c r="P917" s="5" t="s">
        <v>2384</v>
      </c>
      <c r="Q917" s="10" t="s">
        <v>2385</v>
      </c>
      <c r="R917" s="10" t="s">
        <v>2386</v>
      </c>
      <c r="S917" s="10" t="s">
        <v>2387</v>
      </c>
      <c r="T917" s="10">
        <f>LEN(S917) - LEN(SUBSTITUTE(S917, ",", "")) + 1</f>
        <v>8</v>
      </c>
      <c r="U917" s="10" t="s">
        <v>2388</v>
      </c>
      <c r="V917" s="20" t="s">
        <v>2389</v>
      </c>
      <c r="W917" s="10" t="s">
        <v>2390</v>
      </c>
      <c r="X917" s="10" t="s">
        <v>2391</v>
      </c>
    </row>
    <row r="918" spans="1:24" customFormat="1" x14ac:dyDescent="0.3">
      <c r="A918" s="5" t="s">
        <v>27</v>
      </c>
      <c r="B918" s="5" t="s">
        <v>28</v>
      </c>
      <c r="C918" s="5" t="str">
        <f>LEFT(B918, 65)</f>
        <v>Ambrane Unbreakable 60W / 3A Fast Charging 1.5m Braided Type C Ca</v>
      </c>
      <c r="D918" s="5" t="s">
        <v>18</v>
      </c>
      <c r="E918" s="5" t="str">
        <f>LEFT(D918, FIND("|", D918) - 1)</f>
        <v>Computers&amp;Accessories</v>
      </c>
      <c r="F918" s="5">
        <v>199</v>
      </c>
      <c r="G918" s="5">
        <v>349</v>
      </c>
      <c r="H918" s="5" t="str" cm="1">
        <f t="array" ref="H918">_xlfn.IFS(G918&lt;200,"Less than 200", AND(G918&gt;=200, G918&lt;=500), "200 to 500", G918&gt;500, "Greater than 500")</f>
        <v>200 to 500</v>
      </c>
      <c r="I918" s="8">
        <v>0.43</v>
      </c>
      <c r="J918" s="17">
        <f>I918</f>
        <v>0.43</v>
      </c>
      <c r="K918" s="22" t="str" cm="1">
        <f t="array" ref="K918">_xlfn.IFS(AND(I918&gt;=0%, I918&lt;=20%),"0% to 20%", AND(I918&gt;=21%, I918&lt;=40%), "21% to 40%", AND(I918&gt;=41%, I918&lt;=60%), "41% to 60%", AND(I918&gt;=61%, I918&lt;=80%), "61% to 80%", AND(I918&gt;=81%, I918&lt;=100%), "81% to 100%")</f>
        <v>41% to 60%</v>
      </c>
      <c r="L918" s="22">
        <v>4</v>
      </c>
      <c r="M918" s="6">
        <v>43994</v>
      </c>
      <c r="N918" s="6">
        <f>G918*M918</f>
        <v>15353906</v>
      </c>
      <c r="O918" s="6">
        <f>L918+(M918/100000)</f>
        <v>4.43994</v>
      </c>
      <c r="P918" s="5" t="s">
        <v>29</v>
      </c>
      <c r="Q918" s="10" t="s">
        <v>30</v>
      </c>
      <c r="R918" s="10" t="s">
        <v>31</v>
      </c>
      <c r="S918" s="10" t="s">
        <v>32</v>
      </c>
      <c r="T918" s="10">
        <f>LEN(S918) - LEN(SUBSTITUTE(S918, ",", "")) + 1</f>
        <v>8</v>
      </c>
      <c r="U918" s="10" t="s">
        <v>33</v>
      </c>
      <c r="V918" s="20" t="s">
        <v>34</v>
      </c>
      <c r="W918" s="10" t="s">
        <v>35</v>
      </c>
      <c r="X918" s="10" t="s">
        <v>36</v>
      </c>
    </row>
    <row r="919" spans="1:24" customFormat="1" x14ac:dyDescent="0.3">
      <c r="A919" s="5" t="s">
        <v>27</v>
      </c>
      <c r="B919" s="5" t="s">
        <v>28</v>
      </c>
      <c r="C919" s="5" t="str">
        <f>LEFT(B919, 65)</f>
        <v>Ambrane Unbreakable 60W / 3A Fast Charging 1.5m Braided Type C Ca</v>
      </c>
      <c r="D919" s="5" t="s">
        <v>18</v>
      </c>
      <c r="E919" s="5" t="str">
        <f>LEFT(D919, FIND("|", D919) - 1)</f>
        <v>Computers&amp;Accessories</v>
      </c>
      <c r="F919" s="5">
        <v>199</v>
      </c>
      <c r="G919" s="5">
        <v>349</v>
      </c>
      <c r="H919" s="5" t="str" cm="1">
        <f t="array" ref="H919">_xlfn.IFS(G919&lt;200,"Less than 200", AND(G919&gt;=200, G919&lt;=500), "200 to 500", G919&gt;500, "Greater than 500")</f>
        <v>200 to 500</v>
      </c>
      <c r="I919" s="8">
        <v>0.43</v>
      </c>
      <c r="J919" s="17">
        <f>I919</f>
        <v>0.43</v>
      </c>
      <c r="K919" s="22" t="str" cm="1">
        <f t="array" ref="K919">_xlfn.IFS(AND(I919&gt;=0%, I919&lt;=20%),"0% to 20%", AND(I919&gt;=21%, I919&lt;=40%), "21% to 40%", AND(I919&gt;=41%, I919&lt;=60%), "41% to 60%", AND(I919&gt;=61%, I919&lt;=80%), "61% to 80%", AND(I919&gt;=81%, I919&lt;=100%), "81% to 100%")</f>
        <v>41% to 60%</v>
      </c>
      <c r="L919" s="22">
        <v>4</v>
      </c>
      <c r="M919" s="6">
        <v>43994</v>
      </c>
      <c r="N919" s="6">
        <f>G919*M919</f>
        <v>15353906</v>
      </c>
      <c r="O919" s="6">
        <f>L919+(M919/100000)</f>
        <v>4.43994</v>
      </c>
      <c r="P919" s="5" t="s">
        <v>29</v>
      </c>
      <c r="Q919" s="10" t="s">
        <v>30</v>
      </c>
      <c r="R919" s="10" t="s">
        <v>31</v>
      </c>
      <c r="S919" s="10" t="s">
        <v>32</v>
      </c>
      <c r="T919" s="10">
        <f>LEN(S919) - LEN(SUBSTITUTE(S919, ",", "")) + 1</f>
        <v>8</v>
      </c>
      <c r="U919" s="10" t="s">
        <v>33</v>
      </c>
      <c r="V919" s="20" t="s">
        <v>34</v>
      </c>
      <c r="W919" s="10" t="s">
        <v>35</v>
      </c>
      <c r="X919" s="10" t="s">
        <v>5111</v>
      </c>
    </row>
    <row r="920" spans="1:24" customFormat="1" x14ac:dyDescent="0.3">
      <c r="A920" s="5" t="s">
        <v>27</v>
      </c>
      <c r="B920" s="5" t="s">
        <v>28</v>
      </c>
      <c r="C920" s="5" t="str">
        <f>LEFT(B920, 65)</f>
        <v>Ambrane Unbreakable 60W / 3A Fast Charging 1.5m Braided Type C Ca</v>
      </c>
      <c r="D920" s="5" t="s">
        <v>18</v>
      </c>
      <c r="E920" s="5" t="str">
        <f>LEFT(D920, FIND("|", D920) - 1)</f>
        <v>Computers&amp;Accessories</v>
      </c>
      <c r="F920" s="5">
        <v>199</v>
      </c>
      <c r="G920" s="5">
        <v>349</v>
      </c>
      <c r="H920" s="5" t="str" cm="1">
        <f t="array" ref="H920">_xlfn.IFS(G920&lt;200,"Less than 200", AND(G920&gt;=200, G920&lt;=500), "200 to 500", G920&gt;500, "Greater than 500")</f>
        <v>200 to 500</v>
      </c>
      <c r="I920" s="8">
        <v>0.43</v>
      </c>
      <c r="J920" s="17">
        <f>I920</f>
        <v>0.43</v>
      </c>
      <c r="K920" s="22" t="str" cm="1">
        <f t="array" ref="K920">_xlfn.IFS(AND(I920&gt;=0%, I920&lt;=20%),"0% to 20%", AND(I920&gt;=21%, I920&lt;=40%), "21% to 40%", AND(I920&gt;=41%, I920&lt;=60%), "41% to 60%", AND(I920&gt;=61%, I920&lt;=80%), "61% to 80%", AND(I920&gt;=81%, I920&lt;=100%), "81% to 100%")</f>
        <v>41% to 60%</v>
      </c>
      <c r="L920" s="22">
        <v>4</v>
      </c>
      <c r="M920" s="6">
        <v>43993</v>
      </c>
      <c r="N920" s="6">
        <f>G920*M920</f>
        <v>15353557</v>
      </c>
      <c r="O920" s="6">
        <f>L920+(M920/100000)</f>
        <v>4.4399300000000004</v>
      </c>
      <c r="P920" s="5" t="s">
        <v>29</v>
      </c>
      <c r="Q920" s="10" t="s">
        <v>30</v>
      </c>
      <c r="R920" s="10" t="s">
        <v>31</v>
      </c>
      <c r="S920" s="10" t="s">
        <v>32</v>
      </c>
      <c r="T920" s="10">
        <f>LEN(S920) - LEN(SUBSTITUTE(S920, ",", "")) + 1</f>
        <v>8</v>
      </c>
      <c r="U920" s="10" t="s">
        <v>33</v>
      </c>
      <c r="V920" s="20" t="s">
        <v>34</v>
      </c>
      <c r="W920" s="10" t="s">
        <v>3300</v>
      </c>
      <c r="X920" s="10" t="s">
        <v>3301</v>
      </c>
    </row>
    <row r="921" spans="1:24" customFormat="1" x14ac:dyDescent="0.3">
      <c r="A921" s="5" t="s">
        <v>4755</v>
      </c>
      <c r="B921" s="5" t="s">
        <v>4756</v>
      </c>
      <c r="C921" s="5" t="str">
        <f>LEFT(B921, 65)</f>
        <v>Ambrane 27000mAh Power Bank, 20W Fast Charging, Triple Output, Ty</v>
      </c>
      <c r="D921" s="5" t="s">
        <v>2979</v>
      </c>
      <c r="E921" s="5" t="str">
        <f>LEFT(D921, FIND("|", D921) - 1)</f>
        <v>Electronics</v>
      </c>
      <c r="F921" s="7">
        <v>2499</v>
      </c>
      <c r="G921" s="7">
        <v>2999</v>
      </c>
      <c r="H921" s="5" t="str" cm="1">
        <f t="array" ref="H921">_xlfn.IFS(G921&lt;200,"Less than 200", AND(G921&gt;=200, G921&lt;=500), "200 to 500", G921&gt;500, "Greater than 500")</f>
        <v>Greater than 500</v>
      </c>
      <c r="I921" s="8">
        <v>0.17</v>
      </c>
      <c r="J921" s="17">
        <f>I921</f>
        <v>0.17</v>
      </c>
      <c r="K921" s="22" t="str" cm="1">
        <f t="array" ref="K921">_xlfn.IFS(AND(I921&gt;=0%, I921&lt;=20%),"0% to 20%", AND(I921&gt;=21%, I921&lt;=40%), "21% to 40%", AND(I921&gt;=41%, I921&lt;=60%), "41% to 60%", AND(I921&gt;=61%, I921&lt;=80%), "61% to 80%", AND(I921&gt;=81%, I921&lt;=100%), "81% to 100%")</f>
        <v>0% to 20%</v>
      </c>
      <c r="L921" s="22">
        <v>4.0999999999999996</v>
      </c>
      <c r="M921" s="6">
        <v>3156</v>
      </c>
      <c r="N921" s="6">
        <f>G921*M921</f>
        <v>9464844</v>
      </c>
      <c r="O921" s="6">
        <f>L921+(M921/100000)</f>
        <v>4.1315599999999995</v>
      </c>
      <c r="P921" s="5" t="s">
        <v>4757</v>
      </c>
      <c r="Q921" s="10" t="s">
        <v>4758</v>
      </c>
      <c r="R921" s="10" t="s">
        <v>4759</v>
      </c>
      <c r="S921" s="10" t="s">
        <v>4760</v>
      </c>
      <c r="T921" s="10">
        <f>LEN(S921) - LEN(SUBSTITUTE(S921, ",", "")) + 1</f>
        <v>8</v>
      </c>
      <c r="U921" s="10" t="s">
        <v>4761</v>
      </c>
      <c r="V921" s="20" t="s">
        <v>4762</v>
      </c>
      <c r="W921" s="10" t="s">
        <v>4763</v>
      </c>
      <c r="X921" s="10" t="s">
        <v>4764</v>
      </c>
    </row>
    <row r="922" spans="1:24" customFormat="1" x14ac:dyDescent="0.3">
      <c r="A922" s="5" t="s">
        <v>6482</v>
      </c>
      <c r="B922" s="5" t="s">
        <v>6483</v>
      </c>
      <c r="C922" s="5" t="str">
        <f>LEFT(B922, 65)</f>
        <v>Noise Buds VS201 V2 in-Ear Truly Wireless Earbuds with Dual Equal</v>
      </c>
      <c r="D922" s="5" t="s">
        <v>3066</v>
      </c>
      <c r="E922" s="5" t="str">
        <f>LEFT(D922, FIND("|", D922) - 1)</f>
        <v>Electronics</v>
      </c>
      <c r="F922" s="7">
        <v>1299</v>
      </c>
      <c r="G922" s="7">
        <v>2999</v>
      </c>
      <c r="H922" s="5" t="str" cm="1">
        <f t="array" ref="H922">_xlfn.IFS(G922&lt;200,"Less than 200", AND(G922&gt;=200, G922&lt;=500), "200 to 500", G922&gt;500, "Greater than 500")</f>
        <v>Greater than 500</v>
      </c>
      <c r="I922" s="8">
        <v>0.56999999999999995</v>
      </c>
      <c r="J922" s="17">
        <f>I922</f>
        <v>0.56999999999999995</v>
      </c>
      <c r="K922" s="22" t="str" cm="1">
        <f t="array" ref="K922">_xlfn.IFS(AND(I922&gt;=0%, I922&lt;=20%),"0% to 20%", AND(I922&gt;=21%, I922&lt;=40%), "21% to 40%", AND(I922&gt;=41%, I922&lt;=60%), "41% to 60%", AND(I922&gt;=61%, I922&lt;=80%), "61% to 80%", AND(I922&gt;=81%, I922&lt;=100%), "81% to 100%")</f>
        <v>41% to 60%</v>
      </c>
      <c r="L922" s="22">
        <v>3.8</v>
      </c>
      <c r="M922" s="6">
        <v>14629</v>
      </c>
      <c r="N922" s="6">
        <f>G922*M922</f>
        <v>43872371</v>
      </c>
      <c r="O922" s="6">
        <f>L922+(M922/100000)</f>
        <v>3.9462899999999999</v>
      </c>
      <c r="P922" s="5" t="s">
        <v>6484</v>
      </c>
      <c r="Q922" s="10" t="s">
        <v>6485</v>
      </c>
      <c r="R922" s="10" t="s">
        <v>6486</v>
      </c>
      <c r="S922" s="10" t="s">
        <v>6487</v>
      </c>
      <c r="T922" s="10">
        <f>LEN(S922) - LEN(SUBSTITUTE(S922, ",", "")) + 1</f>
        <v>8</v>
      </c>
      <c r="U922" s="10" t="s">
        <v>6488</v>
      </c>
      <c r="V922" s="20" t="s">
        <v>6489</v>
      </c>
      <c r="W922" s="10" t="s">
        <v>6490</v>
      </c>
      <c r="X922" s="10" t="s">
        <v>6491</v>
      </c>
    </row>
    <row r="923" spans="1:24" customFormat="1" x14ac:dyDescent="0.3">
      <c r="A923" s="5" t="s">
        <v>10690</v>
      </c>
      <c r="B923" s="5" t="s">
        <v>10691</v>
      </c>
      <c r="C923" s="5" t="str">
        <f>LEFT(B923, 65)</f>
        <v>Sui Generis Electric Handheld Milk Wand Mixer Frother for Latte C</v>
      </c>
      <c r="D923" s="5" t="s">
        <v>8688</v>
      </c>
      <c r="E923" s="5" t="str">
        <f>LEFT(D923, FIND("|", D923) - 1)</f>
        <v>Home&amp;Kitchen</v>
      </c>
      <c r="F923" s="5">
        <v>210</v>
      </c>
      <c r="G923" s="5">
        <v>699</v>
      </c>
      <c r="H923" s="5" t="str" cm="1">
        <f t="array" ref="H923">_xlfn.IFS(G923&lt;200,"Less than 200", AND(G923&gt;=200, G923&lt;=500), "200 to 500", G923&gt;500, "Greater than 500")</f>
        <v>Greater than 500</v>
      </c>
      <c r="I923" s="8">
        <v>0.7</v>
      </c>
      <c r="J923" s="17">
        <f>I923</f>
        <v>0.7</v>
      </c>
      <c r="K923" s="22" t="str" cm="1">
        <f t="array" ref="K923">_xlfn.IFS(AND(I923&gt;=0%, I923&lt;=20%),"0% to 20%", AND(I923&gt;=21%, I923&lt;=40%), "21% to 40%", AND(I923&gt;=41%, I923&lt;=60%), "41% to 60%", AND(I923&gt;=61%, I923&lt;=80%), "61% to 80%", AND(I923&gt;=81%, I923&lt;=100%), "81% to 100%")</f>
        <v>61% to 80%</v>
      </c>
      <c r="L923" s="22">
        <v>3.7</v>
      </c>
      <c r="M923" s="6">
        <v>74</v>
      </c>
      <c r="N923" s="6">
        <f>G923*M923</f>
        <v>51726</v>
      </c>
      <c r="O923" s="6">
        <f>L923+(M923/100000)</f>
        <v>3.7007400000000001</v>
      </c>
      <c r="P923" s="5" t="s">
        <v>10692</v>
      </c>
      <c r="Q923" s="10" t="s">
        <v>10693</v>
      </c>
      <c r="R923" s="10" t="s">
        <v>10694</v>
      </c>
      <c r="S923" s="10" t="s">
        <v>10695</v>
      </c>
      <c r="T923" s="10">
        <f>LEN(S923) - LEN(SUBSTITUTE(S923, ",", "")) + 1</f>
        <v>8</v>
      </c>
      <c r="U923" s="10" t="s">
        <v>10696</v>
      </c>
      <c r="V923" s="20" t="s">
        <v>10697</v>
      </c>
      <c r="W923" s="10" t="s">
        <v>10698</v>
      </c>
      <c r="X923" s="10" t="s">
        <v>10699</v>
      </c>
    </row>
    <row r="924" spans="1:24" customFormat="1" x14ac:dyDescent="0.3">
      <c r="A924" s="5" t="s">
        <v>2167</v>
      </c>
      <c r="B924" s="5" t="s">
        <v>2168</v>
      </c>
      <c r="C924" s="5" t="str">
        <f>LEFT(B924, 65)</f>
        <v>Electvision Remote Control for led Smart tv Compatible with VU Sm</v>
      </c>
      <c r="D924" s="5" t="s">
        <v>462</v>
      </c>
      <c r="E924" s="5" t="str">
        <f>LEFT(D924, FIND("|", D924) - 1)</f>
        <v>Electronics</v>
      </c>
      <c r="F924" s="5">
        <v>349</v>
      </c>
      <c r="G924" s="7">
        <v>1999</v>
      </c>
      <c r="H924" s="5" t="str" cm="1">
        <f t="array" ref="H924">_xlfn.IFS(G924&lt;200,"Less than 200", AND(G924&gt;=200, G924&lt;=500), "200 to 500", G924&gt;500, "Greater than 500")</f>
        <v>Greater than 500</v>
      </c>
      <c r="I924" s="8">
        <v>0.83</v>
      </c>
      <c r="J924" s="17">
        <f>I924</f>
        <v>0.83</v>
      </c>
      <c r="K924" s="22" t="str" cm="1">
        <f t="array" ref="K924">_xlfn.IFS(AND(I924&gt;=0%, I924&lt;=20%),"0% to 20%", AND(I924&gt;=21%, I924&lt;=40%), "21% to 40%", AND(I924&gt;=41%, I924&lt;=60%), "41% to 60%", AND(I924&gt;=61%, I924&lt;=80%), "61% to 80%", AND(I924&gt;=81%, I924&lt;=100%), "81% to 100%")</f>
        <v>81% to 100%</v>
      </c>
      <c r="L924" s="22">
        <v>3.8</v>
      </c>
      <c r="M924" s="6">
        <v>197</v>
      </c>
      <c r="N924" s="6">
        <f>G924*M924</f>
        <v>393803</v>
      </c>
      <c r="O924" s="6">
        <f>L924+(M924/100000)</f>
        <v>3.8019699999999998</v>
      </c>
      <c r="P924" s="5" t="s">
        <v>2169</v>
      </c>
      <c r="Q924" s="10" t="s">
        <v>2170</v>
      </c>
      <c r="R924" s="10" t="s">
        <v>2171</v>
      </c>
      <c r="S924" s="10" t="s">
        <v>2172</v>
      </c>
      <c r="T924" s="10">
        <f>LEN(S924) - LEN(SUBSTITUTE(S924, ",", "")) + 1</f>
        <v>8</v>
      </c>
      <c r="U924" s="10" t="s">
        <v>2173</v>
      </c>
      <c r="V924" s="20" t="s">
        <v>2174</v>
      </c>
      <c r="W924" s="10" t="s">
        <v>2175</v>
      </c>
      <c r="X924" s="10" t="s">
        <v>2176</v>
      </c>
    </row>
    <row r="925" spans="1:24" customFormat="1" x14ac:dyDescent="0.3">
      <c r="A925" s="5" t="s">
        <v>7784</v>
      </c>
      <c r="B925" s="5" t="s">
        <v>7785</v>
      </c>
      <c r="C925" s="5" t="str">
        <f>LEFT(B925, 65)</f>
        <v>TVARA LCD Writing Tablet, 8.5" Inch Colorful Toddler Doodle Board</v>
      </c>
      <c r="D925" s="5" t="s">
        <v>4856</v>
      </c>
      <c r="E925" s="5" t="str">
        <f>LEFT(D925, FIND("|", D925) - 1)</f>
        <v>Computers&amp;Accessories</v>
      </c>
      <c r="F925" s="5">
        <v>354</v>
      </c>
      <c r="G925" s="7">
        <v>1500</v>
      </c>
      <c r="H925" s="5" t="str" cm="1">
        <f t="array" ref="H925">_xlfn.IFS(G925&lt;200,"Less than 200", AND(G925&gt;=200, G925&lt;=500), "200 to 500", G925&gt;500, "Greater than 500")</f>
        <v>Greater than 500</v>
      </c>
      <c r="I925" s="8">
        <v>0.76</v>
      </c>
      <c r="J925" s="17">
        <f>I925</f>
        <v>0.76</v>
      </c>
      <c r="K925" s="22" t="str" cm="1">
        <f t="array" ref="K925">_xlfn.IFS(AND(I925&gt;=0%, I925&lt;=20%),"0% to 20%", AND(I925&gt;=21%, I925&lt;=40%), "21% to 40%", AND(I925&gt;=41%, I925&lt;=60%), "41% to 60%", AND(I925&gt;=61%, I925&lt;=80%), "61% to 80%", AND(I925&gt;=81%, I925&lt;=100%), "81% to 100%")</f>
        <v>61% to 80%</v>
      </c>
      <c r="L925" s="22">
        <v>4</v>
      </c>
      <c r="M925" s="6">
        <v>1026</v>
      </c>
      <c r="N925" s="6">
        <f>G925*M925</f>
        <v>1539000</v>
      </c>
      <c r="O925" s="6">
        <f>L925+(M925/100000)</f>
        <v>4.0102599999999997</v>
      </c>
      <c r="P925" s="5" t="s">
        <v>7786</v>
      </c>
      <c r="Q925" s="10" t="s">
        <v>7787</v>
      </c>
      <c r="R925" s="10" t="s">
        <v>7788</v>
      </c>
      <c r="S925" s="10" t="s">
        <v>7789</v>
      </c>
      <c r="T925" s="10">
        <f>LEN(S925) - LEN(SUBSTITUTE(S925, ",", "")) + 1</f>
        <v>8</v>
      </c>
      <c r="U925" s="10" t="s">
        <v>7790</v>
      </c>
      <c r="V925" s="20" t="s">
        <v>7791</v>
      </c>
      <c r="W925" s="10" t="s">
        <v>7792</v>
      </c>
      <c r="X925" s="10" t="s">
        <v>7793</v>
      </c>
    </row>
    <row r="926" spans="1:24" customFormat="1" x14ac:dyDescent="0.3">
      <c r="A926" s="5" t="s">
        <v>3564</v>
      </c>
      <c r="B926" s="5" t="s">
        <v>3565</v>
      </c>
      <c r="C926" s="5" t="str">
        <f>LEFT(B926, 65)</f>
        <v>Ambrane 10000mAh Slim Power Bank, 20W Fast Charging, Dual Output,</v>
      </c>
      <c r="D926" s="5" t="s">
        <v>2979</v>
      </c>
      <c r="E926" s="5" t="str">
        <f>LEFT(D926, FIND("|", D926) - 1)</f>
        <v>Electronics</v>
      </c>
      <c r="F926" s="5">
        <v>999</v>
      </c>
      <c r="G926" s="7">
        <v>1599</v>
      </c>
      <c r="H926" s="5" t="str" cm="1">
        <f t="array" ref="H926">_xlfn.IFS(G926&lt;200,"Less than 200", AND(G926&gt;=200, G926&lt;=500), "200 to 500", G926&gt;500, "Greater than 500")</f>
        <v>Greater than 500</v>
      </c>
      <c r="I926" s="8">
        <v>0.38</v>
      </c>
      <c r="J926" s="17">
        <f>I926</f>
        <v>0.38</v>
      </c>
      <c r="K926" s="22" t="str" cm="1">
        <f t="array" ref="K926">_xlfn.IFS(AND(I926&gt;=0%, I926&lt;=20%),"0% to 20%", AND(I926&gt;=21%, I926&lt;=40%), "21% to 40%", AND(I926&gt;=41%, I926&lt;=60%), "41% to 60%", AND(I926&gt;=61%, I926&lt;=80%), "61% to 80%", AND(I926&gt;=81%, I926&lt;=100%), "81% to 100%")</f>
        <v>21% to 40%</v>
      </c>
      <c r="L926" s="22">
        <v>4</v>
      </c>
      <c r="M926" s="6">
        <v>7222</v>
      </c>
      <c r="N926" s="6">
        <f>G926*M926</f>
        <v>11547978</v>
      </c>
      <c r="O926" s="6">
        <f>L926+(M926/100000)</f>
        <v>4.0722199999999997</v>
      </c>
      <c r="P926" s="5" t="s">
        <v>3566</v>
      </c>
      <c r="Q926" s="10" t="s">
        <v>3567</v>
      </c>
      <c r="R926" s="10" t="s">
        <v>3568</v>
      </c>
      <c r="S926" s="10" t="s">
        <v>3569</v>
      </c>
      <c r="T926" s="10">
        <f>LEN(S926) - LEN(SUBSTITUTE(S926, ",", "")) + 1</f>
        <v>8</v>
      </c>
      <c r="U926" s="10" t="s">
        <v>3570</v>
      </c>
      <c r="V926" s="20" t="s">
        <v>3571</v>
      </c>
      <c r="W926" s="10" t="s">
        <v>3572</v>
      </c>
      <c r="X926" s="10" t="s">
        <v>3573</v>
      </c>
    </row>
    <row r="927" spans="1:24" customFormat="1" x14ac:dyDescent="0.3">
      <c r="A927" s="5" t="s">
        <v>586</v>
      </c>
      <c r="B927" s="5" t="s">
        <v>587</v>
      </c>
      <c r="C927" s="5" t="str">
        <f>LEFT(B927, 65)</f>
        <v>Lapster 1.5 mtr USB 2.0 Type A Male to USB A Male Cable for compu</v>
      </c>
      <c r="D927" s="5" t="s">
        <v>18</v>
      </c>
      <c r="E927" s="5" t="str">
        <f>LEFT(D927, FIND("|", D927) - 1)</f>
        <v>Computers&amp;Accessories</v>
      </c>
      <c r="F927" s="5">
        <v>139</v>
      </c>
      <c r="G927" s="5">
        <v>999</v>
      </c>
      <c r="H927" s="5" t="str" cm="1">
        <f t="array" ref="H927">_xlfn.IFS(G927&lt;200,"Less than 200", AND(G927&gt;=200, G927&lt;=500), "200 to 500", G927&gt;500, "Greater than 500")</f>
        <v>Greater than 500</v>
      </c>
      <c r="I927" s="8">
        <v>0.86</v>
      </c>
      <c r="J927" s="17">
        <f>I927</f>
        <v>0.86</v>
      </c>
      <c r="K927" s="22" t="str" cm="1">
        <f t="array" ref="K927">_xlfn.IFS(AND(I927&gt;=0%, I927&lt;=20%),"0% to 20%", AND(I927&gt;=21%, I927&lt;=40%), "21% to 40%", AND(I927&gt;=41%, I927&lt;=60%), "41% to 60%", AND(I927&gt;=61%, I927&lt;=80%), "61% to 80%", AND(I927&gt;=81%, I927&lt;=100%), "81% to 100%")</f>
        <v>81% to 100%</v>
      </c>
      <c r="L927" s="22">
        <v>4</v>
      </c>
      <c r="M927" s="6">
        <v>1313</v>
      </c>
      <c r="N927" s="6">
        <f>G927*M927</f>
        <v>1311687</v>
      </c>
      <c r="O927" s="6">
        <f>L927+(M927/100000)</f>
        <v>4.0131300000000003</v>
      </c>
      <c r="P927" s="5" t="s">
        <v>588</v>
      </c>
      <c r="Q927" s="10" t="s">
        <v>589</v>
      </c>
      <c r="R927" s="10" t="s">
        <v>590</v>
      </c>
      <c r="S927" s="10" t="s">
        <v>591</v>
      </c>
      <c r="T927" s="10">
        <f>LEN(S927) - LEN(SUBSTITUTE(S927, ",", "")) + 1</f>
        <v>8</v>
      </c>
      <c r="U927" s="10" t="s">
        <v>592</v>
      </c>
      <c r="V927" s="20" t="s">
        <v>593</v>
      </c>
      <c r="W927" s="10" t="s">
        <v>594</v>
      </c>
      <c r="X927" s="10" t="s">
        <v>595</v>
      </c>
    </row>
    <row r="928" spans="1:24" customFormat="1" x14ac:dyDescent="0.3">
      <c r="A928" s="5" t="s">
        <v>586</v>
      </c>
      <c r="B928" s="5" t="s">
        <v>587</v>
      </c>
      <c r="C928" s="5" t="str">
        <f>LEFT(B928, 65)</f>
        <v>Lapster 1.5 mtr USB 2.0 Type A Male to USB A Male Cable for compu</v>
      </c>
      <c r="D928" s="5" t="s">
        <v>18</v>
      </c>
      <c r="E928" s="5" t="str">
        <f>LEFT(D928, FIND("|", D928) - 1)</f>
        <v>Computers&amp;Accessories</v>
      </c>
      <c r="F928" s="5">
        <v>139</v>
      </c>
      <c r="G928" s="5">
        <v>999</v>
      </c>
      <c r="H928" s="5" t="str" cm="1">
        <f t="array" ref="H928">_xlfn.IFS(G928&lt;200,"Less than 200", AND(G928&gt;=200, G928&lt;=500), "200 to 500", G928&gt;500, "Greater than 500")</f>
        <v>Greater than 500</v>
      </c>
      <c r="I928" s="8">
        <v>0.86</v>
      </c>
      <c r="J928" s="17">
        <f>I928</f>
        <v>0.86</v>
      </c>
      <c r="K928" s="22" t="str" cm="1">
        <f t="array" ref="K928">_xlfn.IFS(AND(I928&gt;=0%, I928&lt;=20%),"0% to 20%", AND(I928&gt;=21%, I928&lt;=40%), "21% to 40%", AND(I928&gt;=41%, I928&lt;=60%), "41% to 60%", AND(I928&gt;=61%, I928&lt;=80%), "61% to 80%", AND(I928&gt;=81%, I928&lt;=100%), "81% to 100%")</f>
        <v>81% to 100%</v>
      </c>
      <c r="L928" s="22">
        <v>4</v>
      </c>
      <c r="M928" s="6">
        <v>1313</v>
      </c>
      <c r="N928" s="6">
        <f>G928*M928</f>
        <v>1311687</v>
      </c>
      <c r="O928" s="6">
        <f>L928+(M928/100000)</f>
        <v>4.0131300000000003</v>
      </c>
      <c r="P928" s="5" t="s">
        <v>588</v>
      </c>
      <c r="Q928" s="10" t="s">
        <v>589</v>
      </c>
      <c r="R928" s="10" t="s">
        <v>590</v>
      </c>
      <c r="S928" s="10" t="s">
        <v>591</v>
      </c>
      <c r="T928" s="10">
        <f>LEN(S928) - LEN(SUBSTITUTE(S928, ",", "")) + 1</f>
        <v>8</v>
      </c>
      <c r="U928" s="10" t="s">
        <v>592</v>
      </c>
      <c r="V928" s="20" t="s">
        <v>593</v>
      </c>
      <c r="W928" s="10" t="s">
        <v>594</v>
      </c>
      <c r="X928" s="10" t="s">
        <v>7852</v>
      </c>
    </row>
    <row r="929" spans="1:24" customFormat="1" x14ac:dyDescent="0.3">
      <c r="A929" s="5" t="s">
        <v>7254</v>
      </c>
      <c r="B929" s="5" t="s">
        <v>7255</v>
      </c>
      <c r="C929" s="5" t="str">
        <f>LEFT(B929, 65)</f>
        <v>LS LAPSTER Quality Assured Universal Silicone 15.6" Keyboard Prot</v>
      </c>
      <c r="D929" s="5" t="s">
        <v>5275</v>
      </c>
      <c r="E929" s="5" t="str">
        <f>LEFT(D929, FIND("|", D929) - 1)</f>
        <v>Computers&amp;Accessories</v>
      </c>
      <c r="F929" s="5">
        <v>115</v>
      </c>
      <c r="G929" s="5">
        <v>999</v>
      </c>
      <c r="H929" s="5" t="str" cm="1">
        <f t="array" ref="H929">_xlfn.IFS(G929&lt;200,"Less than 200", AND(G929&gt;=200, G929&lt;=500), "200 to 500", G929&gt;500, "Greater than 500")</f>
        <v>Greater than 500</v>
      </c>
      <c r="I929" s="8">
        <v>0.88</v>
      </c>
      <c r="J929" s="17">
        <f>I929</f>
        <v>0.88</v>
      </c>
      <c r="K929" s="22" t="str" cm="1">
        <f t="array" ref="K929">_xlfn.IFS(AND(I929&gt;=0%, I929&lt;=20%),"0% to 20%", AND(I929&gt;=21%, I929&lt;=40%), "21% to 40%", AND(I929&gt;=41%, I929&lt;=60%), "41% to 60%", AND(I929&gt;=61%, I929&lt;=80%), "61% to 80%", AND(I929&gt;=81%, I929&lt;=100%), "81% to 100%")</f>
        <v>81% to 100%</v>
      </c>
      <c r="L929" s="22">
        <v>3.3</v>
      </c>
      <c r="M929" s="6">
        <v>5692</v>
      </c>
      <c r="N929" s="6">
        <f>G929*M929</f>
        <v>5686308</v>
      </c>
      <c r="O929" s="6">
        <f>L929+(M929/100000)</f>
        <v>3.3569199999999997</v>
      </c>
      <c r="P929" s="5" t="s">
        <v>7256</v>
      </c>
      <c r="Q929" s="10" t="s">
        <v>7257</v>
      </c>
      <c r="R929" s="10" t="s">
        <v>7258</v>
      </c>
      <c r="S929" s="10" t="s">
        <v>7259</v>
      </c>
      <c r="T929" s="10">
        <f>LEN(S929) - LEN(SUBSTITUTE(S929, ",", "")) + 1</f>
        <v>8</v>
      </c>
      <c r="U929" s="10" t="s">
        <v>7260</v>
      </c>
      <c r="V929" s="20" t="s">
        <v>7261</v>
      </c>
      <c r="W929" s="10" t="s">
        <v>7262</v>
      </c>
      <c r="X929" s="10" t="s">
        <v>7263</v>
      </c>
    </row>
    <row r="930" spans="1:24" customFormat="1" x14ac:dyDescent="0.3">
      <c r="A930" s="5" t="s">
        <v>11124</v>
      </c>
      <c r="B930" s="5" t="s">
        <v>11125</v>
      </c>
      <c r="C930" s="5" t="str">
        <f>LEFT(B930, 65)</f>
        <v>Maharaja Whiteline Nano Carbon Neo, 500 Watts Room Heater (Black,</v>
      </c>
      <c r="D930" s="5" t="s">
        <v>8552</v>
      </c>
      <c r="E930" s="5" t="str">
        <f>LEFT(D930, FIND("|", D930) - 1)</f>
        <v>Home&amp;Kitchen</v>
      </c>
      <c r="F930" s="7">
        <v>1235</v>
      </c>
      <c r="G930" s="7">
        <v>1499</v>
      </c>
      <c r="H930" s="5" t="str" cm="1">
        <f t="array" ref="H930">_xlfn.IFS(G930&lt;200,"Less than 200", AND(G930&gt;=200, G930&lt;=500), "200 to 500", G930&gt;500, "Greater than 500")</f>
        <v>Greater than 500</v>
      </c>
      <c r="I930" s="8">
        <v>0.18</v>
      </c>
      <c r="J930" s="17">
        <f>I930</f>
        <v>0.18</v>
      </c>
      <c r="K930" s="22" t="str" cm="1">
        <f t="array" ref="K930">_xlfn.IFS(AND(I930&gt;=0%, I930&lt;=20%),"0% to 20%", AND(I930&gt;=21%, I930&lt;=40%), "21% to 40%", AND(I930&gt;=41%, I930&lt;=60%), "41% to 60%", AND(I930&gt;=61%, I930&lt;=80%), "61% to 80%", AND(I930&gt;=81%, I930&lt;=100%), "81% to 100%")</f>
        <v>0% to 20%</v>
      </c>
      <c r="L930" s="22">
        <v>4.0999999999999996</v>
      </c>
      <c r="M930" s="6">
        <v>203</v>
      </c>
      <c r="N930" s="6">
        <f>G930*M930</f>
        <v>304297</v>
      </c>
      <c r="O930" s="6">
        <f>L930+(M930/100000)</f>
        <v>4.1020300000000001</v>
      </c>
      <c r="P930" s="5" t="s">
        <v>11126</v>
      </c>
      <c r="Q930" s="10" t="s">
        <v>11127</v>
      </c>
      <c r="R930" s="10" t="s">
        <v>11128</v>
      </c>
      <c r="S930" s="10" t="s">
        <v>11129</v>
      </c>
      <c r="T930" s="10">
        <f>LEN(S930) - LEN(SUBSTITUTE(S930, ",", "")) + 1</f>
        <v>8</v>
      </c>
      <c r="U930" s="10" t="s">
        <v>11130</v>
      </c>
      <c r="V930" s="20" t="s">
        <v>11131</v>
      </c>
      <c r="W930" s="10" t="s">
        <v>11132</v>
      </c>
      <c r="X930" s="10" t="s">
        <v>11133</v>
      </c>
    </row>
    <row r="931" spans="1:24" customFormat="1" x14ac:dyDescent="0.3">
      <c r="A931" s="5" t="s">
        <v>1116</v>
      </c>
      <c r="B931" s="5" t="s">
        <v>1117</v>
      </c>
      <c r="C931" s="5" t="str">
        <f>LEFT(B931, 65)</f>
        <v>Hisense 108 cm (43 inches) 4K Ultra HD Smart Certified Android LE</v>
      </c>
      <c r="D931" s="5" t="s">
        <v>169</v>
      </c>
      <c r="E931" s="5" t="str">
        <f>LEFT(D931, FIND("|", D931) - 1)</f>
        <v>Electronics</v>
      </c>
      <c r="F931" s="7">
        <v>20990</v>
      </c>
      <c r="G931" s="7">
        <v>44990</v>
      </c>
      <c r="H931" s="5" t="str" cm="1">
        <f t="array" ref="H931">_xlfn.IFS(G931&lt;200,"Less than 200", AND(G931&gt;=200, G931&lt;=500), "200 to 500", G931&gt;500, "Greater than 500")</f>
        <v>Greater than 500</v>
      </c>
      <c r="I931" s="8">
        <v>0.53</v>
      </c>
      <c r="J931" s="17">
        <f>I931</f>
        <v>0.53</v>
      </c>
      <c r="K931" s="22" t="str" cm="1">
        <f t="array" ref="K931">_xlfn.IFS(AND(I931&gt;=0%, I931&lt;=20%),"0% to 20%", AND(I931&gt;=21%, I931&lt;=40%), "21% to 40%", AND(I931&gt;=41%, I931&lt;=60%), "41% to 60%", AND(I931&gt;=61%, I931&lt;=80%), "61% to 80%", AND(I931&gt;=81%, I931&lt;=100%), "81% to 100%")</f>
        <v>41% to 60%</v>
      </c>
      <c r="L931" s="22">
        <v>4.0999999999999996</v>
      </c>
      <c r="M931" s="6">
        <v>1259</v>
      </c>
      <c r="N931" s="6">
        <f>G931*M931</f>
        <v>56642410</v>
      </c>
      <c r="O931" s="6">
        <f>L931+(M931/100000)</f>
        <v>4.11259</v>
      </c>
      <c r="P931" s="5" t="s">
        <v>1118</v>
      </c>
      <c r="Q931" s="10" t="s">
        <v>1119</v>
      </c>
      <c r="R931" s="10" t="s">
        <v>1120</v>
      </c>
      <c r="S931" s="10" t="s">
        <v>1121</v>
      </c>
      <c r="T931" s="10">
        <f>LEN(S931) - LEN(SUBSTITUTE(S931, ",", "")) + 1</f>
        <v>8</v>
      </c>
      <c r="U931" s="10" t="s">
        <v>1122</v>
      </c>
      <c r="V931" s="20" t="s">
        <v>1123</v>
      </c>
      <c r="W931" s="10" t="s">
        <v>1124</v>
      </c>
      <c r="X931" s="10" t="s">
        <v>1125</v>
      </c>
    </row>
    <row r="932" spans="1:24" customFormat="1" x14ac:dyDescent="0.3">
      <c r="A932" s="5" t="s">
        <v>10194</v>
      </c>
      <c r="B932" s="5" t="s">
        <v>10195</v>
      </c>
      <c r="C932" s="5" t="str">
        <f>LEFT(B932, 65)</f>
        <v>HOMEPACK 750W Radiant Room Home Office Heaters For Winter</v>
      </c>
      <c r="D932" s="5" t="s">
        <v>8552</v>
      </c>
      <c r="E932" s="5" t="str">
        <f>LEFT(D932, FIND("|", D932) - 1)</f>
        <v>Home&amp;Kitchen</v>
      </c>
      <c r="F932" s="5">
        <v>649</v>
      </c>
      <c r="G932" s="5">
        <v>999</v>
      </c>
      <c r="H932" s="5" t="str" cm="1">
        <f t="array" ref="H932">_xlfn.IFS(G932&lt;200,"Less than 200", AND(G932&gt;=200, G932&lt;=500), "200 to 500", G932&gt;500, "Greater than 500")</f>
        <v>Greater than 500</v>
      </c>
      <c r="I932" s="8">
        <v>0.35</v>
      </c>
      <c r="J932" s="17">
        <f>I932</f>
        <v>0.35</v>
      </c>
      <c r="K932" s="22" t="str" cm="1">
        <f t="array" ref="K932">_xlfn.IFS(AND(I932&gt;=0%, I932&lt;=20%),"0% to 20%", AND(I932&gt;=21%, I932&lt;=40%), "21% to 40%", AND(I932&gt;=41%, I932&lt;=60%), "41% to 60%", AND(I932&gt;=61%, I932&lt;=80%), "61% to 80%", AND(I932&gt;=81%, I932&lt;=100%), "81% to 100%")</f>
        <v>21% to 40%</v>
      </c>
      <c r="L932" s="22">
        <v>3.8</v>
      </c>
      <c r="M932" s="6">
        <v>49</v>
      </c>
      <c r="N932" s="6">
        <f>G932*M932</f>
        <v>48951</v>
      </c>
      <c r="O932" s="6">
        <f>L932+(M932/100000)</f>
        <v>3.8004899999999999</v>
      </c>
      <c r="P932" s="5" t="s">
        <v>10196</v>
      </c>
      <c r="Q932" s="10" t="s">
        <v>10197</v>
      </c>
      <c r="R932" s="10" t="s">
        <v>10198</v>
      </c>
      <c r="S932" s="10" t="s">
        <v>10199</v>
      </c>
      <c r="T932" s="10">
        <f>LEN(S932) - LEN(SUBSTITUTE(S932, ",", "")) + 1</f>
        <v>8</v>
      </c>
      <c r="U932" s="10" t="s">
        <v>10200</v>
      </c>
      <c r="V932" s="20" t="s">
        <v>10201</v>
      </c>
      <c r="W932" s="10" t="s">
        <v>10202</v>
      </c>
      <c r="X932" s="10" t="s">
        <v>10203</v>
      </c>
    </row>
    <row r="933" spans="1:24" customFormat="1" x14ac:dyDescent="0.3">
      <c r="A933" s="5" t="s">
        <v>7952</v>
      </c>
      <c r="B933" s="5" t="s">
        <v>7953</v>
      </c>
      <c r="C933" s="5" t="str">
        <f>LEFT(B933, 65)</f>
        <v xml:space="preserve">Classmate Pulse 1 Subject Notebook - 240mm x 180mm , Soft Cover, </v>
      </c>
      <c r="D933" s="5" t="s">
        <v>6273</v>
      </c>
      <c r="E933" s="5" t="str">
        <f>LEFT(D933, FIND("|", D933) - 1)</f>
        <v>OfficeProducts</v>
      </c>
      <c r="F933" s="5">
        <v>300</v>
      </c>
      <c r="G933" s="5">
        <v>300</v>
      </c>
      <c r="H933" s="5" t="str" cm="1">
        <f t="array" ref="H933">_xlfn.IFS(G933&lt;200,"Less than 200", AND(G933&gt;=200, G933&lt;=500), "200 to 500", G933&gt;500, "Greater than 500")</f>
        <v>200 to 500</v>
      </c>
      <c r="I933" s="8">
        <v>0</v>
      </c>
      <c r="J933" s="17">
        <f>I933</f>
        <v>0</v>
      </c>
      <c r="K933" s="22" t="str" cm="1">
        <f t="array" ref="K933">_xlfn.IFS(AND(I933&gt;=0%, I933&lt;=20%),"0% to 20%", AND(I933&gt;=21%, I933&lt;=40%), "21% to 40%", AND(I933&gt;=41%, I933&lt;=60%), "41% to 60%", AND(I933&gt;=61%, I933&lt;=80%), "61% to 80%", AND(I933&gt;=81%, I933&lt;=100%), "81% to 100%")</f>
        <v>0% to 20%</v>
      </c>
      <c r="L933" s="22">
        <v>4.2</v>
      </c>
      <c r="M933" s="6">
        <v>419</v>
      </c>
      <c r="N933" s="6">
        <f>G933*M933</f>
        <v>125700</v>
      </c>
      <c r="O933" s="6">
        <f>L933+(M933/100000)</f>
        <v>4.2041900000000005</v>
      </c>
      <c r="P933" s="5" t="s">
        <v>7954</v>
      </c>
      <c r="Q933" s="10" t="s">
        <v>7955</v>
      </c>
      <c r="R933" s="10" t="s">
        <v>7956</v>
      </c>
      <c r="S933" s="10" t="s">
        <v>7957</v>
      </c>
      <c r="T933" s="10">
        <f>LEN(S933) - LEN(SUBSTITUTE(S933, ",", "")) + 1</f>
        <v>8</v>
      </c>
      <c r="U933" s="10" t="s">
        <v>7958</v>
      </c>
      <c r="V933" s="20" t="s">
        <v>7959</v>
      </c>
      <c r="W933" s="10" t="s">
        <v>7960</v>
      </c>
      <c r="X933" s="10" t="s">
        <v>7961</v>
      </c>
    </row>
    <row r="934" spans="1:24" customFormat="1" x14ac:dyDescent="0.3">
      <c r="A934" s="5" t="s">
        <v>8284</v>
      </c>
      <c r="B934" s="5" t="s">
        <v>8285</v>
      </c>
      <c r="C934" s="5" t="str">
        <f>LEFT(B934, 65)</f>
        <v xml:space="preserve">Lenovo 130 Wireless Compact Mouse, 1K DPI Optical sensor, 2.4GHz </v>
      </c>
      <c r="D934" s="5" t="s">
        <v>4845</v>
      </c>
      <c r="E934" s="5" t="str">
        <f>LEFT(D934, FIND("|", D934) - 1)</f>
        <v>Computers&amp;Accessories</v>
      </c>
      <c r="F934" s="5">
        <v>579</v>
      </c>
      <c r="G934" s="7">
        <v>1090</v>
      </c>
      <c r="H934" s="5" t="str" cm="1">
        <f t="array" ref="H934">_xlfn.IFS(G934&lt;200,"Less than 200", AND(G934&gt;=200, G934&lt;=500), "200 to 500", G934&gt;500, "Greater than 500")</f>
        <v>Greater than 500</v>
      </c>
      <c r="I934" s="8">
        <v>0.47</v>
      </c>
      <c r="J934" s="17">
        <f>I934</f>
        <v>0.47</v>
      </c>
      <c r="K934" s="22" t="str" cm="1">
        <f t="array" ref="K934">_xlfn.IFS(AND(I934&gt;=0%, I934&lt;=20%),"0% to 20%", AND(I934&gt;=21%, I934&lt;=40%), "21% to 40%", AND(I934&gt;=41%, I934&lt;=60%), "41% to 60%", AND(I934&gt;=61%, I934&lt;=80%), "61% to 80%", AND(I934&gt;=81%, I934&lt;=100%), "81% to 100%")</f>
        <v>41% to 60%</v>
      </c>
      <c r="L934" s="22">
        <v>4.4000000000000004</v>
      </c>
      <c r="M934" s="6">
        <v>3482</v>
      </c>
      <c r="N934" s="6">
        <f>G934*M934</f>
        <v>3795380</v>
      </c>
      <c r="O934" s="6">
        <f>L934+(M934/100000)</f>
        <v>4.4348200000000002</v>
      </c>
      <c r="P934" s="5" t="s">
        <v>8286</v>
      </c>
      <c r="Q934" s="10" t="s">
        <v>8287</v>
      </c>
      <c r="R934" s="10" t="s">
        <v>8288</v>
      </c>
      <c r="S934" s="10" t="s">
        <v>8289</v>
      </c>
      <c r="T934" s="10">
        <f>LEN(S934) - LEN(SUBSTITUTE(S934, ",", "")) + 1</f>
        <v>8</v>
      </c>
      <c r="U934" s="10" t="s">
        <v>8290</v>
      </c>
      <c r="V934" s="20" t="s">
        <v>8291</v>
      </c>
      <c r="W934" s="10" t="s">
        <v>8292</v>
      </c>
      <c r="X934" s="10" t="s">
        <v>8293</v>
      </c>
    </row>
    <row r="935" spans="1:24" customFormat="1" x14ac:dyDescent="0.3">
      <c r="A935" s="5" t="s">
        <v>10559</v>
      </c>
      <c r="B935" s="5" t="s">
        <v>10560</v>
      </c>
      <c r="C935" s="5" t="str">
        <f>LEFT(B935, 65)</f>
        <v>Wipro Vesta Electric Egg Boiler, 360 Watts, 3 Boiling Modes, Stai</v>
      </c>
      <c r="D935" s="5" t="s">
        <v>9030</v>
      </c>
      <c r="E935" s="5" t="str">
        <f>LEFT(D935, FIND("|", D935) - 1)</f>
        <v>Home&amp;Kitchen</v>
      </c>
      <c r="F935" s="7">
        <v>1052</v>
      </c>
      <c r="G935" s="7">
        <v>1790</v>
      </c>
      <c r="H935" s="5" t="str" cm="1">
        <f t="array" ref="H935">_xlfn.IFS(G935&lt;200,"Less than 200", AND(G935&gt;=200, G935&lt;=500), "200 to 500", G935&gt;500, "Greater than 500")</f>
        <v>Greater than 500</v>
      </c>
      <c r="I935" s="8">
        <v>0.41</v>
      </c>
      <c r="J935" s="17">
        <f>I935</f>
        <v>0.41</v>
      </c>
      <c r="K935" s="22" t="str" cm="1">
        <f t="array" ref="K935">_xlfn.IFS(AND(I935&gt;=0%, I935&lt;=20%),"0% to 20%", AND(I935&gt;=21%, I935&lt;=40%), "21% to 40%", AND(I935&gt;=41%, I935&lt;=60%), "41% to 60%", AND(I935&gt;=61%, I935&lt;=80%), "61% to 80%", AND(I935&gt;=81%, I935&lt;=100%), "81% to 100%")</f>
        <v>41% to 60%</v>
      </c>
      <c r="L935" s="22">
        <v>4.3</v>
      </c>
      <c r="M935" s="6">
        <v>1404</v>
      </c>
      <c r="N935" s="6">
        <f>G935*M935</f>
        <v>2513160</v>
      </c>
      <c r="O935" s="6">
        <f>L935+(M935/100000)</f>
        <v>4.3140399999999994</v>
      </c>
      <c r="P935" s="5" t="s">
        <v>10561</v>
      </c>
      <c r="Q935" s="10" t="s">
        <v>10562</v>
      </c>
      <c r="R935" s="10" t="s">
        <v>10563</v>
      </c>
      <c r="S935" s="10" t="s">
        <v>10564</v>
      </c>
      <c r="T935" s="10">
        <f>LEN(S935) - LEN(SUBSTITUTE(S935, ",", "")) + 1</f>
        <v>8</v>
      </c>
      <c r="U935" s="10" t="s">
        <v>10565</v>
      </c>
      <c r="V935" s="20" t="s">
        <v>10566</v>
      </c>
      <c r="W935" s="10" t="s">
        <v>10567</v>
      </c>
      <c r="X935" s="10" t="s">
        <v>10568</v>
      </c>
    </row>
    <row r="936" spans="1:24" customFormat="1" x14ac:dyDescent="0.3">
      <c r="A936" s="5" t="s">
        <v>2211</v>
      </c>
      <c r="B936" s="5" t="s">
        <v>2212</v>
      </c>
      <c r="C936" s="5" t="str">
        <f>LEFT(B936, 65)</f>
        <v>7SEVEN¬Æ Compatible for Mi tv Remote Control Original Suitable wi</v>
      </c>
      <c r="D936" s="5" t="s">
        <v>462</v>
      </c>
      <c r="E936" s="5" t="str">
        <f>LEFT(D936, FIND("|", D936) - 1)</f>
        <v>Electronics</v>
      </c>
      <c r="F936" s="5">
        <v>349</v>
      </c>
      <c r="G936" s="5">
        <v>799</v>
      </c>
      <c r="H936" s="5" t="str" cm="1">
        <f t="array" ref="H936">_xlfn.IFS(G936&lt;200,"Less than 200", AND(G936&gt;=200, G936&lt;=500), "200 to 500", G936&gt;500, "Greater than 500")</f>
        <v>Greater than 500</v>
      </c>
      <c r="I936" s="8">
        <v>0.56000000000000005</v>
      </c>
      <c r="J936" s="17">
        <f>I936</f>
        <v>0.56000000000000005</v>
      </c>
      <c r="K936" s="22" t="str" cm="1">
        <f t="array" ref="K936">_xlfn.IFS(AND(I936&gt;=0%, I936&lt;=20%),"0% to 20%", AND(I936&gt;=21%, I936&lt;=40%), "21% to 40%", AND(I936&gt;=41%, I936&lt;=60%), "41% to 60%", AND(I936&gt;=61%, I936&lt;=80%), "61% to 80%", AND(I936&gt;=81%, I936&lt;=100%), "81% to 100%")</f>
        <v>41% to 60%</v>
      </c>
      <c r="L936" s="22">
        <v>3.6</v>
      </c>
      <c r="M936" s="6">
        <v>323</v>
      </c>
      <c r="N936" s="6">
        <f>G936*M936</f>
        <v>258077</v>
      </c>
      <c r="O936" s="6">
        <f>L936+(M936/100000)</f>
        <v>3.6032299999999999</v>
      </c>
      <c r="P936" s="5" t="s">
        <v>2213</v>
      </c>
      <c r="Q936" s="10" t="s">
        <v>2214</v>
      </c>
      <c r="R936" s="10" t="s">
        <v>2215</v>
      </c>
      <c r="S936" s="10" t="s">
        <v>2216</v>
      </c>
      <c r="T936" s="10">
        <f>LEN(S936) - LEN(SUBSTITUTE(S936, ",", "")) + 1</f>
        <v>8</v>
      </c>
      <c r="U936" s="10" t="s">
        <v>2217</v>
      </c>
      <c r="V936" s="20" t="s">
        <v>2218</v>
      </c>
      <c r="W936" s="10" t="s">
        <v>2219</v>
      </c>
      <c r="X936" s="10" t="s">
        <v>2220</v>
      </c>
    </row>
    <row r="937" spans="1:24" customFormat="1" x14ac:dyDescent="0.3">
      <c r="A937" s="5" t="s">
        <v>8272</v>
      </c>
      <c r="B937" s="5" t="s">
        <v>8273</v>
      </c>
      <c r="C937" s="5" t="str">
        <f>LEFT(B937, 65)</f>
        <v>PC SQUARE Laptop Tabletop Stand/ Computer Tablet Stand 6 Angles A</v>
      </c>
      <c r="D937" s="5" t="s">
        <v>4876</v>
      </c>
      <c r="E937" s="5" t="str">
        <f>LEFT(D937, FIND("|", D937) - 1)</f>
        <v>Computers&amp;Accessories</v>
      </c>
      <c r="F937" s="5">
        <v>499</v>
      </c>
      <c r="G937" s="7">
        <v>1299</v>
      </c>
      <c r="H937" s="5" t="str" cm="1">
        <f t="array" ref="H937">_xlfn.IFS(G937&lt;200,"Less than 200", AND(G937&gt;=200, G937&lt;=500), "200 to 500", G937&gt;500, "Greater than 500")</f>
        <v>Greater than 500</v>
      </c>
      <c r="I937" s="8">
        <v>0.62</v>
      </c>
      <c r="J937" s="17">
        <f>I937</f>
        <v>0.62</v>
      </c>
      <c r="K937" s="22" t="str" cm="1">
        <f t="array" ref="K937">_xlfn.IFS(AND(I937&gt;=0%, I937&lt;=20%),"0% to 20%", AND(I937&gt;=21%, I937&lt;=40%), "21% to 40%", AND(I937&gt;=41%, I937&lt;=60%), "41% to 60%", AND(I937&gt;=61%, I937&lt;=80%), "61% to 80%", AND(I937&gt;=81%, I937&lt;=100%), "81% to 100%")</f>
        <v>61% to 80%</v>
      </c>
      <c r="L937" s="22">
        <v>4.0999999999999996</v>
      </c>
      <c r="M937" s="6">
        <v>2740</v>
      </c>
      <c r="N937" s="6">
        <f>G937*M937</f>
        <v>3559260</v>
      </c>
      <c r="O937" s="6">
        <f>L937+(M937/100000)</f>
        <v>4.1273999999999997</v>
      </c>
      <c r="P937" s="5" t="s">
        <v>8274</v>
      </c>
      <c r="Q937" s="10" t="s">
        <v>8275</v>
      </c>
      <c r="R937" s="10" t="s">
        <v>8276</v>
      </c>
      <c r="S937" s="10" t="s">
        <v>8277</v>
      </c>
      <c r="T937" s="10">
        <f>LEN(S937) - LEN(SUBSTITUTE(S937, ",", "")) + 1</f>
        <v>8</v>
      </c>
      <c r="U937" s="10" t="s">
        <v>8278</v>
      </c>
      <c r="V937" s="20" t="s">
        <v>8279</v>
      </c>
      <c r="W937" s="10" t="s">
        <v>8280</v>
      </c>
      <c r="X937" s="10" t="s">
        <v>8281</v>
      </c>
    </row>
    <row r="938" spans="1:24" customFormat="1" x14ac:dyDescent="0.3">
      <c r="A938" s="5" t="s">
        <v>4794</v>
      </c>
      <c r="B938" s="5" t="s">
        <v>4795</v>
      </c>
      <c r="C938" s="5" t="str">
        <f>LEFT(B938, 65)</f>
        <v>DYAZO USB 3.0 Type C Female to USB A Male Connector/Converter/Ada</v>
      </c>
      <c r="D938" s="5" t="s">
        <v>3275</v>
      </c>
      <c r="E938" s="5" t="str">
        <f>LEFT(D938, FIND("|", D938) - 1)</f>
        <v>Electronics</v>
      </c>
      <c r="F938" s="5">
        <v>139</v>
      </c>
      <c r="G938" s="5">
        <v>499</v>
      </c>
      <c r="H938" s="5" t="str" cm="1">
        <f t="array" ref="H938">_xlfn.IFS(G938&lt;200,"Less than 200", AND(G938&gt;=200, G938&lt;=500), "200 to 500", G938&gt;500, "Greater than 500")</f>
        <v>200 to 500</v>
      </c>
      <c r="I938" s="8">
        <v>0.72</v>
      </c>
      <c r="J938" s="17">
        <f>I938</f>
        <v>0.72</v>
      </c>
      <c r="K938" s="22" t="str" cm="1">
        <f t="array" ref="K938">_xlfn.IFS(AND(I938&gt;=0%, I938&lt;=20%),"0% to 20%", AND(I938&gt;=21%, I938&lt;=40%), "21% to 40%", AND(I938&gt;=41%, I938&lt;=60%), "41% to 60%", AND(I938&gt;=61%, I938&lt;=80%), "61% to 80%", AND(I938&gt;=81%, I938&lt;=100%), "81% to 100%")</f>
        <v>61% to 80%</v>
      </c>
      <c r="L938" s="22">
        <v>4.2</v>
      </c>
      <c r="M938" s="6">
        <v>4971</v>
      </c>
      <c r="N938" s="6">
        <f>G938*M938</f>
        <v>2480529</v>
      </c>
      <c r="O938" s="6">
        <f>L938+(M938/100000)</f>
        <v>4.2497100000000003</v>
      </c>
      <c r="P938" s="5" t="s">
        <v>4796</v>
      </c>
      <c r="Q938" s="10" t="s">
        <v>4797</v>
      </c>
      <c r="R938" s="10" t="s">
        <v>4798</v>
      </c>
      <c r="S938" s="10" t="s">
        <v>4799</v>
      </c>
      <c r="T938" s="10">
        <f>LEN(S938) - LEN(SUBSTITUTE(S938, ",", "")) + 1</f>
        <v>8</v>
      </c>
      <c r="U938" s="10" t="s">
        <v>4800</v>
      </c>
      <c r="V938" s="20" t="s">
        <v>4801</v>
      </c>
      <c r="W938" s="10" t="s">
        <v>4802</v>
      </c>
      <c r="X938" s="10" t="s">
        <v>4803</v>
      </c>
    </row>
    <row r="939" spans="1:24" customFormat="1" x14ac:dyDescent="0.3">
      <c r="A939" s="5" t="s">
        <v>4635</v>
      </c>
      <c r="B939" s="5" t="s">
        <v>4636</v>
      </c>
      <c r="C939" s="5" t="str">
        <f>LEFT(B939, 65)</f>
        <v>Lava A1 Josh 21(Blue Silver) -Dual Sim,Call Blink Notification,Mi</v>
      </c>
      <c r="D939" s="5" t="s">
        <v>3045</v>
      </c>
      <c r="E939" s="5" t="str">
        <f>LEFT(D939, FIND("|", D939) - 1)</f>
        <v>Electronics</v>
      </c>
      <c r="F939" s="7">
        <v>1055</v>
      </c>
      <c r="G939" s="7">
        <v>1249</v>
      </c>
      <c r="H939" s="5" t="str" cm="1">
        <f t="array" ref="H939">_xlfn.IFS(G939&lt;200,"Less than 200", AND(G939&gt;=200, G939&lt;=500), "200 to 500", G939&gt;500, "Greater than 500")</f>
        <v>Greater than 500</v>
      </c>
      <c r="I939" s="8">
        <v>0.16</v>
      </c>
      <c r="J939" s="17">
        <f>I939</f>
        <v>0.16</v>
      </c>
      <c r="K939" s="22" t="str" cm="1">
        <f t="array" ref="K939">_xlfn.IFS(AND(I939&gt;=0%, I939&lt;=20%),"0% to 20%", AND(I939&gt;=21%, I939&lt;=40%), "21% to 40%", AND(I939&gt;=41%, I939&lt;=60%), "41% to 60%", AND(I939&gt;=61%, I939&lt;=80%), "61% to 80%", AND(I939&gt;=81%, I939&lt;=100%), "81% to 100%")</f>
        <v>0% to 20%</v>
      </c>
      <c r="L939" s="22">
        <v>3.8</v>
      </c>
      <c r="M939" s="6">
        <v>2352</v>
      </c>
      <c r="N939" s="6">
        <f>G939*M939</f>
        <v>2937648</v>
      </c>
      <c r="O939" s="6">
        <f>L939+(M939/100000)</f>
        <v>3.8235199999999998</v>
      </c>
      <c r="P939" s="5" t="s">
        <v>4637</v>
      </c>
      <c r="Q939" s="10" t="s">
        <v>4638</v>
      </c>
      <c r="R939" s="10" t="s">
        <v>4639</v>
      </c>
      <c r="S939" s="10" t="s">
        <v>4640</v>
      </c>
      <c r="T939" s="10">
        <f>LEN(S939) - LEN(SUBSTITUTE(S939, ",", "")) + 1</f>
        <v>8</v>
      </c>
      <c r="U939" s="10" t="s">
        <v>4641</v>
      </c>
      <c r="V939" s="20" t="s">
        <v>4642</v>
      </c>
      <c r="W939" s="10" t="s">
        <v>4643</v>
      </c>
      <c r="X939" s="10" t="s">
        <v>4644</v>
      </c>
    </row>
    <row r="940" spans="1:24" customFormat="1" x14ac:dyDescent="0.3">
      <c r="A940" s="5" t="s">
        <v>12613</v>
      </c>
      <c r="B940" s="5" t="s">
        <v>12614</v>
      </c>
      <c r="C940" s="5" t="str">
        <f>LEFT(B940, 65)</f>
        <v>KENT POWP-Sediment Filter 10'' Thread WCAP</v>
      </c>
      <c r="D940" s="5" t="s">
        <v>9633</v>
      </c>
      <c r="E940" s="5" t="str">
        <f>LEFT(D940, FIND("|", D940) - 1)</f>
        <v>Home&amp;Kitchen</v>
      </c>
      <c r="F940" s="5">
        <v>231</v>
      </c>
      <c r="G940" s="5">
        <v>260</v>
      </c>
      <c r="H940" s="5" t="str" cm="1">
        <f t="array" ref="H940">_xlfn.IFS(G940&lt;200,"Less than 200", AND(G940&gt;=200, G940&lt;=500), "200 to 500", G940&gt;500, "Greater than 500")</f>
        <v>200 to 500</v>
      </c>
      <c r="I940" s="8">
        <v>0.11</v>
      </c>
      <c r="J940" s="17">
        <f>I940</f>
        <v>0.11</v>
      </c>
      <c r="K940" s="22" t="str" cm="1">
        <f t="array" ref="K940">_xlfn.IFS(AND(I940&gt;=0%, I940&lt;=20%),"0% to 20%", AND(I940&gt;=21%, I940&lt;=40%), "21% to 40%", AND(I940&gt;=41%, I940&lt;=60%), "41% to 60%", AND(I940&gt;=61%, I940&lt;=80%), "61% to 80%", AND(I940&gt;=81%, I940&lt;=100%), "81% to 100%")</f>
        <v>0% to 20%</v>
      </c>
      <c r="L940" s="22">
        <v>4.0999999999999996</v>
      </c>
      <c r="M940" s="6">
        <v>490</v>
      </c>
      <c r="N940" s="6">
        <f>G940*M940</f>
        <v>127400</v>
      </c>
      <c r="O940" s="6">
        <f>L940+(M940/100000)</f>
        <v>4.1048999999999998</v>
      </c>
      <c r="P940" s="5" t="s">
        <v>12615</v>
      </c>
      <c r="Q940" s="10" t="s">
        <v>12616</v>
      </c>
      <c r="R940" s="10" t="s">
        <v>12617</v>
      </c>
      <c r="S940" s="10" t="s">
        <v>12618</v>
      </c>
      <c r="T940" s="10">
        <f>LEN(S940) - LEN(SUBSTITUTE(S940, ",", "")) + 1</f>
        <v>8</v>
      </c>
      <c r="U940" s="10" t="s">
        <v>12619</v>
      </c>
      <c r="V940" s="20" t="s">
        <v>13071</v>
      </c>
      <c r="W940" s="10" t="s">
        <v>12620</v>
      </c>
      <c r="X940" s="10" t="s">
        <v>12621</v>
      </c>
    </row>
    <row r="941" spans="1:24" customFormat="1" x14ac:dyDescent="0.3">
      <c r="A941" s="5" t="s">
        <v>6524</v>
      </c>
      <c r="B941" s="5" t="s">
        <v>6525</v>
      </c>
      <c r="C941" s="5" t="str">
        <f>LEFT(B941, 65)</f>
        <v>DIGITEK¬Æ (DRL-14C) Professional (31cm) Dual Temperature LED Ring</v>
      </c>
      <c r="D941" s="5" t="s">
        <v>6526</v>
      </c>
      <c r="E941" s="5" t="str">
        <f>LEFT(D941, FIND("|", D941) - 1)</f>
        <v>Electronics</v>
      </c>
      <c r="F941" s="7">
        <v>1699</v>
      </c>
      <c r="G941" s="7">
        <v>3495</v>
      </c>
      <c r="H941" s="5" t="str" cm="1">
        <f t="array" ref="H941">_xlfn.IFS(G941&lt;200,"Less than 200", AND(G941&gt;=200, G941&lt;=500), "200 to 500", G941&gt;500, "Greater than 500")</f>
        <v>Greater than 500</v>
      </c>
      <c r="I941" s="8">
        <v>0.51</v>
      </c>
      <c r="J941" s="17">
        <f>I941</f>
        <v>0.51</v>
      </c>
      <c r="K941" s="22" t="str" cm="1">
        <f t="array" ref="K941">_xlfn.IFS(AND(I941&gt;=0%, I941&lt;=20%),"0% to 20%", AND(I941&gt;=21%, I941&lt;=40%), "21% to 40%", AND(I941&gt;=41%, I941&lt;=60%), "41% to 60%", AND(I941&gt;=61%, I941&lt;=80%), "61% to 80%", AND(I941&gt;=81%, I941&lt;=100%), "81% to 100%")</f>
        <v>41% to 60%</v>
      </c>
      <c r="L941" s="22">
        <v>4.0999999999999996</v>
      </c>
      <c r="M941" s="6">
        <v>14371</v>
      </c>
      <c r="N941" s="6">
        <f>G941*M941</f>
        <v>50226645</v>
      </c>
      <c r="O941" s="6">
        <f>L941+(M941/100000)</f>
        <v>4.2437100000000001</v>
      </c>
      <c r="P941" s="5" t="s">
        <v>6527</v>
      </c>
      <c r="Q941" s="10" t="s">
        <v>6528</v>
      </c>
      <c r="R941" s="10" t="s">
        <v>6529</v>
      </c>
      <c r="S941" s="10" t="s">
        <v>6530</v>
      </c>
      <c r="T941" s="10">
        <f>LEN(S941) - LEN(SUBSTITUTE(S941, ",", "")) + 1</f>
        <v>8</v>
      </c>
      <c r="U941" s="10" t="s">
        <v>6531</v>
      </c>
      <c r="V941" s="20" t="s">
        <v>6532</v>
      </c>
      <c r="W941" s="10" t="s">
        <v>6533</v>
      </c>
      <c r="X941" s="10" t="s">
        <v>6534</v>
      </c>
    </row>
    <row r="942" spans="1:24" customFormat="1" x14ac:dyDescent="0.3">
      <c r="A942" s="5" t="s">
        <v>4413</v>
      </c>
      <c r="B942" s="5" t="s">
        <v>4414</v>
      </c>
      <c r="C942" s="5" t="str">
        <f>LEFT(B942, 65)</f>
        <v>Noise ColorFit Ultra SE Smart Watch with 1.75"(4.3cm) HD Display,</v>
      </c>
      <c r="D942" s="5" t="s">
        <v>2948</v>
      </c>
      <c r="E942" s="5" t="str">
        <f>LEFT(D942, FIND("|", D942) - 1)</f>
        <v>Electronics</v>
      </c>
      <c r="F942" s="7">
        <v>2799</v>
      </c>
      <c r="G942" s="7">
        <v>6499</v>
      </c>
      <c r="H942" s="5" t="str" cm="1">
        <f t="array" ref="H942">_xlfn.IFS(G942&lt;200,"Less than 200", AND(G942&gt;=200, G942&lt;=500), "200 to 500", G942&gt;500, "Greater than 500")</f>
        <v>Greater than 500</v>
      </c>
      <c r="I942" s="8">
        <v>0.56999999999999995</v>
      </c>
      <c r="J942" s="17">
        <f>I942</f>
        <v>0.56999999999999995</v>
      </c>
      <c r="K942" s="22" t="str" cm="1">
        <f t="array" ref="K942">_xlfn.IFS(AND(I942&gt;=0%, I942&lt;=20%),"0% to 20%", AND(I942&gt;=21%, I942&lt;=40%), "21% to 40%", AND(I942&gt;=41%, I942&lt;=60%), "41% to 60%", AND(I942&gt;=61%, I942&lt;=80%), "61% to 80%", AND(I942&gt;=81%, I942&lt;=100%), "81% to 100%")</f>
        <v>41% to 60%</v>
      </c>
      <c r="L942" s="22">
        <v>4.0999999999999996</v>
      </c>
      <c r="M942" s="6">
        <v>38879</v>
      </c>
      <c r="N942" s="6">
        <f>G942*M942</f>
        <v>252674621</v>
      </c>
      <c r="O942" s="6">
        <f>L942+(M942/100000)</f>
        <v>4.4887899999999998</v>
      </c>
      <c r="P942" s="5" t="s">
        <v>4415</v>
      </c>
      <c r="Q942" s="10" t="s">
        <v>4416</v>
      </c>
      <c r="R942" s="10" t="s">
        <v>4417</v>
      </c>
      <c r="S942" s="10" t="s">
        <v>4418</v>
      </c>
      <c r="T942" s="10">
        <f>LEN(S942) - LEN(SUBSTITUTE(S942, ",", "")) + 1</f>
        <v>8</v>
      </c>
      <c r="U942" s="10" t="s">
        <v>4419</v>
      </c>
      <c r="V942" s="20" t="s">
        <v>4420</v>
      </c>
      <c r="W942" s="10" t="s">
        <v>4421</v>
      </c>
      <c r="X942" s="10" t="s">
        <v>4422</v>
      </c>
    </row>
    <row r="943" spans="1:24" customFormat="1" x14ac:dyDescent="0.3">
      <c r="A943" s="5" t="s">
        <v>7580</v>
      </c>
      <c r="B943" s="5" t="s">
        <v>7581</v>
      </c>
      <c r="C943" s="5" t="str">
        <f>LEFT(B943, 65)</f>
        <v>Redragon K617 Fizz 60% Wired RGB Gaming Keyboard, 61 Keys Compact</v>
      </c>
      <c r="D943" s="5" t="s">
        <v>7582</v>
      </c>
      <c r="E943" s="5" t="str">
        <f>LEFT(D943, FIND("|", D943) - 1)</f>
        <v>Computers&amp;Accessories</v>
      </c>
      <c r="F943" s="7">
        <v>2649</v>
      </c>
      <c r="G943" s="7">
        <v>3499</v>
      </c>
      <c r="H943" s="5" t="str" cm="1">
        <f t="array" ref="H943">_xlfn.IFS(G943&lt;200,"Less than 200", AND(G943&gt;=200, G943&lt;=500), "200 to 500", G943&gt;500, "Greater than 500")</f>
        <v>Greater than 500</v>
      </c>
      <c r="I943" s="8">
        <v>0.24</v>
      </c>
      <c r="J943" s="17">
        <f>I943</f>
        <v>0.24</v>
      </c>
      <c r="K943" s="22" t="str" cm="1">
        <f t="array" ref="K943">_xlfn.IFS(AND(I943&gt;=0%, I943&lt;=20%),"0% to 20%", AND(I943&gt;=21%, I943&lt;=40%), "21% to 40%", AND(I943&gt;=41%, I943&lt;=60%), "41% to 60%", AND(I943&gt;=61%, I943&lt;=80%), "61% to 80%", AND(I943&gt;=81%, I943&lt;=100%), "81% to 100%")</f>
        <v>21% to 40%</v>
      </c>
      <c r="L943" s="22">
        <v>4.5</v>
      </c>
      <c r="M943" s="6">
        <v>1271</v>
      </c>
      <c r="N943" s="6">
        <f>G943*M943</f>
        <v>4447229</v>
      </c>
      <c r="O943" s="6">
        <f>L943+(M943/100000)</f>
        <v>4.5127100000000002</v>
      </c>
      <c r="P943" s="5" t="s">
        <v>7583</v>
      </c>
      <c r="Q943" s="10" t="s">
        <v>7584</v>
      </c>
      <c r="R943" s="10" t="s">
        <v>7585</v>
      </c>
      <c r="S943" s="10" t="s">
        <v>7586</v>
      </c>
      <c r="T943" s="10">
        <f>LEN(S943) - LEN(SUBSTITUTE(S943, ",", "")) + 1</f>
        <v>8</v>
      </c>
      <c r="U943" s="10" t="s">
        <v>7587</v>
      </c>
      <c r="V943" s="20" t="s">
        <v>7588</v>
      </c>
      <c r="W943" s="10" t="s">
        <v>7589</v>
      </c>
      <c r="X943" s="10" t="s">
        <v>7590</v>
      </c>
    </row>
    <row r="944" spans="1:24" customFormat="1" x14ac:dyDescent="0.3">
      <c r="A944" s="5" t="s">
        <v>2191</v>
      </c>
      <c r="B944" s="5" t="s">
        <v>2192</v>
      </c>
      <c r="C944" s="5" t="str">
        <f>LEFT(B944, 65)</f>
        <v>Croma 3A Fast charge 1m Type-C to All Type-C Phones sync and char</v>
      </c>
      <c r="D944" s="5" t="s">
        <v>18</v>
      </c>
      <c r="E944" s="5" t="str">
        <f>LEFT(D944, FIND("|", D944) - 1)</f>
        <v>Computers&amp;Accessories</v>
      </c>
      <c r="F944" s="5">
        <v>129</v>
      </c>
      <c r="G944" s="7">
        <v>1000</v>
      </c>
      <c r="H944" s="5" t="str" cm="1">
        <f t="array" ref="H944">_xlfn.IFS(G944&lt;200,"Less than 200", AND(G944&gt;=200, G944&lt;=500), "200 to 500", G944&gt;500, "Greater than 500")</f>
        <v>Greater than 500</v>
      </c>
      <c r="I944" s="8">
        <v>0.87</v>
      </c>
      <c r="J944" s="17">
        <f>I944</f>
        <v>0.87</v>
      </c>
      <c r="K944" s="22" t="str" cm="1">
        <f t="array" ref="K944">_xlfn.IFS(AND(I944&gt;=0%, I944&lt;=20%),"0% to 20%", AND(I944&gt;=21%, I944&lt;=40%), "21% to 40%", AND(I944&gt;=41%, I944&lt;=60%), "41% to 60%", AND(I944&gt;=61%, I944&lt;=80%), "61% to 80%", AND(I944&gt;=81%, I944&lt;=100%), "81% to 100%")</f>
        <v>81% to 100%</v>
      </c>
      <c r="L944" s="22">
        <v>3.9</v>
      </c>
      <c r="M944" s="6">
        <v>295</v>
      </c>
      <c r="N944" s="6">
        <f>G944*M944</f>
        <v>295000</v>
      </c>
      <c r="O944" s="6">
        <f>L944+(M944/100000)</f>
        <v>3.9029499999999997</v>
      </c>
      <c r="P944" s="5" t="s">
        <v>2193</v>
      </c>
      <c r="Q944" s="10" t="s">
        <v>2194</v>
      </c>
      <c r="R944" s="10" t="s">
        <v>2195</v>
      </c>
      <c r="S944" s="10" t="s">
        <v>2196</v>
      </c>
      <c r="T944" s="10">
        <f>LEN(S944) - LEN(SUBSTITUTE(S944, ",", "")) + 1</f>
        <v>8</v>
      </c>
      <c r="U944" s="10" t="s">
        <v>2197</v>
      </c>
      <c r="V944" s="20" t="s">
        <v>2198</v>
      </c>
      <c r="W944" s="10" t="s">
        <v>2199</v>
      </c>
      <c r="X944" s="10" t="s">
        <v>2200</v>
      </c>
    </row>
    <row r="945" spans="1:24" customFormat="1" x14ac:dyDescent="0.3">
      <c r="A945" s="5" t="s">
        <v>917</v>
      </c>
      <c r="B945" s="5" t="s">
        <v>918</v>
      </c>
      <c r="C945" s="5" t="str">
        <f>LEFT(B945, 65)</f>
        <v>Dealfreez Case Compatible with Fire TV Stick 3rd Gen 2021 Full Wr</v>
      </c>
      <c r="D945" s="5" t="s">
        <v>462</v>
      </c>
      <c r="E945" s="5" t="str">
        <f>LEFT(D945, FIND("|", D945) - 1)</f>
        <v>Electronics</v>
      </c>
      <c r="F945" s="5">
        <v>349</v>
      </c>
      <c r="G945" s="7">
        <v>1499</v>
      </c>
      <c r="H945" s="5" t="str" cm="1">
        <f t="array" ref="H945">_xlfn.IFS(G945&lt;200,"Less than 200", AND(G945&gt;=200, G945&lt;=500), "200 to 500", G945&gt;500, "Greater than 500")</f>
        <v>Greater than 500</v>
      </c>
      <c r="I945" s="8">
        <v>0.77</v>
      </c>
      <c r="J945" s="17">
        <f>I945</f>
        <v>0.77</v>
      </c>
      <c r="K945" s="22" t="str" cm="1">
        <f t="array" ref="K945">_xlfn.IFS(AND(I945&gt;=0%, I945&lt;=20%),"0% to 20%", AND(I945&gt;=21%, I945&lt;=40%), "21% to 40%", AND(I945&gt;=41%, I945&lt;=60%), "41% to 60%", AND(I945&gt;=61%, I945&lt;=80%), "61% to 80%", AND(I945&gt;=81%, I945&lt;=100%), "81% to 100%")</f>
        <v>61% to 80%</v>
      </c>
      <c r="L945" s="22">
        <v>4.3</v>
      </c>
      <c r="M945" s="6">
        <v>4145</v>
      </c>
      <c r="N945" s="6">
        <f>G945*M945</f>
        <v>6213355</v>
      </c>
      <c r="O945" s="6">
        <f>L945+(M945/100000)</f>
        <v>4.34145</v>
      </c>
      <c r="P945" s="5" t="s">
        <v>919</v>
      </c>
      <c r="Q945" s="10" t="s">
        <v>920</v>
      </c>
      <c r="R945" s="10" t="s">
        <v>921</v>
      </c>
      <c r="S945" s="10" t="s">
        <v>922</v>
      </c>
      <c r="T945" s="10">
        <f>LEN(S945) - LEN(SUBSTITUTE(S945, ",", "")) + 1</f>
        <v>8</v>
      </c>
      <c r="U945" s="10" t="s">
        <v>923</v>
      </c>
      <c r="V945" s="20" t="s">
        <v>924</v>
      </c>
      <c r="W945" s="10" t="s">
        <v>925</v>
      </c>
      <c r="X945" s="10" t="s">
        <v>926</v>
      </c>
    </row>
    <row r="946" spans="1:24" customFormat="1" x14ac:dyDescent="0.3">
      <c r="A946" s="5" t="s">
        <v>1784</v>
      </c>
      <c r="B946" s="5" t="s">
        <v>1785</v>
      </c>
      <c r="C946" s="5" t="str">
        <f>LEFT(B946, 65)</f>
        <v>Cotbolt Silicone Case Cover Compatible for Samsung BN59-01312A QL</v>
      </c>
      <c r="D946" s="5" t="s">
        <v>462</v>
      </c>
      <c r="E946" s="5" t="str">
        <f>LEFT(D946, FIND("|", D946) - 1)</f>
        <v>Electronics</v>
      </c>
      <c r="F946" s="5">
        <v>349</v>
      </c>
      <c r="G946" s="5">
        <v>999</v>
      </c>
      <c r="H946" s="5" t="str" cm="1">
        <f t="array" ref="H946">_xlfn.IFS(G946&lt;200,"Less than 200", AND(G946&gt;=200, G946&lt;=500), "200 to 500", G946&gt;500, "Greater than 500")</f>
        <v>Greater than 500</v>
      </c>
      <c r="I946" s="8">
        <v>0.65</v>
      </c>
      <c r="J946" s="17">
        <f>I946</f>
        <v>0.65</v>
      </c>
      <c r="K946" s="22" t="str" cm="1">
        <f t="array" ref="K946">_xlfn.IFS(AND(I946&gt;=0%, I946&lt;=20%),"0% to 20%", AND(I946&gt;=21%, I946&lt;=40%), "21% to 40%", AND(I946&gt;=41%, I946&lt;=60%), "41% to 60%", AND(I946&gt;=61%, I946&lt;=80%), "61% to 80%", AND(I946&gt;=81%, I946&lt;=100%), "81% to 100%")</f>
        <v>61% to 80%</v>
      </c>
      <c r="L946" s="22">
        <v>4</v>
      </c>
      <c r="M946" s="6">
        <v>839</v>
      </c>
      <c r="N946" s="6">
        <f>G946*M946</f>
        <v>838161</v>
      </c>
      <c r="O946" s="6">
        <f>L946+(M946/100000)</f>
        <v>4.0083900000000003</v>
      </c>
      <c r="P946" s="5" t="s">
        <v>1786</v>
      </c>
      <c r="Q946" s="10" t="s">
        <v>1787</v>
      </c>
      <c r="R946" s="10" t="s">
        <v>1788</v>
      </c>
      <c r="S946" s="10" t="s">
        <v>1789</v>
      </c>
      <c r="T946" s="10">
        <f>LEN(S946) - LEN(SUBSTITUTE(S946, ",", "")) + 1</f>
        <v>8</v>
      </c>
      <c r="U946" s="10" t="s">
        <v>1790</v>
      </c>
      <c r="V946" s="20" t="s">
        <v>1791</v>
      </c>
      <c r="W946" s="10" t="s">
        <v>1792</v>
      </c>
      <c r="X946" s="10" t="s">
        <v>1793</v>
      </c>
    </row>
    <row r="947" spans="1:24" customFormat="1" x14ac:dyDescent="0.3">
      <c r="A947" s="5" t="s">
        <v>1704</v>
      </c>
      <c r="B947" s="5" t="s">
        <v>1705</v>
      </c>
      <c r="C947" s="5" t="str">
        <f>LEFT(B947, 65)</f>
        <v>Duracell Micro USB 3A Braided Sync &amp; Fast Charging Cable, 3.9 Fee</v>
      </c>
      <c r="D947" s="5" t="s">
        <v>18</v>
      </c>
      <c r="E947" s="5" t="str">
        <f>LEFT(D947, FIND("|", D947) - 1)</f>
        <v>Computers&amp;Accessories</v>
      </c>
      <c r="F947" s="5">
        <v>320</v>
      </c>
      <c r="G947" s="5">
        <v>599</v>
      </c>
      <c r="H947" s="5" t="str" cm="1">
        <f t="array" ref="H947">_xlfn.IFS(G947&lt;200,"Less than 200", AND(G947&gt;=200, G947&lt;=500), "200 to 500", G947&gt;500, "Greater than 500")</f>
        <v>Greater than 500</v>
      </c>
      <c r="I947" s="8">
        <v>0.47</v>
      </c>
      <c r="J947" s="17">
        <f>I947</f>
        <v>0.47</v>
      </c>
      <c r="K947" s="22" t="str" cm="1">
        <f t="array" ref="K947">_xlfn.IFS(AND(I947&gt;=0%, I947&lt;=20%),"0% to 20%", AND(I947&gt;=21%, I947&lt;=40%), "21% to 40%", AND(I947&gt;=41%, I947&lt;=60%), "41% to 60%", AND(I947&gt;=61%, I947&lt;=80%), "61% to 80%", AND(I947&gt;=81%, I947&lt;=100%), "81% to 100%")</f>
        <v>41% to 60%</v>
      </c>
      <c r="L947" s="22">
        <v>4.0999999999999996</v>
      </c>
      <c r="M947" s="6">
        <v>491</v>
      </c>
      <c r="N947" s="6">
        <f>G947*M947</f>
        <v>294109</v>
      </c>
      <c r="O947" s="6">
        <f>L947+(M947/100000)</f>
        <v>4.1049099999999994</v>
      </c>
      <c r="P947" s="5" t="s">
        <v>1706</v>
      </c>
      <c r="Q947" s="10" t="s">
        <v>1707</v>
      </c>
      <c r="R947" s="10" t="s">
        <v>1708</v>
      </c>
      <c r="S947" s="10" t="s">
        <v>1709</v>
      </c>
      <c r="T947" s="10">
        <f>LEN(S947) - LEN(SUBSTITUTE(S947, ",", "")) + 1</f>
        <v>8</v>
      </c>
      <c r="U947" s="10" t="s">
        <v>1710</v>
      </c>
      <c r="V947" s="20" t="s">
        <v>1711</v>
      </c>
      <c r="W947" s="10" t="s">
        <v>1712</v>
      </c>
      <c r="X947" s="10" t="s">
        <v>1713</v>
      </c>
    </row>
    <row r="948" spans="1:24" customFormat="1" x14ac:dyDescent="0.3">
      <c r="A948" s="5" t="s">
        <v>1342</v>
      </c>
      <c r="B948" s="5" t="s">
        <v>1343</v>
      </c>
      <c r="C948" s="5" t="str">
        <f>LEFT(B948, 65)</f>
        <v xml:space="preserve">Duracell Type-C To Micro 1.2M braided Sync &amp; Charge Cable, USB C </v>
      </c>
      <c r="D948" s="5" t="s">
        <v>18</v>
      </c>
      <c r="E948" s="5" t="str">
        <f>LEFT(D948, FIND("|", D948) - 1)</f>
        <v>Computers&amp;Accessories</v>
      </c>
      <c r="F948" s="5">
        <v>368</v>
      </c>
      <c r="G948" s="5">
        <v>699</v>
      </c>
      <c r="H948" s="5" t="str" cm="1">
        <f t="array" ref="H948">_xlfn.IFS(G948&lt;200,"Less than 200", AND(G948&gt;=200, G948&lt;=500), "200 to 500", G948&gt;500, "Greater than 500")</f>
        <v>Greater than 500</v>
      </c>
      <c r="I948" s="8">
        <v>0.47</v>
      </c>
      <c r="J948" s="17">
        <f>I948</f>
        <v>0.47</v>
      </c>
      <c r="K948" s="22" t="str" cm="1">
        <f t="array" ref="K948">_xlfn.IFS(AND(I948&gt;=0%, I948&lt;=20%),"0% to 20%", AND(I948&gt;=21%, I948&lt;=40%), "21% to 40%", AND(I948&gt;=41%, I948&lt;=60%), "41% to 60%", AND(I948&gt;=61%, I948&lt;=80%), "61% to 80%", AND(I948&gt;=81%, I948&lt;=100%), "81% to 100%")</f>
        <v>41% to 60%</v>
      </c>
      <c r="L948" s="22">
        <v>4.2</v>
      </c>
      <c r="M948" s="6">
        <v>387</v>
      </c>
      <c r="N948" s="6">
        <f>G948*M948</f>
        <v>270513</v>
      </c>
      <c r="O948" s="6">
        <f>L948+(M948/100000)</f>
        <v>4.2038700000000002</v>
      </c>
      <c r="P948" s="5" t="s">
        <v>1344</v>
      </c>
      <c r="Q948" s="10" t="s">
        <v>1345</v>
      </c>
      <c r="R948" s="10" t="s">
        <v>1346</v>
      </c>
      <c r="S948" s="10" t="s">
        <v>1347</v>
      </c>
      <c r="T948" s="10">
        <f>LEN(S948) - LEN(SUBSTITUTE(S948, ",", "")) + 1</f>
        <v>8</v>
      </c>
      <c r="U948" s="10" t="s">
        <v>1348</v>
      </c>
      <c r="V948" s="20" t="s">
        <v>1349</v>
      </c>
      <c r="W948" s="10" t="s">
        <v>1350</v>
      </c>
      <c r="X948" s="10" t="s">
        <v>1351</v>
      </c>
    </row>
    <row r="949" spans="1:24" customFormat="1" x14ac:dyDescent="0.3">
      <c r="A949" s="5" t="s">
        <v>386</v>
      </c>
      <c r="B949" s="5" t="s">
        <v>387</v>
      </c>
      <c r="C949" s="5" t="str">
        <f>LEFT(B949, 65)</f>
        <v xml:space="preserve">Duracell Type C To Type C 5A (100W) Braided Sync &amp; Fast Charging </v>
      </c>
      <c r="D949" s="5" t="s">
        <v>18</v>
      </c>
      <c r="E949" s="5" t="str">
        <f>LEFT(D949, FIND("|", D949) - 1)</f>
        <v>Computers&amp;Accessories</v>
      </c>
      <c r="F949" s="5">
        <v>970</v>
      </c>
      <c r="G949" s="7">
        <v>1999</v>
      </c>
      <c r="H949" s="5" t="str" cm="1">
        <f t="array" ref="H949">_xlfn.IFS(G949&lt;200,"Less than 200", AND(G949&gt;=200, G949&lt;=500), "200 to 500", G949&gt;500, "Greater than 500")</f>
        <v>Greater than 500</v>
      </c>
      <c r="I949" s="8">
        <v>0.51</v>
      </c>
      <c r="J949" s="17">
        <f>I949</f>
        <v>0.51</v>
      </c>
      <c r="K949" s="22" t="str" cm="1">
        <f t="array" ref="K949">_xlfn.IFS(AND(I949&gt;=0%, I949&lt;=20%),"0% to 20%", AND(I949&gt;=21%, I949&lt;=40%), "21% to 40%", AND(I949&gt;=41%, I949&lt;=60%), "41% to 60%", AND(I949&gt;=61%, I949&lt;=80%), "61% to 80%", AND(I949&gt;=81%, I949&lt;=100%), "81% to 100%")</f>
        <v>41% to 60%</v>
      </c>
      <c r="L949" s="22">
        <v>4.2</v>
      </c>
      <c r="M949" s="6">
        <v>462</v>
      </c>
      <c r="N949" s="6">
        <f>G949*M949</f>
        <v>923538</v>
      </c>
      <c r="O949" s="6">
        <f>L949+(M949/100000)</f>
        <v>4.2046200000000002</v>
      </c>
      <c r="P949" s="5" t="s">
        <v>388</v>
      </c>
      <c r="Q949" s="10" t="s">
        <v>389</v>
      </c>
      <c r="R949" s="10" t="s">
        <v>390</v>
      </c>
      <c r="S949" s="10" t="s">
        <v>391</v>
      </c>
      <c r="T949" s="10">
        <f>LEN(S949) - LEN(SUBSTITUTE(S949, ",", "")) + 1</f>
        <v>8</v>
      </c>
      <c r="U949" s="10" t="s">
        <v>392</v>
      </c>
      <c r="V949" s="20" t="s">
        <v>393</v>
      </c>
      <c r="W949" s="10" t="s">
        <v>394</v>
      </c>
      <c r="X949" s="10" t="s">
        <v>395</v>
      </c>
    </row>
    <row r="950" spans="1:24" customFormat="1" x14ac:dyDescent="0.3">
      <c r="A950" s="5" t="s">
        <v>386</v>
      </c>
      <c r="B950" s="5" t="s">
        <v>387</v>
      </c>
      <c r="C950" s="5" t="str">
        <f>LEFT(B950, 65)</f>
        <v xml:space="preserve">Duracell Type C To Type C 5A (100W) Braided Sync &amp; Fast Charging </v>
      </c>
      <c r="D950" s="5" t="s">
        <v>18</v>
      </c>
      <c r="E950" s="5" t="str">
        <f>LEFT(D950, FIND("|", D950) - 1)</f>
        <v>Computers&amp;Accessories</v>
      </c>
      <c r="F950" s="5">
        <v>970</v>
      </c>
      <c r="G950" s="7">
        <v>1999</v>
      </c>
      <c r="H950" s="5" t="str" cm="1">
        <f t="array" ref="H950">_xlfn.IFS(G950&lt;200,"Less than 200", AND(G950&gt;=200, G950&lt;=500), "200 to 500", G950&gt;500, "Greater than 500")</f>
        <v>Greater than 500</v>
      </c>
      <c r="I950" s="8">
        <v>0.51</v>
      </c>
      <c r="J950" s="17">
        <f>I950</f>
        <v>0.51</v>
      </c>
      <c r="K950" s="22" t="str" cm="1">
        <f t="array" ref="K950">_xlfn.IFS(AND(I950&gt;=0%, I950&lt;=20%),"0% to 20%", AND(I950&gt;=21%, I950&lt;=40%), "21% to 40%", AND(I950&gt;=41%, I950&lt;=60%), "41% to 60%", AND(I950&gt;=61%, I950&lt;=80%), "61% to 80%", AND(I950&gt;=81%, I950&lt;=100%), "81% to 100%")</f>
        <v>41% to 60%</v>
      </c>
      <c r="L950" s="22">
        <v>4.2</v>
      </c>
      <c r="M950" s="6">
        <v>462</v>
      </c>
      <c r="N950" s="6">
        <f>G950*M950</f>
        <v>923538</v>
      </c>
      <c r="O950" s="6">
        <f>L950+(M950/100000)</f>
        <v>4.2046200000000002</v>
      </c>
      <c r="P950" s="5" t="s">
        <v>388</v>
      </c>
      <c r="Q950" s="10" t="s">
        <v>389</v>
      </c>
      <c r="R950" s="10" t="s">
        <v>390</v>
      </c>
      <c r="S950" s="10" t="s">
        <v>391</v>
      </c>
      <c r="T950" s="10">
        <f>LEN(S950) - LEN(SUBSTITUTE(S950, ",", "")) + 1</f>
        <v>8</v>
      </c>
      <c r="U950" s="10" t="s">
        <v>392</v>
      </c>
      <c r="V950" s="20" t="s">
        <v>393</v>
      </c>
      <c r="W950" s="10" t="s">
        <v>7098</v>
      </c>
      <c r="X950" s="10" t="s">
        <v>7099</v>
      </c>
    </row>
    <row r="951" spans="1:24" customFormat="1" x14ac:dyDescent="0.3">
      <c r="A951" s="5" t="s">
        <v>203</v>
      </c>
      <c r="B951" s="5" t="s">
        <v>204</v>
      </c>
      <c r="C951" s="5" t="str">
        <f>LEFT(B951, 65)</f>
        <v>Duracell USB Lightning Apple Certified (Mfi) Braided Sync &amp; Charg</v>
      </c>
      <c r="D951" s="5" t="s">
        <v>18</v>
      </c>
      <c r="E951" s="5" t="str">
        <f>LEFT(D951, FIND("|", D951) - 1)</f>
        <v>Computers&amp;Accessories</v>
      </c>
      <c r="F951" s="5">
        <v>970</v>
      </c>
      <c r="G951" s="7">
        <v>1799</v>
      </c>
      <c r="H951" s="5" t="str" cm="1">
        <f t="array" ref="H951">_xlfn.IFS(G951&lt;200,"Less than 200", AND(G951&gt;=200, G951&lt;=500), "200 to 500", G951&gt;500, "Greater than 500")</f>
        <v>Greater than 500</v>
      </c>
      <c r="I951" s="8">
        <v>0.46</v>
      </c>
      <c r="J951" s="17">
        <f>I951</f>
        <v>0.46</v>
      </c>
      <c r="K951" s="22" t="str" cm="1">
        <f t="array" ref="K951">_xlfn.IFS(AND(I951&gt;=0%, I951&lt;=20%),"0% to 20%", AND(I951&gt;=21%, I951&lt;=40%), "21% to 40%", AND(I951&gt;=41%, I951&lt;=60%), "41% to 60%", AND(I951&gt;=61%, I951&lt;=80%), "61% to 80%", AND(I951&gt;=81%, I951&lt;=100%), "81% to 100%")</f>
        <v>41% to 60%</v>
      </c>
      <c r="L951" s="22">
        <v>4.5</v>
      </c>
      <c r="M951" s="6">
        <v>815</v>
      </c>
      <c r="N951" s="6">
        <f>G951*M951</f>
        <v>1466185</v>
      </c>
      <c r="O951" s="6">
        <f>L951+(M951/100000)</f>
        <v>4.5081499999999997</v>
      </c>
      <c r="P951" s="5" t="s">
        <v>205</v>
      </c>
      <c r="Q951" s="10" t="s">
        <v>206</v>
      </c>
      <c r="R951" s="10" t="s">
        <v>207</v>
      </c>
      <c r="S951" s="10" t="s">
        <v>208</v>
      </c>
      <c r="T951" s="10">
        <f>LEN(S951) - LEN(SUBSTITUTE(S951, ",", "")) + 1</f>
        <v>8</v>
      </c>
      <c r="U951" s="10" t="s">
        <v>209</v>
      </c>
      <c r="V951" s="20" t="s">
        <v>210</v>
      </c>
      <c r="W951" s="10" t="s">
        <v>211</v>
      </c>
      <c r="X951" s="10" t="s">
        <v>212</v>
      </c>
    </row>
    <row r="952" spans="1:24" customFormat="1" x14ac:dyDescent="0.3">
      <c r="A952" s="5" t="s">
        <v>203</v>
      </c>
      <c r="B952" s="5" t="s">
        <v>204</v>
      </c>
      <c r="C952" s="5" t="str">
        <f>LEFT(B952, 65)</f>
        <v>Duracell USB Lightning Apple Certified (Mfi) Braided Sync &amp; Charg</v>
      </c>
      <c r="D952" s="5" t="s">
        <v>18</v>
      </c>
      <c r="E952" s="5" t="str">
        <f>LEFT(D952, FIND("|", D952) - 1)</f>
        <v>Computers&amp;Accessories</v>
      </c>
      <c r="F952" s="5">
        <v>970</v>
      </c>
      <c r="G952" s="7">
        <v>1799</v>
      </c>
      <c r="H952" s="5" t="str" cm="1">
        <f t="array" ref="H952">_xlfn.IFS(G952&lt;200,"Less than 200", AND(G952&gt;=200, G952&lt;=500), "200 to 500", G952&gt;500, "Greater than 500")</f>
        <v>Greater than 500</v>
      </c>
      <c r="I952" s="8">
        <v>0.46</v>
      </c>
      <c r="J952" s="17">
        <f>I952</f>
        <v>0.46</v>
      </c>
      <c r="K952" s="22" t="str" cm="1">
        <f t="array" ref="K952">_xlfn.IFS(AND(I952&gt;=0%, I952&lt;=20%),"0% to 20%", AND(I952&gt;=21%, I952&lt;=40%), "21% to 40%", AND(I952&gt;=41%, I952&lt;=60%), "41% to 60%", AND(I952&gt;=61%, I952&lt;=80%), "61% to 80%", AND(I952&gt;=81%, I952&lt;=100%), "81% to 100%")</f>
        <v>41% to 60%</v>
      </c>
      <c r="L952" s="22">
        <v>4.5</v>
      </c>
      <c r="M952" s="6">
        <v>815</v>
      </c>
      <c r="N952" s="6">
        <f>G952*M952</f>
        <v>1466185</v>
      </c>
      <c r="O952" s="6">
        <f>L952+(M952/100000)</f>
        <v>4.5081499999999997</v>
      </c>
      <c r="P952" s="5" t="s">
        <v>205</v>
      </c>
      <c r="Q952" s="10" t="s">
        <v>206</v>
      </c>
      <c r="R952" s="10" t="s">
        <v>207</v>
      </c>
      <c r="S952" s="10" t="s">
        <v>208</v>
      </c>
      <c r="T952" s="10">
        <f>LEN(S952) - LEN(SUBSTITUTE(S952, ",", "")) + 1</f>
        <v>8</v>
      </c>
      <c r="U952" s="10" t="s">
        <v>209</v>
      </c>
      <c r="V952" s="20" t="s">
        <v>210</v>
      </c>
      <c r="W952" s="10" t="s">
        <v>3922</v>
      </c>
      <c r="X952" s="10" t="s">
        <v>3923</v>
      </c>
    </row>
    <row r="953" spans="1:24" customFormat="1" x14ac:dyDescent="0.3">
      <c r="A953" s="5" t="s">
        <v>203</v>
      </c>
      <c r="B953" s="5" t="s">
        <v>204</v>
      </c>
      <c r="C953" s="5" t="str">
        <f>LEFT(B953, 65)</f>
        <v>Duracell USB Lightning Apple Certified (Mfi) Braided Sync &amp; Charg</v>
      </c>
      <c r="D953" s="5" t="s">
        <v>18</v>
      </c>
      <c r="E953" s="5" t="str">
        <f>LEFT(D953, FIND("|", D953) - 1)</f>
        <v>Computers&amp;Accessories</v>
      </c>
      <c r="F953" s="5">
        <v>970</v>
      </c>
      <c r="G953" s="7">
        <v>1799</v>
      </c>
      <c r="H953" s="5" t="str" cm="1">
        <f t="array" ref="H953">_xlfn.IFS(G953&lt;200,"Less than 200", AND(G953&gt;=200, G953&lt;=500), "200 to 500", G953&gt;500, "Greater than 500")</f>
        <v>Greater than 500</v>
      </c>
      <c r="I953" s="8">
        <v>0.46</v>
      </c>
      <c r="J953" s="17">
        <f>I953</f>
        <v>0.46</v>
      </c>
      <c r="K953" s="22" t="str" cm="1">
        <f t="array" ref="K953">_xlfn.IFS(AND(I953&gt;=0%, I953&lt;=20%),"0% to 20%", AND(I953&gt;=21%, I953&lt;=40%), "21% to 40%", AND(I953&gt;=41%, I953&lt;=60%), "41% to 60%", AND(I953&gt;=61%, I953&lt;=80%), "61% to 80%", AND(I953&gt;=81%, I953&lt;=100%), "81% to 100%")</f>
        <v>41% to 60%</v>
      </c>
      <c r="L953" s="22">
        <v>4.5</v>
      </c>
      <c r="M953" s="6">
        <v>815</v>
      </c>
      <c r="N953" s="6">
        <f>G953*M953</f>
        <v>1466185</v>
      </c>
      <c r="O953" s="6">
        <f>L953+(M953/100000)</f>
        <v>4.5081499999999997</v>
      </c>
      <c r="P953" s="5" t="s">
        <v>205</v>
      </c>
      <c r="Q953" s="10" t="s">
        <v>206</v>
      </c>
      <c r="R953" s="10" t="s">
        <v>207</v>
      </c>
      <c r="S953" s="10" t="s">
        <v>208</v>
      </c>
      <c r="T953" s="10">
        <f>LEN(S953) - LEN(SUBSTITUTE(S953, ",", "")) + 1</f>
        <v>8</v>
      </c>
      <c r="U953" s="10" t="s">
        <v>209</v>
      </c>
      <c r="V953" s="20" t="s">
        <v>210</v>
      </c>
      <c r="W953" s="10" t="s">
        <v>5741</v>
      </c>
      <c r="X953" s="10" t="s">
        <v>5742</v>
      </c>
    </row>
    <row r="954" spans="1:24" customFormat="1" x14ac:dyDescent="0.3">
      <c r="A954" s="5" t="s">
        <v>9529</v>
      </c>
      <c r="B954" s="5" t="s">
        <v>9530</v>
      </c>
      <c r="C954" s="5" t="str">
        <f>LEFT(B954, 65)</f>
        <v>Crompton Insta Comfort Heater 2000 Watts Heat Convector with Adju</v>
      </c>
      <c r="D954" s="5" t="s">
        <v>8552</v>
      </c>
      <c r="E954" s="5" t="str">
        <f>LEFT(D954, FIND("|", D954) - 1)</f>
        <v>Home&amp;Kitchen</v>
      </c>
      <c r="F954" s="7">
        <v>1959</v>
      </c>
      <c r="G954" s="7">
        <v>2400</v>
      </c>
      <c r="H954" s="5" t="str" cm="1">
        <f t="array" ref="H954">_xlfn.IFS(G954&lt;200,"Less than 200", AND(G954&gt;=200, G954&lt;=500), "200 to 500", G954&gt;500, "Greater than 500")</f>
        <v>Greater than 500</v>
      </c>
      <c r="I954" s="8">
        <v>0.18</v>
      </c>
      <c r="J954" s="17">
        <f>I954</f>
        <v>0.18</v>
      </c>
      <c r="K954" s="22" t="str" cm="1">
        <f t="array" ref="K954">_xlfn.IFS(AND(I954&gt;=0%, I954&lt;=20%),"0% to 20%", AND(I954&gt;=21%, I954&lt;=40%), "21% to 40%", AND(I954&gt;=41%, I954&lt;=60%), "41% to 60%", AND(I954&gt;=61%, I954&lt;=80%), "61% to 80%", AND(I954&gt;=81%, I954&lt;=100%), "81% to 100%")</f>
        <v>0% to 20%</v>
      </c>
      <c r="L954" s="22">
        <v>4</v>
      </c>
      <c r="M954" s="6">
        <v>237</v>
      </c>
      <c r="N954" s="6">
        <f>G954*M954</f>
        <v>568800</v>
      </c>
      <c r="O954" s="6">
        <f>L954+(M954/100000)</f>
        <v>4.00237</v>
      </c>
      <c r="P954" s="5" t="s">
        <v>9531</v>
      </c>
      <c r="Q954" s="10" t="s">
        <v>9532</v>
      </c>
      <c r="R954" s="10" t="s">
        <v>9533</v>
      </c>
      <c r="S954" s="10" t="s">
        <v>9534</v>
      </c>
      <c r="T954" s="10">
        <f>LEN(S954) - LEN(SUBSTITUTE(S954, ",", "")) + 1</f>
        <v>8</v>
      </c>
      <c r="U954" s="10" t="s">
        <v>9535</v>
      </c>
      <c r="V954" s="20" t="s">
        <v>9536</v>
      </c>
      <c r="W954" s="10" t="s">
        <v>9537</v>
      </c>
      <c r="X954" s="10" t="s">
        <v>9538</v>
      </c>
    </row>
    <row r="955" spans="1:24" customFormat="1" x14ac:dyDescent="0.3">
      <c r="A955" s="5" t="s">
        <v>9754</v>
      </c>
      <c r="B955" s="5" t="s">
        <v>9755</v>
      </c>
      <c r="C955" s="5" t="str">
        <f>LEFT(B955, 65)</f>
        <v>InstaCuppa Rechargeable Mini Electric Chopper - Stainless Steel B</v>
      </c>
      <c r="D955" s="5" t="s">
        <v>9192</v>
      </c>
      <c r="E955" s="5" t="str">
        <f>LEFT(D955, FIND("|", D955) - 1)</f>
        <v>Home&amp;Kitchen</v>
      </c>
      <c r="F955" s="5">
        <v>999</v>
      </c>
      <c r="G955" s="7">
        <v>1499</v>
      </c>
      <c r="H955" s="5" t="str" cm="1">
        <f t="array" ref="H955">_xlfn.IFS(G955&lt;200,"Less than 200", AND(G955&gt;=200, G955&lt;=500), "200 to 500", G955&gt;500, "Greater than 500")</f>
        <v>Greater than 500</v>
      </c>
      <c r="I955" s="8">
        <v>0.33</v>
      </c>
      <c r="J955" s="17">
        <f>I955</f>
        <v>0.33</v>
      </c>
      <c r="K955" s="22" t="str" cm="1">
        <f t="array" ref="K955">_xlfn.IFS(AND(I955&gt;=0%, I955&lt;=20%),"0% to 20%", AND(I955&gt;=21%, I955&lt;=40%), "21% to 40%", AND(I955&gt;=41%, I955&lt;=60%), "41% to 60%", AND(I955&gt;=61%, I955&lt;=80%), "61% to 80%", AND(I955&gt;=81%, I955&lt;=100%), "81% to 100%")</f>
        <v>21% to 40%</v>
      </c>
      <c r="L955" s="22">
        <v>4.0999999999999996</v>
      </c>
      <c r="M955" s="6">
        <v>1646</v>
      </c>
      <c r="N955" s="6">
        <f>G955*M955</f>
        <v>2467354</v>
      </c>
      <c r="O955" s="6">
        <f>L955+(M955/100000)</f>
        <v>4.11646</v>
      </c>
      <c r="P955" s="5" t="s">
        <v>9756</v>
      </c>
      <c r="Q955" s="10" t="s">
        <v>9757</v>
      </c>
      <c r="R955" s="10" t="s">
        <v>9758</v>
      </c>
      <c r="S955" s="10" t="s">
        <v>9759</v>
      </c>
      <c r="T955" s="10">
        <f>LEN(S955) - LEN(SUBSTITUTE(S955, ",", "")) + 1</f>
        <v>8</v>
      </c>
      <c r="U955" s="10" t="s">
        <v>9760</v>
      </c>
      <c r="V955" s="20" t="s">
        <v>9761</v>
      </c>
      <c r="W955" s="10" t="s">
        <v>9762</v>
      </c>
      <c r="X955" s="10" t="s">
        <v>9763</v>
      </c>
    </row>
    <row r="956" spans="1:24" customFormat="1" x14ac:dyDescent="0.3">
      <c r="A956" s="5" t="s">
        <v>312</v>
      </c>
      <c r="B956" s="5" t="s">
        <v>313</v>
      </c>
      <c r="C956" s="5" t="str">
        <f>LEFT(B956, 65)</f>
        <v>Ambrane 60W / 3A Type C Fast Charging Unbreakable 1.5m L Shaped B</v>
      </c>
      <c r="D956" s="5" t="s">
        <v>18</v>
      </c>
      <c r="E956" s="5" t="str">
        <f>LEFT(D956, FIND("|", D956) - 1)</f>
        <v>Computers&amp;Accessories</v>
      </c>
      <c r="F956" s="5">
        <v>179</v>
      </c>
      <c r="G956" s="5">
        <v>499</v>
      </c>
      <c r="H956" s="5" t="str" cm="1">
        <f t="array" ref="H956">_xlfn.IFS(G956&lt;200,"Less than 200", AND(G956&gt;=200, G956&lt;=500), "200 to 500", G956&gt;500, "Greater than 500")</f>
        <v>200 to 500</v>
      </c>
      <c r="I956" s="8">
        <v>0.64</v>
      </c>
      <c r="J956" s="17">
        <f>I956</f>
        <v>0.64</v>
      </c>
      <c r="K956" s="22" t="str" cm="1">
        <f t="array" ref="K956">_xlfn.IFS(AND(I956&gt;=0%, I956&lt;=20%),"0% to 20%", AND(I956&gt;=21%, I956&lt;=40%), "21% to 40%", AND(I956&gt;=41%, I956&lt;=60%), "41% to 60%", AND(I956&gt;=61%, I956&lt;=80%), "61% to 80%", AND(I956&gt;=81%, I956&lt;=100%), "81% to 100%")</f>
        <v>61% to 80%</v>
      </c>
      <c r="L956" s="22">
        <v>4</v>
      </c>
      <c r="M956" s="6">
        <v>1934</v>
      </c>
      <c r="N956" s="6">
        <f>G956*M956</f>
        <v>965066</v>
      </c>
      <c r="O956" s="6">
        <f>L956+(M956/100000)</f>
        <v>4.0193399999999997</v>
      </c>
      <c r="P956" s="5" t="s">
        <v>314</v>
      </c>
      <c r="Q956" s="10" t="s">
        <v>315</v>
      </c>
      <c r="R956" s="10" t="s">
        <v>316</v>
      </c>
      <c r="S956" s="10" t="s">
        <v>317</v>
      </c>
      <c r="T956" s="10">
        <f>LEN(S956) - LEN(SUBSTITUTE(S956, ",", "")) + 1</f>
        <v>8</v>
      </c>
      <c r="U956" s="10" t="s">
        <v>13024</v>
      </c>
      <c r="V956" s="20" t="s">
        <v>13025</v>
      </c>
      <c r="W956" s="10" t="s">
        <v>318</v>
      </c>
      <c r="X956" s="10" t="s">
        <v>319</v>
      </c>
    </row>
    <row r="957" spans="1:24" customFormat="1" x14ac:dyDescent="0.3">
      <c r="A957" s="5" t="s">
        <v>312</v>
      </c>
      <c r="B957" s="5" t="s">
        <v>313</v>
      </c>
      <c r="C957" s="5" t="str">
        <f>LEFT(B957, 65)</f>
        <v>Ambrane 60W / 3A Type C Fast Charging Unbreakable 1.5m L Shaped B</v>
      </c>
      <c r="D957" s="5" t="s">
        <v>18</v>
      </c>
      <c r="E957" s="5" t="str">
        <f>LEFT(D957, FIND("|", D957) - 1)</f>
        <v>Computers&amp;Accessories</v>
      </c>
      <c r="F957" s="5">
        <v>179</v>
      </c>
      <c r="G957" s="5">
        <v>499</v>
      </c>
      <c r="H957" s="5" t="str" cm="1">
        <f t="array" ref="H957">_xlfn.IFS(G957&lt;200,"Less than 200", AND(G957&gt;=200, G957&lt;=500), "200 to 500", G957&gt;500, "Greater than 500")</f>
        <v>200 to 500</v>
      </c>
      <c r="I957" s="8">
        <v>0.64</v>
      </c>
      <c r="J957" s="17">
        <f>I957</f>
        <v>0.64</v>
      </c>
      <c r="K957" s="22" t="str" cm="1">
        <f t="array" ref="K957">_xlfn.IFS(AND(I957&gt;=0%, I957&lt;=20%),"0% to 20%", AND(I957&gt;=21%, I957&lt;=40%), "21% to 40%", AND(I957&gt;=41%, I957&lt;=60%), "41% to 60%", AND(I957&gt;=61%, I957&lt;=80%), "61% to 80%", AND(I957&gt;=81%, I957&lt;=100%), "81% to 100%")</f>
        <v>61% to 80%</v>
      </c>
      <c r="L957" s="22">
        <v>4</v>
      </c>
      <c r="M957" s="6">
        <v>1933</v>
      </c>
      <c r="N957" s="6">
        <f>G957*M957</f>
        <v>964567</v>
      </c>
      <c r="O957" s="6">
        <f>L957+(M957/100000)</f>
        <v>4.0193300000000001</v>
      </c>
      <c r="P957" s="5" t="s">
        <v>314</v>
      </c>
      <c r="Q957" s="10" t="s">
        <v>315</v>
      </c>
      <c r="R957" s="10" t="s">
        <v>316</v>
      </c>
      <c r="S957" s="10" t="s">
        <v>317</v>
      </c>
      <c r="T957" s="10">
        <f>LEN(S957) - LEN(SUBSTITUTE(S957, ",", "")) + 1</f>
        <v>8</v>
      </c>
      <c r="U957" s="10" t="s">
        <v>13024</v>
      </c>
      <c r="V957" s="20" t="s">
        <v>13025</v>
      </c>
      <c r="W957" s="10" t="s">
        <v>318</v>
      </c>
      <c r="X957" s="10" t="s">
        <v>6813</v>
      </c>
    </row>
    <row r="958" spans="1:24" customFormat="1" x14ac:dyDescent="0.3">
      <c r="A958" s="5" t="s">
        <v>707</v>
      </c>
      <c r="B958" s="5" t="s">
        <v>708</v>
      </c>
      <c r="C958" s="5" t="str">
        <f>LEFT(B958, 65)</f>
        <v>Ambrane 2 in 1 Type-C &amp; Micro USB Cable with 60W / 3A Fast Chargi</v>
      </c>
      <c r="D958" s="5" t="s">
        <v>18</v>
      </c>
      <c r="E958" s="5" t="str">
        <f>LEFT(D958, FIND("|", D958) - 1)</f>
        <v>Computers&amp;Accessories</v>
      </c>
      <c r="F958" s="5">
        <v>199</v>
      </c>
      <c r="G958" s="5">
        <v>499</v>
      </c>
      <c r="H958" s="5" t="str" cm="1">
        <f t="array" ref="H958">_xlfn.IFS(G958&lt;200,"Less than 200", AND(G958&gt;=200, G958&lt;=500), "200 to 500", G958&gt;500, "Greater than 500")</f>
        <v>200 to 500</v>
      </c>
      <c r="I958" s="8">
        <v>0.6</v>
      </c>
      <c r="J958" s="17">
        <f>I958</f>
        <v>0.6</v>
      </c>
      <c r="K958" s="22" t="str" cm="1">
        <f t="array" ref="K958">_xlfn.IFS(AND(I958&gt;=0%, I958&lt;=20%),"0% to 20%", AND(I958&gt;=21%, I958&lt;=40%), "21% to 40%", AND(I958&gt;=41%, I958&lt;=60%), "41% to 60%", AND(I958&gt;=61%, I958&lt;=80%), "61% to 80%", AND(I958&gt;=81%, I958&lt;=100%), "81% to 100%")</f>
        <v>41% to 60%</v>
      </c>
      <c r="L958" s="22">
        <v>4.0999999999999996</v>
      </c>
      <c r="M958" s="6">
        <v>602</v>
      </c>
      <c r="N958" s="6">
        <f>G958*M958</f>
        <v>300398</v>
      </c>
      <c r="O958" s="6">
        <f>L958+(M958/100000)</f>
        <v>4.10602</v>
      </c>
      <c r="P958" s="5" t="s">
        <v>709</v>
      </c>
      <c r="Q958" s="10" t="s">
        <v>710</v>
      </c>
      <c r="R958" s="10" t="s">
        <v>711</v>
      </c>
      <c r="S958" s="10" t="s">
        <v>712</v>
      </c>
      <c r="T958" s="10">
        <f>LEN(S958) - LEN(SUBSTITUTE(S958, ",", "")) + 1</f>
        <v>8</v>
      </c>
      <c r="U958" s="10" t="s">
        <v>713</v>
      </c>
      <c r="V958" s="20" t="s">
        <v>714</v>
      </c>
      <c r="W958" s="10" t="s">
        <v>715</v>
      </c>
      <c r="X958" s="10" t="s">
        <v>716</v>
      </c>
    </row>
    <row r="959" spans="1:24" customFormat="1" x14ac:dyDescent="0.3">
      <c r="A959" s="5" t="s">
        <v>707</v>
      </c>
      <c r="B959" s="5" t="s">
        <v>708</v>
      </c>
      <c r="C959" s="5" t="str">
        <f>LEFT(B959, 65)</f>
        <v>Ambrane 2 in 1 Type-C &amp; Micro USB Cable with 60W / 3A Fast Chargi</v>
      </c>
      <c r="D959" s="5" t="s">
        <v>18</v>
      </c>
      <c r="E959" s="5" t="str">
        <f>LEFT(D959, FIND("|", D959) - 1)</f>
        <v>Computers&amp;Accessories</v>
      </c>
      <c r="F959" s="5">
        <v>199</v>
      </c>
      <c r="G959" s="5">
        <v>499</v>
      </c>
      <c r="H959" s="5" t="str" cm="1">
        <f t="array" ref="H959">_xlfn.IFS(G959&lt;200,"Less than 200", AND(G959&gt;=200, G959&lt;=500), "200 to 500", G959&gt;500, "Greater than 500")</f>
        <v>200 to 500</v>
      </c>
      <c r="I959" s="8">
        <v>0.6</v>
      </c>
      <c r="J959" s="17">
        <f>I959</f>
        <v>0.6</v>
      </c>
      <c r="K959" s="22" t="str" cm="1">
        <f t="array" ref="K959">_xlfn.IFS(AND(I959&gt;=0%, I959&lt;=20%),"0% to 20%", AND(I959&gt;=21%, I959&lt;=40%), "21% to 40%", AND(I959&gt;=41%, I959&lt;=60%), "41% to 60%", AND(I959&gt;=61%, I959&lt;=80%), "61% to 80%", AND(I959&gt;=81%, I959&lt;=100%), "81% to 100%")</f>
        <v>41% to 60%</v>
      </c>
      <c r="L959" s="22">
        <v>4.0999999999999996</v>
      </c>
      <c r="M959" s="6">
        <v>602</v>
      </c>
      <c r="N959" s="6">
        <f>G959*M959</f>
        <v>300398</v>
      </c>
      <c r="O959" s="6">
        <f>L959+(M959/100000)</f>
        <v>4.10602</v>
      </c>
      <c r="P959" s="5" t="s">
        <v>709</v>
      </c>
      <c r="Q959" s="10" t="s">
        <v>710</v>
      </c>
      <c r="R959" s="10" t="s">
        <v>711</v>
      </c>
      <c r="S959" s="10" t="s">
        <v>712</v>
      </c>
      <c r="T959" s="10">
        <f>LEN(S959) - LEN(SUBSTITUTE(S959, ",", "")) + 1</f>
        <v>8</v>
      </c>
      <c r="U959" s="10" t="s">
        <v>713</v>
      </c>
      <c r="V959" s="20" t="s">
        <v>714</v>
      </c>
      <c r="W959" s="10" t="s">
        <v>4697</v>
      </c>
      <c r="X959" s="10" t="s">
        <v>4698</v>
      </c>
    </row>
    <row r="960" spans="1:24" customFormat="1" x14ac:dyDescent="0.3">
      <c r="A960" s="5" t="s">
        <v>707</v>
      </c>
      <c r="B960" s="5" t="s">
        <v>708</v>
      </c>
      <c r="C960" s="5" t="str">
        <f>LEFT(B960, 65)</f>
        <v>Ambrane 2 in 1 Type-C &amp; Micro USB Cable with 60W / 3A Fast Chargi</v>
      </c>
      <c r="D960" s="5" t="s">
        <v>18</v>
      </c>
      <c r="E960" s="5" t="str">
        <f>LEFT(D960, FIND("|", D960) - 1)</f>
        <v>Computers&amp;Accessories</v>
      </c>
      <c r="F960" s="5">
        <v>199</v>
      </c>
      <c r="G960" s="5">
        <v>499</v>
      </c>
      <c r="H960" s="5" t="str" cm="1">
        <f t="array" ref="H960">_xlfn.IFS(G960&lt;200,"Less than 200", AND(G960&gt;=200, G960&lt;=500), "200 to 500", G960&gt;500, "Greater than 500")</f>
        <v>200 to 500</v>
      </c>
      <c r="I960" s="8">
        <v>0.6</v>
      </c>
      <c r="J960" s="17">
        <f>I960</f>
        <v>0.6</v>
      </c>
      <c r="K960" s="22" t="str" cm="1">
        <f t="array" ref="K960">_xlfn.IFS(AND(I960&gt;=0%, I960&lt;=20%),"0% to 20%", AND(I960&gt;=21%, I960&lt;=40%), "21% to 40%", AND(I960&gt;=41%, I960&lt;=60%), "41% to 60%", AND(I960&gt;=61%, I960&lt;=80%), "61% to 80%", AND(I960&gt;=81%, I960&lt;=100%), "81% to 100%")</f>
        <v>41% to 60%</v>
      </c>
      <c r="L960" s="22">
        <v>4.0999999999999996</v>
      </c>
      <c r="M960" s="6">
        <v>602</v>
      </c>
      <c r="N960" s="6">
        <f>G960*M960</f>
        <v>300398</v>
      </c>
      <c r="O960" s="6">
        <f>L960+(M960/100000)</f>
        <v>4.10602</v>
      </c>
      <c r="P960" s="5" t="s">
        <v>709</v>
      </c>
      <c r="Q960" s="10" t="s">
        <v>710</v>
      </c>
      <c r="R960" s="10" t="s">
        <v>711</v>
      </c>
      <c r="S960" s="10" t="s">
        <v>712</v>
      </c>
      <c r="T960" s="10">
        <f>LEN(S960) - LEN(SUBSTITUTE(S960, ",", "")) + 1</f>
        <v>8</v>
      </c>
      <c r="U960" s="10" t="s">
        <v>713</v>
      </c>
      <c r="V960" s="20" t="s">
        <v>714</v>
      </c>
      <c r="W960" s="10" t="s">
        <v>8282</v>
      </c>
      <c r="X960" s="10" t="s">
        <v>8283</v>
      </c>
    </row>
    <row r="961" spans="1:24" customFormat="1" x14ac:dyDescent="0.3">
      <c r="A961" s="5" t="s">
        <v>1321</v>
      </c>
      <c r="B961" s="5" t="s">
        <v>1322</v>
      </c>
      <c r="C961" s="5" t="str">
        <f>LEFT(B961, 65)</f>
        <v xml:space="preserve">Ambrane Fast 100W Output Cable with Type-C to Type-C for Mobile, </v>
      </c>
      <c r="D961" s="5" t="s">
        <v>18</v>
      </c>
      <c r="E961" s="5" t="str">
        <f>LEFT(D961, FIND("|", D961) - 1)</f>
        <v>Computers&amp;Accessories</v>
      </c>
      <c r="F961" s="5">
        <v>499</v>
      </c>
      <c r="G961" s="5">
        <v>899</v>
      </c>
      <c r="H961" s="5" t="str" cm="1">
        <f t="array" ref="H961">_xlfn.IFS(G961&lt;200,"Less than 200", AND(G961&gt;=200, G961&lt;=500), "200 to 500", G961&gt;500, "Greater than 500")</f>
        <v>Greater than 500</v>
      </c>
      <c r="I961" s="8">
        <v>0.44</v>
      </c>
      <c r="J961" s="17">
        <f>I961</f>
        <v>0.44</v>
      </c>
      <c r="K961" s="22" t="str" cm="1">
        <f t="array" ref="K961">_xlfn.IFS(AND(I961&gt;=0%, I961&lt;=20%),"0% to 20%", AND(I961&gt;=21%, I961&lt;=40%), "21% to 40%", AND(I961&gt;=41%, I961&lt;=60%), "41% to 60%", AND(I961&gt;=61%, I961&lt;=80%), "61% to 80%", AND(I961&gt;=81%, I961&lt;=100%), "81% to 100%")</f>
        <v>41% to 60%</v>
      </c>
      <c r="L961" s="22">
        <v>4.2</v>
      </c>
      <c r="M961" s="6">
        <v>919</v>
      </c>
      <c r="N961" s="6">
        <f>G961*M961</f>
        <v>826181</v>
      </c>
      <c r="O961" s="6">
        <f>L961+(M961/100000)</f>
        <v>4.2091900000000004</v>
      </c>
      <c r="P961" s="5" t="s">
        <v>1323</v>
      </c>
      <c r="Q961" s="10" t="s">
        <v>1324</v>
      </c>
      <c r="R961" s="10" t="s">
        <v>1325</v>
      </c>
      <c r="S961" s="10" t="s">
        <v>1326</v>
      </c>
      <c r="T961" s="10">
        <f>LEN(S961) - LEN(SUBSTITUTE(S961, ",", "")) + 1</f>
        <v>8</v>
      </c>
      <c r="U961" s="10" t="s">
        <v>1327</v>
      </c>
      <c r="V961" s="20" t="s">
        <v>1328</v>
      </c>
      <c r="W961" s="10" t="s">
        <v>1329</v>
      </c>
      <c r="X961" s="10" t="s">
        <v>1330</v>
      </c>
    </row>
    <row r="962" spans="1:24" customFormat="1" x14ac:dyDescent="0.3">
      <c r="A962" s="5" t="s">
        <v>4854</v>
      </c>
      <c r="B962" s="5" t="s">
        <v>4855</v>
      </c>
      <c r="C962" s="5" t="str">
        <f>LEFT(B962, 65)</f>
        <v>Storio Kids Toys LCD Writing Tablet 8.5Inch E-Note Pad Best Birth</v>
      </c>
      <c r="D962" s="5" t="s">
        <v>4856</v>
      </c>
      <c r="E962" s="5" t="str">
        <f>LEFT(D962, FIND("|", D962) - 1)</f>
        <v>Computers&amp;Accessories</v>
      </c>
      <c r="F962" s="5">
        <v>217</v>
      </c>
      <c r="G962" s="5">
        <v>237</v>
      </c>
      <c r="H962" s="5" t="str" cm="1">
        <f t="array" ref="H962">_xlfn.IFS(G962&lt;200,"Less than 200", AND(G962&gt;=200, G962&lt;=500), "200 to 500", G962&gt;500, "Greater than 500")</f>
        <v>200 to 500</v>
      </c>
      <c r="I962" s="8">
        <v>0.08</v>
      </c>
      <c r="J962" s="17">
        <f>I962</f>
        <v>0.08</v>
      </c>
      <c r="K962" s="22" t="str" cm="1">
        <f t="array" ref="K962">_xlfn.IFS(AND(I962&gt;=0%, I962&lt;=20%),"0% to 20%", AND(I962&gt;=21%, I962&lt;=40%), "21% to 40%", AND(I962&gt;=41%, I962&lt;=60%), "41% to 60%", AND(I962&gt;=61%, I962&lt;=80%), "61% to 80%", AND(I962&gt;=81%, I962&lt;=100%), "81% to 100%")</f>
        <v>0% to 20%</v>
      </c>
      <c r="L962" s="22">
        <v>3.8</v>
      </c>
      <c r="M962" s="6">
        <v>7354</v>
      </c>
      <c r="N962" s="6">
        <f>G962*M962</f>
        <v>1742898</v>
      </c>
      <c r="O962" s="6">
        <f>L962+(M962/100000)</f>
        <v>3.8735399999999998</v>
      </c>
      <c r="P962" s="5" t="s">
        <v>4857</v>
      </c>
      <c r="Q962" s="10" t="s">
        <v>4858</v>
      </c>
      <c r="R962" s="10" t="s">
        <v>4859</v>
      </c>
      <c r="S962" s="10" t="s">
        <v>4860</v>
      </c>
      <c r="T962" s="10">
        <f>LEN(S962) - LEN(SUBSTITUTE(S962, ",", "")) + 1</f>
        <v>8</v>
      </c>
      <c r="U962" s="10" t="s">
        <v>4861</v>
      </c>
      <c r="V962" s="20" t="s">
        <v>4862</v>
      </c>
      <c r="W962" s="10" t="s">
        <v>4863</v>
      </c>
      <c r="X962" s="10" t="s">
        <v>4864</v>
      </c>
    </row>
    <row r="963" spans="1:24" customFormat="1" x14ac:dyDescent="0.3">
      <c r="A963" s="5" t="s">
        <v>10720</v>
      </c>
      <c r="B963" s="5" t="s">
        <v>10721</v>
      </c>
      <c r="C963" s="5" t="str">
        <f>LEFT(B963, 65)</f>
        <v xml:space="preserve">PHILIPS Air Fryer HD9200/90, uses up to 90% less fat, 1400W, 4.1 </v>
      </c>
      <c r="D963" s="5" t="s">
        <v>8875</v>
      </c>
      <c r="E963" s="5" t="str">
        <f>LEFT(D963, FIND("|", D963) - 1)</f>
        <v>Home&amp;Kitchen</v>
      </c>
      <c r="F963" s="7">
        <v>7199</v>
      </c>
      <c r="G963" s="7">
        <v>9995</v>
      </c>
      <c r="H963" s="5" t="str" cm="1">
        <f t="array" ref="H963">_xlfn.IFS(G963&lt;200,"Less than 200", AND(G963&gt;=200, G963&lt;=500), "200 to 500", G963&gt;500, "Greater than 500")</f>
        <v>Greater than 500</v>
      </c>
      <c r="I963" s="8">
        <v>0.28000000000000003</v>
      </c>
      <c r="J963" s="17">
        <f>I963</f>
        <v>0.28000000000000003</v>
      </c>
      <c r="K963" s="22" t="str" cm="1">
        <f t="array" ref="K963">_xlfn.IFS(AND(I963&gt;=0%, I963&lt;=20%),"0% to 20%", AND(I963&gt;=21%, I963&lt;=40%), "21% to 40%", AND(I963&gt;=41%, I963&lt;=60%), "41% to 60%", AND(I963&gt;=61%, I963&lt;=80%), "61% to 80%", AND(I963&gt;=81%, I963&lt;=100%), "81% to 100%")</f>
        <v>21% to 40%</v>
      </c>
      <c r="L963" s="22">
        <v>4.4000000000000004</v>
      </c>
      <c r="M963" s="6">
        <v>1964</v>
      </c>
      <c r="N963" s="6">
        <f>G963*M963</f>
        <v>19630180</v>
      </c>
      <c r="O963" s="6">
        <f>L963+(M963/100000)</f>
        <v>4.4196400000000002</v>
      </c>
      <c r="P963" s="5" t="s">
        <v>10722</v>
      </c>
      <c r="Q963" s="10" t="s">
        <v>10723</v>
      </c>
      <c r="R963" s="10" t="s">
        <v>10724</v>
      </c>
      <c r="S963" s="10" t="s">
        <v>10725</v>
      </c>
      <c r="T963" s="10">
        <f>LEN(S963) - LEN(SUBSTITUTE(S963, ",", "")) + 1</f>
        <v>8</v>
      </c>
      <c r="U963" s="10" t="s">
        <v>10726</v>
      </c>
      <c r="V963" s="20" t="s">
        <v>10727</v>
      </c>
      <c r="W963" s="10" t="s">
        <v>10728</v>
      </c>
      <c r="X963" s="10" t="s">
        <v>10729</v>
      </c>
    </row>
    <row r="964" spans="1:24" customFormat="1" x14ac:dyDescent="0.3">
      <c r="A964" s="5" t="s">
        <v>7639</v>
      </c>
      <c r="B964" s="5" t="s">
        <v>7640</v>
      </c>
      <c r="C964" s="5" t="str">
        <f>LEFT(B964, 65)</f>
        <v>MI 360¬∞ Home Security Wireless Camera 2K Pro with Bluetooth Gate</v>
      </c>
      <c r="D964" s="5" t="s">
        <v>5904</v>
      </c>
      <c r="E964" s="5" t="str">
        <f>LEFT(D964, FIND("|", D964) - 1)</f>
        <v>Electronics</v>
      </c>
      <c r="F964" s="7">
        <v>4499</v>
      </c>
      <c r="G964" s="7">
        <v>5999</v>
      </c>
      <c r="H964" s="5" t="str" cm="1">
        <f t="array" ref="H964">_xlfn.IFS(G964&lt;200,"Less than 200", AND(G964&gt;=200, G964&lt;=500), "200 to 500", G964&gt;500, "Greater than 500")</f>
        <v>Greater than 500</v>
      </c>
      <c r="I964" s="8">
        <v>0.25</v>
      </c>
      <c r="J964" s="17">
        <f>I964</f>
        <v>0.25</v>
      </c>
      <c r="K964" s="22" t="str" cm="1">
        <f t="array" ref="K964">_xlfn.IFS(AND(I964&gt;=0%, I964&lt;=20%),"0% to 20%", AND(I964&gt;=21%, I964&lt;=40%), "21% to 40%", AND(I964&gt;=41%, I964&lt;=60%), "41% to 60%", AND(I964&gt;=61%, I964&lt;=80%), "61% to 80%", AND(I964&gt;=81%, I964&lt;=100%), "81% to 100%")</f>
        <v>21% to 40%</v>
      </c>
      <c r="L964" s="22">
        <v>4.3</v>
      </c>
      <c r="M964" s="6">
        <v>44696</v>
      </c>
      <c r="N964" s="6">
        <f>G964*M964</f>
        <v>268131304</v>
      </c>
      <c r="O964" s="6">
        <f>L964+(M964/100000)</f>
        <v>4.7469599999999996</v>
      </c>
      <c r="P964" s="5" t="s">
        <v>7641</v>
      </c>
      <c r="Q964" s="10" t="s">
        <v>7642</v>
      </c>
      <c r="R964" s="10" t="s">
        <v>7643</v>
      </c>
      <c r="S964" s="10" t="s">
        <v>7644</v>
      </c>
      <c r="T964" s="10">
        <f>LEN(S964) - LEN(SUBSTITUTE(S964, ",", "")) + 1</f>
        <v>8</v>
      </c>
      <c r="U964" s="10" t="s">
        <v>7645</v>
      </c>
      <c r="V964" s="20" t="s">
        <v>7646</v>
      </c>
      <c r="W964" s="10" t="s">
        <v>7647</v>
      </c>
      <c r="X964" s="10" t="s">
        <v>7648</v>
      </c>
    </row>
    <row r="965" spans="1:24" customFormat="1" x14ac:dyDescent="0.3">
      <c r="A965" s="5" t="s">
        <v>1051</v>
      </c>
      <c r="B965" s="5" t="s">
        <v>1052</v>
      </c>
      <c r="C965" s="5" t="str">
        <f>LEFT(B965, 65)</f>
        <v>Electvision Remote Control Compatible with Amazon Fire tv Stick (</v>
      </c>
      <c r="D965" s="5" t="s">
        <v>462</v>
      </c>
      <c r="E965" s="5" t="str">
        <f>LEFT(D965, FIND("|", D965) - 1)</f>
        <v>Electronics</v>
      </c>
      <c r="F965" s="7">
        <v>1299</v>
      </c>
      <c r="G965" s="7">
        <v>1999</v>
      </c>
      <c r="H965" s="5" t="str" cm="1">
        <f t="array" ref="H965">_xlfn.IFS(G965&lt;200,"Less than 200", AND(G965&gt;=200, G965&lt;=500), "200 to 500", G965&gt;500, "Greater than 500")</f>
        <v>Greater than 500</v>
      </c>
      <c r="I965" s="8">
        <v>0.35</v>
      </c>
      <c r="J965" s="17">
        <f>I965</f>
        <v>0.35</v>
      </c>
      <c r="K965" s="22" t="str" cm="1">
        <f t="array" ref="K965">_xlfn.IFS(AND(I965&gt;=0%, I965&lt;=20%),"0% to 20%", AND(I965&gt;=21%, I965&lt;=40%), "21% to 40%", AND(I965&gt;=41%, I965&lt;=60%), "41% to 60%", AND(I965&gt;=61%, I965&lt;=80%), "61% to 80%", AND(I965&gt;=81%, I965&lt;=100%), "81% to 100%")</f>
        <v>21% to 40%</v>
      </c>
      <c r="L965" s="22">
        <v>3.6</v>
      </c>
      <c r="M965" s="6">
        <v>590</v>
      </c>
      <c r="N965" s="6">
        <f>G965*M965</f>
        <v>1179410</v>
      </c>
      <c r="O965" s="6">
        <f>L965+(M965/100000)</f>
        <v>3.6059000000000001</v>
      </c>
      <c r="P965" s="5" t="s">
        <v>1053</v>
      </c>
      <c r="Q965" s="10" t="s">
        <v>1054</v>
      </c>
      <c r="R965" s="10" t="s">
        <v>1055</v>
      </c>
      <c r="S965" s="10" t="s">
        <v>1056</v>
      </c>
      <c r="T965" s="10">
        <f>LEN(S965) - LEN(SUBSTITUTE(S965, ",", "")) + 1</f>
        <v>8</v>
      </c>
      <c r="U965" s="10" t="s">
        <v>1057</v>
      </c>
      <c r="V965" s="20" t="s">
        <v>1058</v>
      </c>
      <c r="W965" s="10" t="s">
        <v>1059</v>
      </c>
      <c r="X965" s="10" t="s">
        <v>1060</v>
      </c>
    </row>
    <row r="966" spans="1:24" customFormat="1" x14ac:dyDescent="0.3">
      <c r="A966" s="5" t="s">
        <v>5777</v>
      </c>
      <c r="B966" s="5" t="s">
        <v>5778</v>
      </c>
      <c r="C966" s="5" t="str">
        <f>LEFT(B966, 65)</f>
        <v>Samsung Galaxy Watch4 Bluetooth(4.4 cm, Black, Compatible with An</v>
      </c>
      <c r="D966" s="5" t="s">
        <v>2948</v>
      </c>
      <c r="E966" s="5" t="str">
        <f>LEFT(D966, FIND("|", D966) - 1)</f>
        <v>Electronics</v>
      </c>
      <c r="F966" s="7">
        <v>12000</v>
      </c>
      <c r="G966" s="7">
        <v>29999</v>
      </c>
      <c r="H966" s="5" t="str" cm="1">
        <f t="array" ref="H966">_xlfn.IFS(G966&lt;200,"Less than 200", AND(G966&gt;=200, G966&lt;=500), "200 to 500", G966&gt;500, "Greater than 500")</f>
        <v>Greater than 500</v>
      </c>
      <c r="I966" s="8">
        <v>0.6</v>
      </c>
      <c r="J966" s="17">
        <f>I966</f>
        <v>0.6</v>
      </c>
      <c r="K966" s="22" t="str" cm="1">
        <f t="array" ref="K966">_xlfn.IFS(AND(I966&gt;=0%, I966&lt;=20%),"0% to 20%", AND(I966&gt;=21%, I966&lt;=40%), "21% to 40%", AND(I966&gt;=41%, I966&lt;=60%), "41% to 60%", AND(I966&gt;=61%, I966&lt;=80%), "61% to 80%", AND(I966&gt;=81%, I966&lt;=100%), "81% to 100%")</f>
        <v>41% to 60%</v>
      </c>
      <c r="L966" s="22">
        <v>4.3</v>
      </c>
      <c r="M966" s="6">
        <v>4744</v>
      </c>
      <c r="N966" s="6">
        <f>G966*M966</f>
        <v>142315256</v>
      </c>
      <c r="O966" s="6">
        <f>L966+(M966/100000)</f>
        <v>4.3474399999999997</v>
      </c>
      <c r="P966" s="5" t="s">
        <v>5779</v>
      </c>
      <c r="Q966" s="10" t="s">
        <v>5780</v>
      </c>
      <c r="R966" s="10" t="s">
        <v>5781</v>
      </c>
      <c r="S966" s="10" t="s">
        <v>5782</v>
      </c>
      <c r="T966" s="10">
        <f>LEN(S966) - LEN(SUBSTITUTE(S966, ",", "")) + 1</f>
        <v>8</v>
      </c>
      <c r="U966" s="10" t="s">
        <v>5783</v>
      </c>
      <c r="V966" s="20" t="s">
        <v>5784</v>
      </c>
      <c r="W966" s="10" t="s">
        <v>5785</v>
      </c>
      <c r="X966" s="10" t="s">
        <v>5786</v>
      </c>
    </row>
    <row r="967" spans="1:24" customFormat="1" x14ac:dyDescent="0.3">
      <c r="A967" s="5" t="s">
        <v>9833</v>
      </c>
      <c r="B967" s="5" t="s">
        <v>9834</v>
      </c>
      <c r="C967" s="5" t="str">
        <f>LEFT(B967, 65)</f>
        <v>Hindware Atlantic Compacto 3 Litre Instant water heater with Stai</v>
      </c>
      <c r="D967" s="5" t="s">
        <v>8721</v>
      </c>
      <c r="E967" s="5" t="str">
        <f>LEFT(D967, FIND("|", D967) - 1)</f>
        <v>Home&amp;Kitchen</v>
      </c>
      <c r="F967" s="7">
        <v>2399</v>
      </c>
      <c r="G967" s="7">
        <v>4590</v>
      </c>
      <c r="H967" s="5" t="str" cm="1">
        <f t="array" ref="H967">_xlfn.IFS(G967&lt;200,"Less than 200", AND(G967&gt;=200, G967&lt;=500), "200 to 500", G967&gt;500, "Greater than 500")</f>
        <v>Greater than 500</v>
      </c>
      <c r="I967" s="8">
        <v>0.48</v>
      </c>
      <c r="J967" s="17">
        <f>I967</f>
        <v>0.48</v>
      </c>
      <c r="K967" s="22" t="str" cm="1">
        <f t="array" ref="K967">_xlfn.IFS(AND(I967&gt;=0%, I967&lt;=20%),"0% to 20%", AND(I967&gt;=21%, I967&lt;=40%), "21% to 40%", AND(I967&gt;=41%, I967&lt;=60%), "41% to 60%", AND(I967&gt;=61%, I967&lt;=80%), "61% to 80%", AND(I967&gt;=81%, I967&lt;=100%), "81% to 100%")</f>
        <v>41% to 60%</v>
      </c>
      <c r="L967" s="22">
        <v>4.0999999999999996</v>
      </c>
      <c r="M967" s="6">
        <v>444</v>
      </c>
      <c r="N967" s="6">
        <f>G967*M967</f>
        <v>2037960</v>
      </c>
      <c r="O967" s="6">
        <f>L967+(M967/100000)</f>
        <v>4.1044399999999994</v>
      </c>
      <c r="P967" s="5" t="s">
        <v>9835</v>
      </c>
      <c r="Q967" s="10" t="s">
        <v>9836</v>
      </c>
      <c r="R967" s="10" t="s">
        <v>9837</v>
      </c>
      <c r="S967" s="10" t="s">
        <v>9838</v>
      </c>
      <c r="T967" s="10">
        <f>LEN(S967) - LEN(SUBSTITUTE(S967, ",", "")) + 1</f>
        <v>8</v>
      </c>
      <c r="U967" s="10" t="s">
        <v>9839</v>
      </c>
      <c r="V967" s="20" t="s">
        <v>9840</v>
      </c>
      <c r="W967" s="10" t="s">
        <v>9841</v>
      </c>
      <c r="X967" s="10" t="s">
        <v>9842</v>
      </c>
    </row>
    <row r="968" spans="1:24" customFormat="1" x14ac:dyDescent="0.3">
      <c r="A968" s="5" t="s">
        <v>11093</v>
      </c>
      <c r="B968" s="5" t="s">
        <v>11094</v>
      </c>
      <c r="C968" s="5" t="str">
        <f>LEFT(B968, 65)</f>
        <v>House of Quirk Reusable Sticky Picker Cleaner Easy-Tear Sheets Tr</v>
      </c>
      <c r="D968" s="5" t="s">
        <v>8574</v>
      </c>
      <c r="E968" s="5" t="str">
        <f>LEFT(D968, FIND("|", D968) - 1)</f>
        <v>Home&amp;Kitchen</v>
      </c>
      <c r="F968" s="5">
        <v>299</v>
      </c>
      <c r="G968" s="5">
        <v>499</v>
      </c>
      <c r="H968" s="5" t="str" cm="1">
        <f t="array" ref="H968">_xlfn.IFS(G968&lt;200,"Less than 200", AND(G968&gt;=200, G968&lt;=500), "200 to 500", G968&gt;500, "Greater than 500")</f>
        <v>200 to 500</v>
      </c>
      <c r="I968" s="8">
        <v>0.4</v>
      </c>
      <c r="J968" s="17">
        <f>I968</f>
        <v>0.4</v>
      </c>
      <c r="K968" s="22" t="str" cm="1">
        <f t="array" ref="K968">_xlfn.IFS(AND(I968&gt;=0%, I968&lt;=20%),"0% to 20%", AND(I968&gt;=21%, I968&lt;=40%), "21% to 40%", AND(I968&gt;=41%, I968&lt;=60%), "41% to 60%", AND(I968&gt;=61%, I968&lt;=80%), "61% to 80%", AND(I968&gt;=81%, I968&lt;=100%), "81% to 100%")</f>
        <v>21% to 40%</v>
      </c>
      <c r="L968" s="22">
        <v>3.9</v>
      </c>
      <c r="M968" s="6">
        <v>1015</v>
      </c>
      <c r="N968" s="6">
        <f>G968*M968</f>
        <v>506485</v>
      </c>
      <c r="O968" s="6">
        <f>L968+(M968/100000)</f>
        <v>3.9101499999999998</v>
      </c>
      <c r="P968" s="5" t="s">
        <v>11095</v>
      </c>
      <c r="Q968" s="10" t="s">
        <v>11096</v>
      </c>
      <c r="R968" s="10" t="s">
        <v>11097</v>
      </c>
      <c r="S968" s="10" t="s">
        <v>11098</v>
      </c>
      <c r="T968" s="10">
        <f>LEN(S968) - LEN(SUBSTITUTE(S968, ",", "")) + 1</f>
        <v>8</v>
      </c>
      <c r="U968" s="10" t="s">
        <v>11099</v>
      </c>
      <c r="V968" s="20" t="s">
        <v>11100</v>
      </c>
      <c r="W968" s="10" t="s">
        <v>11101</v>
      </c>
      <c r="X968" s="10" t="s">
        <v>11102</v>
      </c>
    </row>
    <row r="969" spans="1:24" customFormat="1" x14ac:dyDescent="0.3">
      <c r="A969" s="5" t="s">
        <v>2886</v>
      </c>
      <c r="B969" s="5" t="s">
        <v>2887</v>
      </c>
      <c r="C969" s="5" t="str">
        <f>LEFT(B969, 65)</f>
        <v>Kodak 80 cm (32 inches) HD Ready Certified Android Smart LED TV 3</v>
      </c>
      <c r="D969" s="5" t="s">
        <v>169</v>
      </c>
      <c r="E969" s="5" t="str">
        <f>LEFT(D969, FIND("|", D969) - 1)</f>
        <v>Electronics</v>
      </c>
      <c r="F969" s="7">
        <v>10499</v>
      </c>
      <c r="G969" s="7">
        <v>19499</v>
      </c>
      <c r="H969" s="5" t="str" cm="1">
        <f t="array" ref="H969">_xlfn.IFS(G969&lt;200,"Less than 200", AND(G969&gt;=200, G969&lt;=500), "200 to 500", G969&gt;500, "Greater than 500")</f>
        <v>Greater than 500</v>
      </c>
      <c r="I969" s="8">
        <v>0.46</v>
      </c>
      <c r="J969" s="17">
        <f>I969</f>
        <v>0.46</v>
      </c>
      <c r="K969" s="22" t="str" cm="1">
        <f t="array" ref="K969">_xlfn.IFS(AND(I969&gt;=0%, I969&lt;=20%),"0% to 20%", AND(I969&gt;=21%, I969&lt;=40%), "21% to 40%", AND(I969&gt;=41%, I969&lt;=60%), "41% to 60%", AND(I969&gt;=61%, I969&lt;=80%), "61% to 80%", AND(I969&gt;=81%, I969&lt;=100%), "81% to 100%")</f>
        <v>41% to 60%</v>
      </c>
      <c r="L969" s="22">
        <v>4.2</v>
      </c>
      <c r="M969" s="6">
        <v>1510</v>
      </c>
      <c r="N969" s="6">
        <f>G969*M969</f>
        <v>29443490</v>
      </c>
      <c r="O969" s="6">
        <f>L969+(M969/100000)</f>
        <v>4.2151000000000005</v>
      </c>
      <c r="P969" s="5" t="s">
        <v>2888</v>
      </c>
      <c r="Q969" s="10" t="s">
        <v>2689</v>
      </c>
      <c r="R969" s="10" t="s">
        <v>2690</v>
      </c>
      <c r="S969" s="10" t="s">
        <v>2691</v>
      </c>
      <c r="T969" s="10">
        <f>LEN(S969) - LEN(SUBSTITUTE(S969, ",", "")) + 1</f>
        <v>8</v>
      </c>
      <c r="U969" s="10" t="s">
        <v>2692</v>
      </c>
      <c r="V969" s="20" t="s">
        <v>2693</v>
      </c>
      <c r="W969" s="10" t="s">
        <v>2889</v>
      </c>
      <c r="X969" s="10" t="s">
        <v>2890</v>
      </c>
    </row>
    <row r="970" spans="1:24" customFormat="1" x14ac:dyDescent="0.3">
      <c r="A970" s="5" t="s">
        <v>7513</v>
      </c>
      <c r="B970" s="5" t="s">
        <v>7514</v>
      </c>
      <c r="C970" s="5" t="str">
        <f>LEFT(B970, 65)</f>
        <v xml:space="preserve">Lapster USB 3.0 sata Cable for 2.5 inch SSD and HDD , USB 3.0 to </v>
      </c>
      <c r="D970" s="5" t="s">
        <v>7515</v>
      </c>
      <c r="E970" s="5" t="str">
        <f>LEFT(D970, FIND("|", D970) - 1)</f>
        <v>Computers&amp;Accessories</v>
      </c>
      <c r="F970" s="5">
        <v>349</v>
      </c>
      <c r="G970" s="5">
        <v>999</v>
      </c>
      <c r="H970" s="5" t="str" cm="1">
        <f t="array" ref="H970">_xlfn.IFS(G970&lt;200,"Less than 200", AND(G970&gt;=200, G970&lt;=500), "200 to 500", G970&gt;500, "Greater than 500")</f>
        <v>Greater than 500</v>
      </c>
      <c r="I970" s="8">
        <v>0.65</v>
      </c>
      <c r="J970" s="17">
        <f>I970</f>
        <v>0.65</v>
      </c>
      <c r="K970" s="22" t="str" cm="1">
        <f t="array" ref="K970">_xlfn.IFS(AND(I970&gt;=0%, I970&lt;=20%),"0% to 20%", AND(I970&gt;=21%, I970&lt;=40%), "21% to 40%", AND(I970&gt;=41%, I970&lt;=60%), "41% to 60%", AND(I970&gt;=61%, I970&lt;=80%), "61% to 80%", AND(I970&gt;=81%, I970&lt;=100%), "81% to 100%")</f>
        <v>61% to 80%</v>
      </c>
      <c r="L970" s="22">
        <v>3.9</v>
      </c>
      <c r="M970" s="6">
        <v>817</v>
      </c>
      <c r="N970" s="6">
        <f>G970*M970</f>
        <v>816183</v>
      </c>
      <c r="O970" s="6">
        <f>L970+(M970/100000)</f>
        <v>3.9081699999999997</v>
      </c>
      <c r="P970" s="5" t="s">
        <v>7516</v>
      </c>
      <c r="Q970" s="10" t="s">
        <v>7517</v>
      </c>
      <c r="R970" s="10" t="s">
        <v>7518</v>
      </c>
      <c r="S970" s="10" t="s">
        <v>7519</v>
      </c>
      <c r="T970" s="10">
        <f>LEN(S970) - LEN(SUBSTITUTE(S970, ",", "")) + 1</f>
        <v>8</v>
      </c>
      <c r="U970" s="10" t="s">
        <v>7520</v>
      </c>
      <c r="V970" s="20" t="s">
        <v>7521</v>
      </c>
      <c r="W970" s="10" t="s">
        <v>7522</v>
      </c>
      <c r="X970" s="10" t="s">
        <v>7523</v>
      </c>
    </row>
    <row r="971" spans="1:24" customFormat="1" x14ac:dyDescent="0.3">
      <c r="A971" s="5" t="s">
        <v>8431</v>
      </c>
      <c r="B971" s="5" t="s">
        <v>8432</v>
      </c>
      <c r="C971" s="5" t="str">
        <f>LEFT(B971, 65)</f>
        <v>Canon E4570 All-in-One Wi-Fi Ink Efficient Colour Printer with FA</v>
      </c>
      <c r="D971" s="5" t="s">
        <v>7703</v>
      </c>
      <c r="E971" s="5" t="str">
        <f>LEFT(D971, FIND("|", D971) - 1)</f>
        <v>Computers&amp;Accessories</v>
      </c>
      <c r="F971" s="7">
        <v>8349</v>
      </c>
      <c r="G971" s="7">
        <v>9625</v>
      </c>
      <c r="H971" s="5" t="str" cm="1">
        <f t="array" ref="H971">_xlfn.IFS(G971&lt;200,"Less than 200", AND(G971&gt;=200, G971&lt;=500), "200 to 500", G971&gt;500, "Greater than 500")</f>
        <v>Greater than 500</v>
      </c>
      <c r="I971" s="8">
        <v>0.13</v>
      </c>
      <c r="J971" s="17">
        <f>I971</f>
        <v>0.13</v>
      </c>
      <c r="K971" s="22" t="str" cm="1">
        <f t="array" ref="K971">_xlfn.IFS(AND(I971&gt;=0%, I971&lt;=20%),"0% to 20%", AND(I971&gt;=21%, I971&lt;=40%), "21% to 40%", AND(I971&gt;=41%, I971&lt;=60%), "41% to 60%", AND(I971&gt;=61%, I971&lt;=80%), "61% to 80%", AND(I971&gt;=81%, I971&lt;=100%), "81% to 100%")</f>
        <v>0% to 20%</v>
      </c>
      <c r="L971" s="22">
        <v>3.8</v>
      </c>
      <c r="M971" s="6">
        <v>3652</v>
      </c>
      <c r="N971" s="6">
        <f>G971*M971</f>
        <v>35150500</v>
      </c>
      <c r="O971" s="6">
        <f>L971+(M971/100000)</f>
        <v>3.8365199999999997</v>
      </c>
      <c r="P971" s="5" t="s">
        <v>8433</v>
      </c>
      <c r="Q971" s="10" t="s">
        <v>8434</v>
      </c>
      <c r="R971" s="10" t="s">
        <v>8435</v>
      </c>
      <c r="S971" s="10" t="s">
        <v>8436</v>
      </c>
      <c r="T971" s="10">
        <f>LEN(S971) - LEN(SUBSTITUTE(S971, ",", "")) + 1</f>
        <v>8</v>
      </c>
      <c r="U971" s="10" t="s">
        <v>8437</v>
      </c>
      <c r="V971" s="20" t="s">
        <v>8438</v>
      </c>
      <c r="W971" s="10" t="s">
        <v>8439</v>
      </c>
      <c r="X971" s="10" t="s">
        <v>8440</v>
      </c>
    </row>
    <row r="972" spans="1:24" customFormat="1" x14ac:dyDescent="0.3">
      <c r="A972" s="5" t="s">
        <v>2309</v>
      </c>
      <c r="B972" s="5" t="s">
        <v>2310</v>
      </c>
      <c r="C972" s="5" t="str">
        <f>LEFT(B972, 65)</f>
        <v>7SEVEN Compatible LG TV Remote Suitable for LG Non Magic Smart tv</v>
      </c>
      <c r="D972" s="5" t="s">
        <v>462</v>
      </c>
      <c r="E972" s="5" t="str">
        <f>LEFT(D972, FIND("|", D972) - 1)</f>
        <v>Electronics</v>
      </c>
      <c r="F972" s="5">
        <v>790</v>
      </c>
      <c r="G972" s="7">
        <v>1999</v>
      </c>
      <c r="H972" s="5" t="str" cm="1">
        <f t="array" ref="H972">_xlfn.IFS(G972&lt;200,"Less than 200", AND(G972&gt;=200, G972&lt;=500), "200 to 500", G972&gt;500, "Greater than 500")</f>
        <v>Greater than 500</v>
      </c>
      <c r="I972" s="8">
        <v>0.6</v>
      </c>
      <c r="J972" s="17">
        <f>I972</f>
        <v>0.6</v>
      </c>
      <c r="K972" s="22" t="str" cm="1">
        <f t="array" ref="K972">_xlfn.IFS(AND(I972&gt;=0%, I972&lt;=20%),"0% to 20%", AND(I972&gt;=21%, I972&lt;=40%), "21% to 40%", AND(I972&gt;=41%, I972&lt;=60%), "41% to 60%", AND(I972&gt;=61%, I972&lt;=80%), "61% to 80%", AND(I972&gt;=81%, I972&lt;=100%), "81% to 100%")</f>
        <v>41% to 60%</v>
      </c>
      <c r="L972" s="22">
        <v>3</v>
      </c>
      <c r="M972" s="6">
        <v>103</v>
      </c>
      <c r="N972" s="6">
        <f>G972*M972</f>
        <v>205897</v>
      </c>
      <c r="O972" s="6">
        <f>L972+(M972/100000)</f>
        <v>3.0010300000000001</v>
      </c>
      <c r="P972" s="5" t="s">
        <v>2311</v>
      </c>
      <c r="Q972" s="10" t="s">
        <v>2312</v>
      </c>
      <c r="R972" s="10" t="s">
        <v>2313</v>
      </c>
      <c r="S972" s="10" t="s">
        <v>2314</v>
      </c>
      <c r="T972" s="10">
        <f>LEN(S972) - LEN(SUBSTITUTE(S972, ",", "")) + 1</f>
        <v>8</v>
      </c>
      <c r="U972" s="10" t="s">
        <v>2315</v>
      </c>
      <c r="V972" s="20" t="s">
        <v>2316</v>
      </c>
      <c r="W972" s="10" t="s">
        <v>2317</v>
      </c>
      <c r="X972" s="10" t="s">
        <v>2318</v>
      </c>
    </row>
    <row r="973" spans="1:24" customFormat="1" x14ac:dyDescent="0.3">
      <c r="A973" s="5" t="s">
        <v>10051</v>
      </c>
      <c r="B973" s="5" t="s">
        <v>10052</v>
      </c>
      <c r="C973" s="5" t="str">
        <f>LEFT(B973, 65)</f>
        <v>SKYTONE Stainless Steel Electric Meat Grinders with Bowl 700W Hea</v>
      </c>
      <c r="D973" s="5" t="s">
        <v>9192</v>
      </c>
      <c r="E973" s="5" t="str">
        <f>LEFT(D973, FIND("|", D973) - 1)</f>
        <v>Home&amp;Kitchen</v>
      </c>
      <c r="F973" s="7">
        <v>1414</v>
      </c>
      <c r="G973" s="7">
        <v>2799</v>
      </c>
      <c r="H973" s="5" t="str" cm="1">
        <f t="array" ref="H973">_xlfn.IFS(G973&lt;200,"Less than 200", AND(G973&gt;=200, G973&lt;=500), "200 to 500", G973&gt;500, "Greater than 500")</f>
        <v>Greater than 500</v>
      </c>
      <c r="I973" s="8">
        <v>0.49</v>
      </c>
      <c r="J973" s="17">
        <f>I973</f>
        <v>0.49</v>
      </c>
      <c r="K973" s="22" t="str" cm="1">
        <f t="array" ref="K973">_xlfn.IFS(AND(I973&gt;=0%, I973&lt;=20%),"0% to 20%", AND(I973&gt;=21%, I973&lt;=40%), "21% to 40%", AND(I973&gt;=41%, I973&lt;=60%), "41% to 60%", AND(I973&gt;=61%, I973&lt;=80%), "61% to 80%", AND(I973&gt;=81%, I973&lt;=100%), "81% to 100%")</f>
        <v>41% to 60%</v>
      </c>
      <c r="L973" s="22">
        <v>4</v>
      </c>
      <c r="M973" s="6">
        <v>1498</v>
      </c>
      <c r="N973" s="6">
        <f>G973*M973</f>
        <v>4192902</v>
      </c>
      <c r="O973" s="6">
        <f>L973+(M973/100000)</f>
        <v>4.0149800000000004</v>
      </c>
      <c r="P973" s="5" t="s">
        <v>10053</v>
      </c>
      <c r="Q973" s="10" t="s">
        <v>10054</v>
      </c>
      <c r="R973" s="10" t="s">
        <v>10055</v>
      </c>
      <c r="S973" s="10" t="s">
        <v>10056</v>
      </c>
      <c r="T973" s="10">
        <f>LEN(S973) - LEN(SUBSTITUTE(S973, ",", "")) + 1</f>
        <v>8</v>
      </c>
      <c r="U973" s="10" t="s">
        <v>10057</v>
      </c>
      <c r="V973" s="20" t="s">
        <v>10058</v>
      </c>
      <c r="W973" s="10" t="s">
        <v>10059</v>
      </c>
      <c r="X973" s="10" t="s">
        <v>10060</v>
      </c>
    </row>
    <row r="974" spans="1:24" customFormat="1" x14ac:dyDescent="0.3">
      <c r="A974" s="5" t="s">
        <v>223</v>
      </c>
      <c r="B974" s="5" t="s">
        <v>224</v>
      </c>
      <c r="C974" s="5" t="str">
        <f>LEFT(B974, 65)</f>
        <v>Samsung 80 cm (32 Inches) Wondertainment Series HD Ready LED Smar</v>
      </c>
      <c r="D974" s="5" t="s">
        <v>169</v>
      </c>
      <c r="E974" s="5" t="str">
        <f>LEFT(D974, FIND("|", D974) - 1)</f>
        <v>Electronics</v>
      </c>
      <c r="F974" s="7">
        <v>13490</v>
      </c>
      <c r="G974" s="7">
        <v>22900</v>
      </c>
      <c r="H974" s="5" t="str" cm="1">
        <f t="array" ref="H974">_xlfn.IFS(G974&lt;200,"Less than 200", AND(G974&gt;=200, G974&lt;=500), "200 to 500", G974&gt;500, "Greater than 500")</f>
        <v>Greater than 500</v>
      </c>
      <c r="I974" s="8">
        <v>0.41</v>
      </c>
      <c r="J974" s="17">
        <f>I974</f>
        <v>0.41</v>
      </c>
      <c r="K974" s="22" t="str" cm="1">
        <f t="array" ref="K974">_xlfn.IFS(AND(I974&gt;=0%, I974&lt;=20%),"0% to 20%", AND(I974&gt;=21%, I974&lt;=40%), "21% to 40%", AND(I974&gt;=41%, I974&lt;=60%), "41% to 60%", AND(I974&gt;=61%, I974&lt;=80%), "61% to 80%", AND(I974&gt;=81%, I974&lt;=100%), "81% to 100%")</f>
        <v>41% to 60%</v>
      </c>
      <c r="L974" s="22">
        <v>4.3</v>
      </c>
      <c r="M974" s="6">
        <v>16299</v>
      </c>
      <c r="N974" s="6">
        <f>G974*M974</f>
        <v>373247100</v>
      </c>
      <c r="O974" s="6">
        <f>L974+(M974/100000)</f>
        <v>4.4629899999999996</v>
      </c>
      <c r="P974" s="5" t="s">
        <v>225</v>
      </c>
      <c r="Q974" s="10" t="s">
        <v>226</v>
      </c>
      <c r="R974" s="10" t="s">
        <v>227</v>
      </c>
      <c r="S974" s="10" t="s">
        <v>228</v>
      </c>
      <c r="T974" s="10">
        <f>LEN(S974) - LEN(SUBSTITUTE(S974, ",", "")) + 1</f>
        <v>8</v>
      </c>
      <c r="U974" s="10" t="s">
        <v>229</v>
      </c>
      <c r="V974" s="20" t="s">
        <v>230</v>
      </c>
      <c r="W974" s="10" t="s">
        <v>231</v>
      </c>
      <c r="X974" s="10" t="s">
        <v>232</v>
      </c>
    </row>
    <row r="975" spans="1:24" customFormat="1" x14ac:dyDescent="0.3">
      <c r="A975" s="5" t="s">
        <v>223</v>
      </c>
      <c r="B975" s="5" t="s">
        <v>224</v>
      </c>
      <c r="C975" s="5" t="str">
        <f>LEFT(B975, 65)</f>
        <v>Samsung 80 cm (32 Inches) Wondertainment Series HD Ready LED Smar</v>
      </c>
      <c r="D975" s="5" t="s">
        <v>169</v>
      </c>
      <c r="E975" s="5" t="str">
        <f>LEFT(D975, FIND("|", D975) - 1)</f>
        <v>Electronics</v>
      </c>
      <c r="F975" s="7">
        <v>13490</v>
      </c>
      <c r="G975" s="7">
        <v>22900</v>
      </c>
      <c r="H975" s="5" t="str" cm="1">
        <f t="array" ref="H975">_xlfn.IFS(G975&lt;200,"Less than 200", AND(G975&gt;=200, G975&lt;=500), "200 to 500", G975&gt;500, "Greater than 500")</f>
        <v>Greater than 500</v>
      </c>
      <c r="I975" s="8">
        <v>0.41</v>
      </c>
      <c r="J975" s="17">
        <f>I975</f>
        <v>0.41</v>
      </c>
      <c r="K975" s="22" t="str" cm="1">
        <f t="array" ref="K975">_xlfn.IFS(AND(I975&gt;=0%, I975&lt;=20%),"0% to 20%", AND(I975&gt;=21%, I975&lt;=40%), "21% to 40%", AND(I975&gt;=41%, I975&lt;=60%), "41% to 60%", AND(I975&gt;=61%, I975&lt;=80%), "61% to 80%", AND(I975&gt;=81%, I975&lt;=100%), "81% to 100%")</f>
        <v>41% to 60%</v>
      </c>
      <c r="L975" s="22">
        <v>4.3</v>
      </c>
      <c r="M975" s="6">
        <v>16299</v>
      </c>
      <c r="N975" s="6">
        <f>G975*M975</f>
        <v>373247100</v>
      </c>
      <c r="O975" s="6">
        <f>L975+(M975/100000)</f>
        <v>4.4629899999999996</v>
      </c>
      <c r="P975" s="5" t="s">
        <v>225</v>
      </c>
      <c r="Q975" s="10" t="s">
        <v>226</v>
      </c>
      <c r="R975" s="10" t="s">
        <v>227</v>
      </c>
      <c r="S975" s="10" t="s">
        <v>228</v>
      </c>
      <c r="T975" s="10">
        <f>LEN(S975) - LEN(SUBSTITUTE(S975, ",", "")) + 1</f>
        <v>8</v>
      </c>
      <c r="U975" s="10" t="s">
        <v>229</v>
      </c>
      <c r="V975" s="20" t="s">
        <v>230</v>
      </c>
      <c r="W975" s="10" t="s">
        <v>5935</v>
      </c>
      <c r="X975" s="10" t="s">
        <v>5936</v>
      </c>
    </row>
    <row r="976" spans="1:24" customFormat="1" x14ac:dyDescent="0.3">
      <c r="A976" s="5" t="s">
        <v>1001</v>
      </c>
      <c r="B976" s="5" t="s">
        <v>1002</v>
      </c>
      <c r="C976" s="5" t="str">
        <f>LEFT(B976, 65)</f>
        <v>Croma 80 cm (32 Inches) HD Ready LED TV (CREL7369, Black) (2021 M</v>
      </c>
      <c r="D976" s="5" t="s">
        <v>508</v>
      </c>
      <c r="E976" s="5" t="str">
        <f>LEFT(D976, FIND("|", D976) - 1)</f>
        <v>Electronics</v>
      </c>
      <c r="F976" s="7">
        <v>7390</v>
      </c>
      <c r="G976" s="7">
        <v>20000</v>
      </c>
      <c r="H976" s="5" t="str" cm="1">
        <f t="array" ref="H976">_xlfn.IFS(G976&lt;200,"Less than 200", AND(G976&gt;=200, G976&lt;=500), "200 to 500", G976&gt;500, "Greater than 500")</f>
        <v>Greater than 500</v>
      </c>
      <c r="I976" s="8">
        <v>0.63</v>
      </c>
      <c r="J976" s="17">
        <f>I976</f>
        <v>0.63</v>
      </c>
      <c r="K976" s="22" t="str" cm="1">
        <f t="array" ref="K976">_xlfn.IFS(AND(I976&gt;=0%, I976&lt;=20%),"0% to 20%", AND(I976&gt;=21%, I976&lt;=40%), "21% to 40%", AND(I976&gt;=41%, I976&lt;=60%), "41% to 60%", AND(I976&gt;=61%, I976&lt;=80%), "61% to 80%", AND(I976&gt;=81%, I976&lt;=100%), "81% to 100%")</f>
        <v>61% to 80%</v>
      </c>
      <c r="L976" s="22">
        <v>4.0999999999999996</v>
      </c>
      <c r="M976" s="6">
        <v>2581</v>
      </c>
      <c r="N976" s="6">
        <f>G976*M976</f>
        <v>51620000</v>
      </c>
      <c r="O976" s="6">
        <f>L976+(M976/100000)</f>
        <v>4.1258099999999995</v>
      </c>
      <c r="P976" s="5" t="s">
        <v>1003</v>
      </c>
      <c r="Q976" s="10" t="s">
        <v>1004</v>
      </c>
      <c r="R976" s="10" t="s">
        <v>1005</v>
      </c>
      <c r="S976" s="10" t="s">
        <v>1006</v>
      </c>
      <c r="T976" s="10">
        <f>LEN(S976) - LEN(SUBSTITUTE(S976, ",", "")) + 1</f>
        <v>8</v>
      </c>
      <c r="U976" s="10" t="s">
        <v>1007</v>
      </c>
      <c r="V976" s="20" t="s">
        <v>1008</v>
      </c>
      <c r="W976" s="10" t="s">
        <v>1009</v>
      </c>
      <c r="X976" s="10" t="s">
        <v>1010</v>
      </c>
    </row>
    <row r="977" spans="1:24" customFormat="1" x14ac:dyDescent="0.3">
      <c r="A977" s="5" t="s">
        <v>606</v>
      </c>
      <c r="B977" s="5" t="s">
        <v>607</v>
      </c>
      <c r="C977" s="5" t="str">
        <f>LEFT(B977, 65)</f>
        <v>Redmi 80 cm (32 inches) Android 11 Series HD Ready Smart LED TV |</v>
      </c>
      <c r="D977" s="5" t="s">
        <v>169</v>
      </c>
      <c r="E977" s="5" t="str">
        <f>LEFT(D977, FIND("|", D977) - 1)</f>
        <v>Electronics</v>
      </c>
      <c r="F977" s="7">
        <v>13999</v>
      </c>
      <c r="G977" s="7">
        <v>24999</v>
      </c>
      <c r="H977" s="5" t="str" cm="1">
        <f t="array" ref="H977">_xlfn.IFS(G977&lt;200,"Less than 200", AND(G977&gt;=200, G977&lt;=500), "200 to 500", G977&gt;500, "Greater than 500")</f>
        <v>Greater than 500</v>
      </c>
      <c r="I977" s="8">
        <v>0.44</v>
      </c>
      <c r="J977" s="17">
        <f>I977</f>
        <v>0.44</v>
      </c>
      <c r="K977" s="22" t="str" cm="1">
        <f t="array" ref="K977">_xlfn.IFS(AND(I977&gt;=0%, I977&lt;=20%),"0% to 20%", AND(I977&gt;=21%, I977&lt;=40%), "21% to 40%", AND(I977&gt;=41%, I977&lt;=60%), "41% to 60%", AND(I977&gt;=61%, I977&lt;=80%), "61% to 80%", AND(I977&gt;=81%, I977&lt;=100%), "81% to 100%")</f>
        <v>41% to 60%</v>
      </c>
      <c r="L977" s="22">
        <v>4.2</v>
      </c>
      <c r="M977" s="6">
        <v>45238</v>
      </c>
      <c r="N977" s="6">
        <f>G977*M977</f>
        <v>1130904762</v>
      </c>
      <c r="O977" s="6">
        <f>L977+(M977/100000)</f>
        <v>4.65238</v>
      </c>
      <c r="P977" s="5" t="s">
        <v>608</v>
      </c>
      <c r="Q977" s="10" t="s">
        <v>609</v>
      </c>
      <c r="R977" s="10" t="s">
        <v>610</v>
      </c>
      <c r="S977" s="10" t="s">
        <v>611</v>
      </c>
      <c r="T977" s="10">
        <f>LEN(S977) - LEN(SUBSTITUTE(S977, ",", "")) + 1</f>
        <v>8</v>
      </c>
      <c r="U977" s="10" t="s">
        <v>612</v>
      </c>
      <c r="V977" s="20" t="s">
        <v>613</v>
      </c>
      <c r="W977" s="10" t="s">
        <v>614</v>
      </c>
      <c r="X977" s="10" t="s">
        <v>615</v>
      </c>
    </row>
    <row r="978" spans="1:24" customFormat="1" x14ac:dyDescent="0.3">
      <c r="A978" s="5" t="s">
        <v>606</v>
      </c>
      <c r="B978" s="5" t="s">
        <v>607</v>
      </c>
      <c r="C978" s="5" t="str">
        <f>LEFT(B978, 65)</f>
        <v>Redmi 80 cm (32 inches) Android 11 Series HD Ready Smart LED TV |</v>
      </c>
      <c r="D978" s="5" t="s">
        <v>169</v>
      </c>
      <c r="E978" s="5" t="str">
        <f>LEFT(D978, FIND("|", D978) - 1)</f>
        <v>Electronics</v>
      </c>
      <c r="F978" s="7">
        <v>13999</v>
      </c>
      <c r="G978" s="7">
        <v>24999</v>
      </c>
      <c r="H978" s="5" t="str" cm="1">
        <f t="array" ref="H978">_xlfn.IFS(G978&lt;200,"Less than 200", AND(G978&gt;=200, G978&lt;=500), "200 to 500", G978&gt;500, "Greater than 500")</f>
        <v>Greater than 500</v>
      </c>
      <c r="I978" s="8">
        <v>0.44</v>
      </c>
      <c r="J978" s="17">
        <f>I978</f>
        <v>0.44</v>
      </c>
      <c r="K978" s="22" t="str" cm="1">
        <f t="array" ref="K978">_xlfn.IFS(AND(I978&gt;=0%, I978&lt;=20%),"0% to 20%", AND(I978&gt;=21%, I978&lt;=40%), "21% to 40%", AND(I978&gt;=41%, I978&lt;=60%), "41% to 60%", AND(I978&gt;=61%, I978&lt;=80%), "61% to 80%", AND(I978&gt;=81%, I978&lt;=100%), "81% to 100%")</f>
        <v>41% to 60%</v>
      </c>
      <c r="L978" s="22">
        <v>4.2</v>
      </c>
      <c r="M978" s="6">
        <v>45237</v>
      </c>
      <c r="N978" s="6">
        <f>G978*M978</f>
        <v>1130879763</v>
      </c>
      <c r="O978" s="6">
        <f>L978+(M978/100000)</f>
        <v>4.6523700000000003</v>
      </c>
      <c r="P978" s="5" t="s">
        <v>608</v>
      </c>
      <c r="Q978" s="10" t="s">
        <v>609</v>
      </c>
      <c r="R978" s="10" t="s">
        <v>610</v>
      </c>
      <c r="S978" s="10" t="s">
        <v>611</v>
      </c>
      <c r="T978" s="10">
        <f>LEN(S978) - LEN(SUBSTITUTE(S978, ",", "")) + 1</f>
        <v>8</v>
      </c>
      <c r="U978" s="10" t="s">
        <v>612</v>
      </c>
      <c r="V978" s="20" t="s">
        <v>613</v>
      </c>
      <c r="W978" s="10" t="s">
        <v>7983</v>
      </c>
      <c r="X978" s="10" t="s">
        <v>7984</v>
      </c>
    </row>
    <row r="979" spans="1:24" customFormat="1" x14ac:dyDescent="0.3">
      <c r="A979" s="5" t="s">
        <v>3323</v>
      </c>
      <c r="B979" s="5" t="s">
        <v>3324</v>
      </c>
      <c r="C979" s="5" t="str">
        <f>LEFT(B979, 65)</f>
        <v>Duracell 38W Fast Car Charger Adapter with Dual Output. Quick Cha</v>
      </c>
      <c r="D979" s="5" t="s">
        <v>3107</v>
      </c>
      <c r="E979" s="5" t="str">
        <f>LEFT(D979, FIND("|", D979) - 1)</f>
        <v>Electronics</v>
      </c>
      <c r="F979" s="5">
        <v>873</v>
      </c>
      <c r="G979" s="7">
        <v>1699</v>
      </c>
      <c r="H979" s="5" t="str" cm="1">
        <f t="array" ref="H979">_xlfn.IFS(G979&lt;200,"Less than 200", AND(G979&gt;=200, G979&lt;=500), "200 to 500", G979&gt;500, "Greater than 500")</f>
        <v>Greater than 500</v>
      </c>
      <c r="I979" s="8">
        <v>0.49</v>
      </c>
      <c r="J979" s="17">
        <f>I979</f>
        <v>0.49</v>
      </c>
      <c r="K979" s="22" t="str" cm="1">
        <f t="array" ref="K979">_xlfn.IFS(AND(I979&gt;=0%, I979&lt;=20%),"0% to 20%", AND(I979&gt;=21%, I979&lt;=40%), "21% to 40%", AND(I979&gt;=41%, I979&lt;=60%), "41% to 60%", AND(I979&gt;=61%, I979&lt;=80%), "61% to 80%", AND(I979&gt;=81%, I979&lt;=100%), "81% to 100%")</f>
        <v>41% to 60%</v>
      </c>
      <c r="L979" s="22">
        <v>4.4000000000000004</v>
      </c>
      <c r="M979" s="6">
        <v>1680</v>
      </c>
      <c r="N979" s="6">
        <f>G979*M979</f>
        <v>2854320</v>
      </c>
      <c r="O979" s="6">
        <f>L979+(M979/100000)</f>
        <v>4.4168000000000003</v>
      </c>
      <c r="P979" s="5" t="s">
        <v>3325</v>
      </c>
      <c r="Q979" s="10" t="s">
        <v>3326</v>
      </c>
      <c r="R979" s="10" t="s">
        <v>3327</v>
      </c>
      <c r="S979" s="10" t="s">
        <v>3328</v>
      </c>
      <c r="T979" s="10">
        <f>LEN(S979) - LEN(SUBSTITUTE(S979, ",", "")) + 1</f>
        <v>8</v>
      </c>
      <c r="U979" s="10" t="s">
        <v>3329</v>
      </c>
      <c r="V979" s="20" t="s">
        <v>3330</v>
      </c>
      <c r="W979" s="10" t="s">
        <v>3331</v>
      </c>
      <c r="X979" s="10" t="s">
        <v>3332</v>
      </c>
    </row>
    <row r="980" spans="1:24" customFormat="1" x14ac:dyDescent="0.3">
      <c r="A980" s="5" t="s">
        <v>12320</v>
      </c>
      <c r="B980" s="5" t="s">
        <v>12321</v>
      </c>
      <c r="C980" s="5" t="str">
        <f>LEFT(B980, 65)</f>
        <v xml:space="preserve">Empty Mist Trigger Plastic Spray Bottle for Multi use 200ml Pack </v>
      </c>
      <c r="D980" s="5" t="s">
        <v>10327</v>
      </c>
      <c r="E980" s="5" t="str">
        <f>LEFT(D980, FIND("|", D980) - 1)</f>
        <v>Home&amp;Kitchen</v>
      </c>
      <c r="F980" s="5">
        <v>85</v>
      </c>
      <c r="G980" s="5">
        <v>199</v>
      </c>
      <c r="H980" s="5" t="str" cm="1">
        <f t="array" ref="H980">_xlfn.IFS(G980&lt;200,"Less than 200", AND(G980&gt;=200, G980&lt;=500), "200 to 500", G980&gt;500, "Greater than 500")</f>
        <v>Less than 200</v>
      </c>
      <c r="I980" s="8">
        <v>0.56999999999999995</v>
      </c>
      <c r="J980" s="17">
        <f>I980</f>
        <v>0.56999999999999995</v>
      </c>
      <c r="K980" s="22" t="str" cm="1">
        <f t="array" ref="K980">_xlfn.IFS(AND(I980&gt;=0%, I980&lt;=20%),"0% to 20%", AND(I980&gt;=21%, I980&lt;=40%), "21% to 40%", AND(I980&gt;=41%, I980&lt;=60%), "41% to 60%", AND(I980&gt;=61%, I980&lt;=80%), "61% to 80%", AND(I980&gt;=81%, I980&lt;=100%), "81% to 100%")</f>
        <v>41% to 60%</v>
      </c>
      <c r="L980" s="22">
        <v>4.0999999999999996</v>
      </c>
      <c r="M980" s="6">
        <v>212</v>
      </c>
      <c r="N980" s="6">
        <f>G980*M980</f>
        <v>42188</v>
      </c>
      <c r="O980" s="6">
        <f>L980+(M980/100000)</f>
        <v>4.1021199999999993</v>
      </c>
      <c r="P980" s="5" t="s">
        <v>12322</v>
      </c>
      <c r="Q980" s="10" t="s">
        <v>12323</v>
      </c>
      <c r="R980" s="10" t="s">
        <v>12324</v>
      </c>
      <c r="S980" s="10" t="s">
        <v>12325</v>
      </c>
      <c r="T980" s="10">
        <f>LEN(S980) - LEN(SUBSTITUTE(S980, ",", "")) + 1</f>
        <v>8</v>
      </c>
      <c r="U980" s="10" t="s">
        <v>12326</v>
      </c>
      <c r="V980" s="20" t="s">
        <v>12327</v>
      </c>
      <c r="W980" s="10" t="s">
        <v>12328</v>
      </c>
      <c r="X980" s="10" t="s">
        <v>12329</v>
      </c>
    </row>
    <row r="981" spans="1:24" customFormat="1" x14ac:dyDescent="0.3">
      <c r="A981" s="5" t="s">
        <v>3735</v>
      </c>
      <c r="B981" s="5" t="s">
        <v>3736</v>
      </c>
      <c r="C981" s="5" t="str">
        <f>LEFT(B981, 65)</f>
        <v>realme narzo 50i (Mint Green, 2GB RAM+32GB Storage) Octa Core Pro</v>
      </c>
      <c r="D981" s="5" t="s">
        <v>2990</v>
      </c>
      <c r="E981" s="5" t="str">
        <f>LEFT(D981, FIND("|", D981) - 1)</f>
        <v>Electronics</v>
      </c>
      <c r="F981" s="7">
        <v>7499</v>
      </c>
      <c r="G981" s="7">
        <v>7999</v>
      </c>
      <c r="H981" s="5" t="str" cm="1">
        <f t="array" ref="H981">_xlfn.IFS(G981&lt;200,"Less than 200", AND(G981&gt;=200, G981&lt;=500), "200 to 500", G981&gt;500, "Greater than 500")</f>
        <v>Greater than 500</v>
      </c>
      <c r="I981" s="8">
        <v>0.06</v>
      </c>
      <c r="J981" s="17">
        <f>I981</f>
        <v>0.06</v>
      </c>
      <c r="K981" s="22" t="str" cm="1">
        <f t="array" ref="K981">_xlfn.IFS(AND(I981&gt;=0%, I981&lt;=20%),"0% to 20%", AND(I981&gt;=21%, I981&lt;=40%), "21% to 40%", AND(I981&gt;=41%, I981&lt;=60%), "41% to 60%", AND(I981&gt;=61%, I981&lt;=80%), "61% to 80%", AND(I981&gt;=81%, I981&lt;=100%), "81% to 100%")</f>
        <v>0% to 20%</v>
      </c>
      <c r="L981" s="22">
        <v>4</v>
      </c>
      <c r="M981" s="6">
        <v>30907</v>
      </c>
      <c r="N981" s="6">
        <f>G981*M981</f>
        <v>247225093</v>
      </c>
      <c r="O981" s="6">
        <f>L981+(M981/100000)</f>
        <v>4.3090700000000002</v>
      </c>
      <c r="P981" s="5" t="s">
        <v>3737</v>
      </c>
      <c r="Q981" s="10" t="s">
        <v>3738</v>
      </c>
      <c r="R981" s="10" t="s">
        <v>3739</v>
      </c>
      <c r="S981" s="10" t="s">
        <v>3740</v>
      </c>
      <c r="T981" s="10">
        <f>LEN(S981) - LEN(SUBSTITUTE(S981, ",", "")) + 1</f>
        <v>8</v>
      </c>
      <c r="U981" s="10" t="s">
        <v>3741</v>
      </c>
      <c r="V981" s="20" t="s">
        <v>3742</v>
      </c>
      <c r="W981" s="10" t="s">
        <v>3743</v>
      </c>
      <c r="X981" s="10" t="s">
        <v>3744</v>
      </c>
    </row>
    <row r="982" spans="1:24" customFormat="1" x14ac:dyDescent="0.3">
      <c r="A982" s="5" t="s">
        <v>12562</v>
      </c>
      <c r="B982" s="5" t="s">
        <v>12563</v>
      </c>
      <c r="C982" s="5" t="str">
        <f>LEFT(B982, 65)</f>
        <v>Glen 3 in 1 Electric Multi Cooker - Steam, Cook &amp; Egg Boiler with</v>
      </c>
      <c r="D982" s="5" t="s">
        <v>9030</v>
      </c>
      <c r="E982" s="5" t="str">
        <f>LEFT(D982, FIND("|", D982) - 1)</f>
        <v>Home&amp;Kitchen</v>
      </c>
      <c r="F982" s="7">
        <v>1624</v>
      </c>
      <c r="G982" s="7">
        <v>2495</v>
      </c>
      <c r="H982" s="5" t="str" cm="1">
        <f t="array" ref="H982">_xlfn.IFS(G982&lt;200,"Less than 200", AND(G982&gt;=200, G982&lt;=500), "200 to 500", G982&gt;500, "Greater than 500")</f>
        <v>Greater than 500</v>
      </c>
      <c r="I982" s="8">
        <v>0.35</v>
      </c>
      <c r="J982" s="17">
        <f>I982</f>
        <v>0.35</v>
      </c>
      <c r="K982" s="22" t="str" cm="1">
        <f t="array" ref="K982">_xlfn.IFS(AND(I982&gt;=0%, I982&lt;=20%),"0% to 20%", AND(I982&gt;=21%, I982&lt;=40%), "21% to 40%", AND(I982&gt;=41%, I982&lt;=60%), "41% to 60%", AND(I982&gt;=61%, I982&lt;=80%), "61% to 80%", AND(I982&gt;=81%, I982&lt;=100%), "81% to 100%")</f>
        <v>21% to 40%</v>
      </c>
      <c r="L982" s="22">
        <v>4.0999999999999996</v>
      </c>
      <c r="M982" s="6">
        <v>827</v>
      </c>
      <c r="N982" s="6">
        <f>G982*M982</f>
        <v>2063365</v>
      </c>
      <c r="O982" s="6">
        <f>L982+(M982/100000)</f>
        <v>4.1082699999999992</v>
      </c>
      <c r="P982" s="5" t="s">
        <v>12564</v>
      </c>
      <c r="Q982" s="10" t="s">
        <v>12565</v>
      </c>
      <c r="R982" s="10" t="s">
        <v>12566</v>
      </c>
      <c r="S982" s="10" t="s">
        <v>12567</v>
      </c>
      <c r="T982" s="10">
        <f>LEN(S982) - LEN(SUBSTITUTE(S982, ",", "")) + 1</f>
        <v>8</v>
      </c>
      <c r="U982" s="10" t="s">
        <v>12568</v>
      </c>
      <c r="V982" s="20" t="s">
        <v>12569</v>
      </c>
      <c r="W982" s="10" t="s">
        <v>12570</v>
      </c>
      <c r="X982" s="10" t="s">
        <v>12571</v>
      </c>
    </row>
    <row r="983" spans="1:24" customFormat="1" x14ac:dyDescent="0.3">
      <c r="A983" s="5" t="s">
        <v>10071</v>
      </c>
      <c r="B983" s="5" t="s">
        <v>10072</v>
      </c>
      <c r="C983" s="5" t="str">
        <f>LEFT(B983, 65)</f>
        <v>Eureka Forbes Supervac 1600 Watts Powerful Suction,bagless Vacuum</v>
      </c>
      <c r="D983" s="5" t="s">
        <v>9326</v>
      </c>
      <c r="E983" s="5" t="str">
        <f>LEFT(D983, FIND("|", D983) - 1)</f>
        <v>Home&amp;Kitchen</v>
      </c>
      <c r="F983" s="7">
        <v>5999</v>
      </c>
      <c r="G983" s="7">
        <v>9999</v>
      </c>
      <c r="H983" s="5" t="str" cm="1">
        <f t="array" ref="H983">_xlfn.IFS(G983&lt;200,"Less than 200", AND(G983&gt;=200, G983&lt;=500), "200 to 500", G983&gt;500, "Greater than 500")</f>
        <v>Greater than 500</v>
      </c>
      <c r="I983" s="8">
        <v>0.4</v>
      </c>
      <c r="J983" s="17">
        <f>I983</f>
        <v>0.4</v>
      </c>
      <c r="K983" s="22" t="str" cm="1">
        <f t="array" ref="K983">_xlfn.IFS(AND(I983&gt;=0%, I983&lt;=20%),"0% to 20%", AND(I983&gt;=21%, I983&lt;=40%), "21% to 40%", AND(I983&gt;=41%, I983&lt;=60%), "41% to 60%", AND(I983&gt;=61%, I983&lt;=80%), "61% to 80%", AND(I983&gt;=81%, I983&lt;=100%), "81% to 100%")</f>
        <v>21% to 40%</v>
      </c>
      <c r="L983" s="22">
        <v>4.2</v>
      </c>
      <c r="M983" s="6">
        <v>1191</v>
      </c>
      <c r="N983" s="6">
        <f>G983*M983</f>
        <v>11908809</v>
      </c>
      <c r="O983" s="6">
        <f>L983+(M983/100000)</f>
        <v>4.2119100000000005</v>
      </c>
      <c r="P983" s="5" t="s">
        <v>10073</v>
      </c>
      <c r="Q983" s="10" t="s">
        <v>10074</v>
      </c>
      <c r="R983" s="10" t="s">
        <v>10075</v>
      </c>
      <c r="S983" s="10" t="s">
        <v>10076</v>
      </c>
      <c r="T983" s="10">
        <f>LEN(S983) - LEN(SUBSTITUTE(S983, ",", "")) + 1</f>
        <v>8</v>
      </c>
      <c r="U983" s="10" t="s">
        <v>10077</v>
      </c>
      <c r="V983" s="20" t="s">
        <v>10078</v>
      </c>
      <c r="W983" s="10" t="s">
        <v>10079</v>
      </c>
      <c r="X983" s="10" t="s">
        <v>10080</v>
      </c>
    </row>
    <row r="984" spans="1:24" customFormat="1" x14ac:dyDescent="0.3">
      <c r="A984" s="5" t="s">
        <v>11715</v>
      </c>
      <c r="B984" s="5" t="s">
        <v>11716</v>
      </c>
      <c r="C984" s="5" t="str">
        <f>LEFT(B984, 65)</f>
        <v>AGARO Classic Portable Yogurt Maker, 1.2L Capacity, Electric, Aut</v>
      </c>
      <c r="D984" s="5" t="s">
        <v>11717</v>
      </c>
      <c r="E984" s="5" t="str">
        <f>LEFT(D984, FIND("|", D984) - 1)</f>
        <v>Home&amp;Kitchen</v>
      </c>
      <c r="F984" s="5">
        <v>587</v>
      </c>
      <c r="G984" s="7">
        <v>1295</v>
      </c>
      <c r="H984" s="5" t="str" cm="1">
        <f t="array" ref="H984">_xlfn.IFS(G984&lt;200,"Less than 200", AND(G984&gt;=200, G984&lt;=500), "200 to 500", G984&gt;500, "Greater than 500")</f>
        <v>Greater than 500</v>
      </c>
      <c r="I984" s="8">
        <v>0.55000000000000004</v>
      </c>
      <c r="J984" s="17">
        <f>I984</f>
        <v>0.55000000000000004</v>
      </c>
      <c r="K984" s="22" t="str" cm="1">
        <f t="array" ref="K984">_xlfn.IFS(AND(I984&gt;=0%, I984&lt;=20%),"0% to 20%", AND(I984&gt;=21%, I984&lt;=40%), "21% to 40%", AND(I984&gt;=41%, I984&lt;=60%), "41% to 60%", AND(I984&gt;=61%, I984&lt;=80%), "61% to 80%", AND(I984&gt;=81%, I984&lt;=100%), "81% to 100%")</f>
        <v>41% to 60%</v>
      </c>
      <c r="L984" s="22">
        <v>4.0999999999999996</v>
      </c>
      <c r="M984" s="6">
        <v>557</v>
      </c>
      <c r="N984" s="6">
        <f>G984*M984</f>
        <v>721315</v>
      </c>
      <c r="O984" s="6">
        <f>L984+(M984/100000)</f>
        <v>4.1055699999999993</v>
      </c>
      <c r="P984" s="5" t="s">
        <v>11718</v>
      </c>
      <c r="Q984" s="10" t="s">
        <v>11719</v>
      </c>
      <c r="R984" s="10" t="s">
        <v>11720</v>
      </c>
      <c r="S984" s="10" t="s">
        <v>11721</v>
      </c>
      <c r="T984" s="10">
        <f>LEN(S984) - LEN(SUBSTITUTE(S984, ",", "")) + 1</f>
        <v>8</v>
      </c>
      <c r="U984" s="10" t="s">
        <v>11722</v>
      </c>
      <c r="V984" s="20" t="s">
        <v>11723</v>
      </c>
      <c r="W984" s="10" t="s">
        <v>11724</v>
      </c>
      <c r="X984" s="10" t="s">
        <v>11725</v>
      </c>
    </row>
    <row r="985" spans="1:24" customFormat="1" x14ac:dyDescent="0.3">
      <c r="A985" s="5" t="s">
        <v>2118</v>
      </c>
      <c r="B985" s="5" t="s">
        <v>2119</v>
      </c>
      <c r="C985" s="5" t="str">
        <f>LEFT(B985, 65)</f>
        <v>Hi-Mobiler iPhone Charger Lightning Cable,2 Pack Apple MFi Certif</v>
      </c>
      <c r="D985" s="5" t="s">
        <v>18</v>
      </c>
      <c r="E985" s="5" t="str">
        <f>LEFT(D985, FIND("|", D985) - 1)</f>
        <v>Computers&amp;Accessories</v>
      </c>
      <c r="F985" s="5">
        <v>254</v>
      </c>
      <c r="G985" s="5">
        <v>799</v>
      </c>
      <c r="H985" s="5" t="str" cm="1">
        <f t="array" ref="H985">_xlfn.IFS(G985&lt;200,"Less than 200", AND(G985&gt;=200, G985&lt;=500), "200 to 500", G985&gt;500, "Greater than 500")</f>
        <v>Greater than 500</v>
      </c>
      <c r="I985" s="8">
        <v>0.68</v>
      </c>
      <c r="J985" s="17">
        <f>I985</f>
        <v>0.68</v>
      </c>
      <c r="K985" s="22" t="str" cm="1">
        <f t="array" ref="K985">_xlfn.IFS(AND(I985&gt;=0%, I985&lt;=20%),"0% to 20%", AND(I985&gt;=21%, I985&lt;=40%), "21% to 40%", AND(I985&gt;=41%, I985&lt;=60%), "41% to 60%", AND(I985&gt;=61%, I985&lt;=80%), "61% to 80%", AND(I985&gt;=81%, I985&lt;=100%), "81% to 100%")</f>
        <v>61% to 80%</v>
      </c>
      <c r="L985" s="22">
        <v>4</v>
      </c>
      <c r="M985" s="6">
        <v>2905</v>
      </c>
      <c r="N985" s="6">
        <f>G985*M985</f>
        <v>2321095</v>
      </c>
      <c r="O985" s="6">
        <f>L985+(M985/100000)</f>
        <v>4.0290499999999998</v>
      </c>
      <c r="P985" s="5" t="s">
        <v>2120</v>
      </c>
      <c r="Q985" s="10" t="s">
        <v>2121</v>
      </c>
      <c r="R985" s="10" t="s">
        <v>2122</v>
      </c>
      <c r="S985" s="10" t="s">
        <v>2123</v>
      </c>
      <c r="T985" s="10">
        <f>LEN(S985) - LEN(SUBSTITUTE(S985, ",", "")) + 1</f>
        <v>8</v>
      </c>
      <c r="U985" s="10" t="s">
        <v>2124</v>
      </c>
      <c r="V985" s="20" t="s">
        <v>2125</v>
      </c>
      <c r="W985" s="10" t="s">
        <v>2126</v>
      </c>
      <c r="X985" s="10" t="s">
        <v>2127</v>
      </c>
    </row>
    <row r="986" spans="1:24" customFormat="1" x14ac:dyDescent="0.3">
      <c r="A986" s="5" t="s">
        <v>5635</v>
      </c>
      <c r="B986" s="5" t="s">
        <v>5636</v>
      </c>
      <c r="C986" s="5" t="str">
        <f>LEFT(B986, 65)</f>
        <v>HP 150 Wireless USB Mouse with Ergonomic and ambidextrous Design,</v>
      </c>
      <c r="D986" s="5" t="s">
        <v>4845</v>
      </c>
      <c r="E986" s="5" t="str">
        <f>LEFT(D986, FIND("|", D986) - 1)</f>
        <v>Computers&amp;Accessories</v>
      </c>
      <c r="F986" s="5">
        <v>599</v>
      </c>
      <c r="G986" s="5">
        <v>899</v>
      </c>
      <c r="H986" s="5" t="str" cm="1">
        <f t="array" ref="H986">_xlfn.IFS(G986&lt;200,"Less than 200", AND(G986&gt;=200, G986&lt;=500), "200 to 500", G986&gt;500, "Greater than 500")</f>
        <v>Greater than 500</v>
      </c>
      <c r="I986" s="8">
        <v>0.33</v>
      </c>
      <c r="J986" s="17">
        <f>I986</f>
        <v>0.33</v>
      </c>
      <c r="K986" s="22" t="str" cm="1">
        <f t="array" ref="K986">_xlfn.IFS(AND(I986&gt;=0%, I986&lt;=20%),"0% to 20%", AND(I986&gt;=21%, I986&lt;=40%), "21% to 40%", AND(I986&gt;=41%, I986&lt;=60%), "41% to 60%", AND(I986&gt;=61%, I986&lt;=80%), "61% to 80%", AND(I986&gt;=81%, I986&lt;=100%), "81% to 100%")</f>
        <v>21% to 40%</v>
      </c>
      <c r="L986" s="22">
        <v>4</v>
      </c>
      <c r="M986" s="6">
        <v>4018</v>
      </c>
      <c r="N986" s="6">
        <f>G986*M986</f>
        <v>3612182</v>
      </c>
      <c r="O986" s="6">
        <f>L986+(M986/100000)</f>
        <v>4.0401800000000003</v>
      </c>
      <c r="P986" s="5" t="s">
        <v>5637</v>
      </c>
      <c r="Q986" s="10" t="s">
        <v>5638</v>
      </c>
      <c r="R986" s="10" t="s">
        <v>5639</v>
      </c>
      <c r="S986" s="10" t="s">
        <v>5640</v>
      </c>
      <c r="T986" s="10">
        <f>LEN(S986) - LEN(SUBSTITUTE(S986, ",", "")) + 1</f>
        <v>8</v>
      </c>
      <c r="U986" s="10" t="s">
        <v>5641</v>
      </c>
      <c r="V986" s="20" t="s">
        <v>5642</v>
      </c>
      <c r="W986" s="10" t="s">
        <v>5643</v>
      </c>
      <c r="X986" s="10" t="s">
        <v>5644</v>
      </c>
    </row>
    <row r="987" spans="1:24" customFormat="1" x14ac:dyDescent="0.3">
      <c r="A987" s="5" t="s">
        <v>7863</v>
      </c>
      <c r="B987" s="5" t="s">
        <v>7864</v>
      </c>
      <c r="C987" s="5" t="str">
        <f>LEFT(B987, 65)</f>
        <v>HP 330 Wireless Black Keyboard and Mouse Set with Numeric Keypad,</v>
      </c>
      <c r="D987" s="5" t="s">
        <v>5102</v>
      </c>
      <c r="E987" s="5" t="str">
        <f>LEFT(D987, FIND("|", D987) - 1)</f>
        <v>Computers&amp;Accessories</v>
      </c>
      <c r="F987" s="7">
        <v>1409</v>
      </c>
      <c r="G987" s="7">
        <v>2199</v>
      </c>
      <c r="H987" s="5" t="str" cm="1">
        <f t="array" ref="H987">_xlfn.IFS(G987&lt;200,"Less than 200", AND(G987&gt;=200, G987&lt;=500), "200 to 500", G987&gt;500, "Greater than 500")</f>
        <v>Greater than 500</v>
      </c>
      <c r="I987" s="8">
        <v>0.36</v>
      </c>
      <c r="J987" s="17">
        <f>I987</f>
        <v>0.36</v>
      </c>
      <c r="K987" s="22" t="str" cm="1">
        <f t="array" ref="K987">_xlfn.IFS(AND(I987&gt;=0%, I987&lt;=20%),"0% to 20%", AND(I987&gt;=21%, I987&lt;=40%), "21% to 40%", AND(I987&gt;=41%, I987&lt;=60%), "41% to 60%", AND(I987&gt;=61%, I987&lt;=80%), "61% to 80%", AND(I987&gt;=81%, I987&lt;=100%), "81% to 100%")</f>
        <v>21% to 40%</v>
      </c>
      <c r="L987" s="22">
        <v>3.9</v>
      </c>
      <c r="M987" s="6">
        <v>427</v>
      </c>
      <c r="N987" s="6">
        <f>G987*M987</f>
        <v>938973</v>
      </c>
      <c r="O987" s="6">
        <f>L987+(M987/100000)</f>
        <v>3.9042699999999999</v>
      </c>
      <c r="P987" s="5" t="s">
        <v>7865</v>
      </c>
      <c r="Q987" s="10" t="s">
        <v>7866</v>
      </c>
      <c r="R987" s="10" t="s">
        <v>7867</v>
      </c>
      <c r="S987" s="10" t="s">
        <v>7868</v>
      </c>
      <c r="T987" s="10">
        <f>LEN(S987) - LEN(SUBSTITUTE(S987, ",", "")) + 1</f>
        <v>8</v>
      </c>
      <c r="U987" s="10" t="s">
        <v>7869</v>
      </c>
      <c r="V987" s="20" t="s">
        <v>7870</v>
      </c>
      <c r="W987" s="10" t="s">
        <v>7871</v>
      </c>
      <c r="X987" s="10" t="s">
        <v>7872</v>
      </c>
    </row>
    <row r="988" spans="1:24" customFormat="1" x14ac:dyDescent="0.3">
      <c r="A988" s="5" t="s">
        <v>3260</v>
      </c>
      <c r="B988" s="5" t="s">
        <v>3261</v>
      </c>
      <c r="C988" s="5" t="str">
        <f>LEFT(B988, 65)</f>
        <v>Redmi 9A Sport (Coral Green, 2GB RAM, 32GB Storage) | 2GHz Octa-c</v>
      </c>
      <c r="D988" s="5" t="s">
        <v>2990</v>
      </c>
      <c r="E988" s="5" t="str">
        <f>LEFT(D988, FIND("|", D988) - 1)</f>
        <v>Electronics</v>
      </c>
      <c r="F988" s="7">
        <v>6499</v>
      </c>
      <c r="G988" s="7">
        <v>8499</v>
      </c>
      <c r="H988" s="5" t="str" cm="1">
        <f t="array" ref="H988">_xlfn.IFS(G988&lt;200,"Less than 200", AND(G988&gt;=200, G988&lt;=500), "200 to 500", G988&gt;500, "Greater than 500")</f>
        <v>Greater than 500</v>
      </c>
      <c r="I988" s="8">
        <v>0.24</v>
      </c>
      <c r="J988" s="17">
        <f>I988</f>
        <v>0.24</v>
      </c>
      <c r="K988" s="22" t="str" cm="1">
        <f t="array" ref="K988">_xlfn.IFS(AND(I988&gt;=0%, I988&lt;=20%),"0% to 20%", AND(I988&gt;=21%, I988&lt;=40%), "21% to 40%", AND(I988&gt;=41%, I988&lt;=60%), "41% to 60%", AND(I988&gt;=61%, I988&lt;=80%), "61% to 80%", AND(I988&gt;=81%, I988&lt;=100%), "81% to 100%")</f>
        <v>21% to 40%</v>
      </c>
      <c r="L988" s="22">
        <v>4.0999999999999996</v>
      </c>
      <c r="M988" s="6">
        <v>313836</v>
      </c>
      <c r="N988" s="6">
        <f>G988*M988</f>
        <v>2667292164</v>
      </c>
      <c r="O988" s="6">
        <f>L988+(M988/100000)</f>
        <v>7.2383600000000001</v>
      </c>
      <c r="P988" s="5" t="s">
        <v>3262</v>
      </c>
      <c r="Q988" s="10" t="s">
        <v>3253</v>
      </c>
      <c r="R988" s="10" t="s">
        <v>3254</v>
      </c>
      <c r="S988" s="10" t="s">
        <v>3255</v>
      </c>
      <c r="T988" s="10">
        <f>LEN(S988) - LEN(SUBSTITUTE(S988, ",", "")) + 1</f>
        <v>8</v>
      </c>
      <c r="U988" s="10" t="s">
        <v>3256</v>
      </c>
      <c r="V988" s="20" t="s">
        <v>3257</v>
      </c>
      <c r="W988" s="10" t="s">
        <v>3263</v>
      </c>
      <c r="X988" s="10" t="s">
        <v>3264</v>
      </c>
    </row>
    <row r="989" spans="1:24" customFormat="1" x14ac:dyDescent="0.3">
      <c r="A989" s="5" t="s">
        <v>3956</v>
      </c>
      <c r="B989" s="5" t="s">
        <v>3957</v>
      </c>
      <c r="C989" s="5" t="str">
        <f>LEFT(B989, 65)</f>
        <v>Redmi 9A Sport (Carbon Black, 2GB RAM, 32GB Storage) | 2GHz Octa-</v>
      </c>
      <c r="D989" s="5" t="s">
        <v>2990</v>
      </c>
      <c r="E989" s="5" t="str">
        <f>LEFT(D989, FIND("|", D989) - 1)</f>
        <v>Electronics</v>
      </c>
      <c r="F989" s="7">
        <v>6499</v>
      </c>
      <c r="G989" s="7">
        <v>7999</v>
      </c>
      <c r="H989" s="5" t="str" cm="1">
        <f t="array" ref="H989">_xlfn.IFS(G989&lt;200,"Less than 200", AND(G989&gt;=200, G989&lt;=500), "200 to 500", G989&gt;500, "Greater than 500")</f>
        <v>Greater than 500</v>
      </c>
      <c r="I989" s="8">
        <v>0.19</v>
      </c>
      <c r="J989" s="17">
        <f>I989</f>
        <v>0.19</v>
      </c>
      <c r="K989" s="22" t="str" cm="1">
        <f t="array" ref="K989">_xlfn.IFS(AND(I989&gt;=0%, I989&lt;=20%),"0% to 20%", AND(I989&gt;=21%, I989&lt;=40%), "21% to 40%", AND(I989&gt;=41%, I989&lt;=60%), "41% to 60%", AND(I989&gt;=61%, I989&lt;=80%), "61% to 80%", AND(I989&gt;=81%, I989&lt;=100%), "81% to 100%")</f>
        <v>0% to 20%</v>
      </c>
      <c r="L989" s="22">
        <v>4.0999999999999996</v>
      </c>
      <c r="M989" s="6">
        <v>313832</v>
      </c>
      <c r="N989" s="6">
        <f>G989*M989</f>
        <v>2510342168</v>
      </c>
      <c r="O989" s="6">
        <f>L989+(M989/100000)</f>
        <v>7.2383199999999999</v>
      </c>
      <c r="P989" s="5" t="s">
        <v>3958</v>
      </c>
      <c r="Q989" s="10" t="s">
        <v>3253</v>
      </c>
      <c r="R989" s="10" t="s">
        <v>3254</v>
      </c>
      <c r="S989" s="10" t="s">
        <v>3255</v>
      </c>
      <c r="T989" s="10">
        <f>LEN(S989) - LEN(SUBSTITUTE(S989, ",", "")) + 1</f>
        <v>8</v>
      </c>
      <c r="U989" s="10" t="s">
        <v>3256</v>
      </c>
      <c r="V989" s="20" t="s">
        <v>3257</v>
      </c>
      <c r="W989" s="10" t="s">
        <v>3959</v>
      </c>
      <c r="X989" s="10" t="s">
        <v>3960</v>
      </c>
    </row>
    <row r="990" spans="1:24" customFormat="1" x14ac:dyDescent="0.3">
      <c r="A990" s="5" t="s">
        <v>6700</v>
      </c>
      <c r="B990" s="5" t="s">
        <v>6701</v>
      </c>
      <c r="C990" s="5" t="str">
        <f>LEFT(B990, 65)</f>
        <v>Portronics Ruffpad 8.5M Multicolor LCD Writing Pad with Screen 21</v>
      </c>
      <c r="D990" s="5" t="s">
        <v>4856</v>
      </c>
      <c r="E990" s="5" t="str">
        <f>LEFT(D990, FIND("|", D990) - 1)</f>
        <v>Computers&amp;Accessories</v>
      </c>
      <c r="F990" s="5">
        <v>378</v>
      </c>
      <c r="G990" s="5">
        <v>999</v>
      </c>
      <c r="H990" s="5" t="str" cm="1">
        <f t="array" ref="H990">_xlfn.IFS(G990&lt;200,"Less than 200", AND(G990&gt;=200, G990&lt;=500), "200 to 500", G990&gt;500, "Greater than 500")</f>
        <v>Greater than 500</v>
      </c>
      <c r="I990" s="8">
        <v>0.62</v>
      </c>
      <c r="J990" s="17">
        <f>I990</f>
        <v>0.62</v>
      </c>
      <c r="K990" s="22" t="str" cm="1">
        <f t="array" ref="K990">_xlfn.IFS(AND(I990&gt;=0%, I990&lt;=20%),"0% to 20%", AND(I990&gt;=21%, I990&lt;=40%), "21% to 40%", AND(I990&gt;=41%, I990&lt;=60%), "41% to 60%", AND(I990&gt;=61%, I990&lt;=80%), "61% to 80%", AND(I990&gt;=81%, I990&lt;=100%), "81% to 100%")</f>
        <v>61% to 80%</v>
      </c>
      <c r="L990" s="22">
        <v>4.0999999999999996</v>
      </c>
      <c r="M990" s="6">
        <v>1779</v>
      </c>
      <c r="N990" s="6">
        <f>G990*M990</f>
        <v>1777221</v>
      </c>
      <c r="O990" s="6">
        <f>L990+(M990/100000)</f>
        <v>4.1177899999999994</v>
      </c>
      <c r="P990" s="5" t="s">
        <v>6702</v>
      </c>
      <c r="Q990" s="10" t="s">
        <v>6703</v>
      </c>
      <c r="R990" s="10" t="s">
        <v>6704</v>
      </c>
      <c r="S990" s="10" t="s">
        <v>6705</v>
      </c>
      <c r="T990" s="10">
        <f>LEN(S990) - LEN(SUBSTITUTE(S990, ",", "")) + 1</f>
        <v>8</v>
      </c>
      <c r="U990" s="10" t="s">
        <v>6706</v>
      </c>
      <c r="V990" s="20" t="s">
        <v>6707</v>
      </c>
      <c r="W990" s="10" t="s">
        <v>6708</v>
      </c>
      <c r="X990" s="10" t="s">
        <v>6709</v>
      </c>
    </row>
    <row r="991" spans="1:24" customFormat="1" x14ac:dyDescent="0.3">
      <c r="A991" s="5" t="s">
        <v>4673</v>
      </c>
      <c r="B991" s="5" t="s">
        <v>4674</v>
      </c>
      <c r="C991" s="5" t="str">
        <f>LEFT(B991, 65)</f>
        <v>Redmi 9A Sport (Coral Green, 3GB RAM, 32GB Storage) | 2GHz Octa-c</v>
      </c>
      <c r="D991" s="5" t="s">
        <v>2990</v>
      </c>
      <c r="E991" s="5" t="str">
        <f>LEFT(D991, FIND("|", D991) - 1)</f>
        <v>Electronics</v>
      </c>
      <c r="F991" s="7">
        <v>7499</v>
      </c>
      <c r="G991" s="7">
        <v>9499</v>
      </c>
      <c r="H991" s="5" t="str" cm="1">
        <f t="array" ref="H991">_xlfn.IFS(G991&lt;200,"Less than 200", AND(G991&gt;=200, G991&lt;=500), "200 to 500", G991&gt;500, "Greater than 500")</f>
        <v>Greater than 500</v>
      </c>
      <c r="I991" s="8">
        <v>0.21</v>
      </c>
      <c r="J991" s="17">
        <f>I991</f>
        <v>0.21</v>
      </c>
      <c r="K991" s="22" t="str" cm="1">
        <f t="array" ref="K991">_xlfn.IFS(AND(I991&gt;=0%, I991&lt;=20%),"0% to 20%", AND(I991&gt;=21%, I991&lt;=40%), "21% to 40%", AND(I991&gt;=41%, I991&lt;=60%), "41% to 60%", AND(I991&gt;=61%, I991&lt;=80%), "61% to 80%", AND(I991&gt;=81%, I991&lt;=100%), "81% to 100%")</f>
        <v>21% to 40%</v>
      </c>
      <c r="L991" s="22">
        <v>4.0999999999999996</v>
      </c>
      <c r="M991" s="6">
        <v>313832</v>
      </c>
      <c r="N991" s="6">
        <f>G991*M991</f>
        <v>2981090168</v>
      </c>
      <c r="O991" s="6">
        <f>L991+(M991/100000)</f>
        <v>7.2383199999999999</v>
      </c>
      <c r="P991" s="5" t="s">
        <v>4675</v>
      </c>
      <c r="Q991" s="10" t="s">
        <v>3253</v>
      </c>
      <c r="R991" s="10" t="s">
        <v>3254</v>
      </c>
      <c r="S991" s="10" t="s">
        <v>3255</v>
      </c>
      <c r="T991" s="10">
        <f>LEN(S991) - LEN(SUBSTITUTE(S991, ",", "")) + 1</f>
        <v>8</v>
      </c>
      <c r="U991" s="10" t="s">
        <v>3256</v>
      </c>
      <c r="V991" s="20" t="s">
        <v>3257</v>
      </c>
      <c r="W991" s="10" t="s">
        <v>3263</v>
      </c>
      <c r="X991" s="10" t="s">
        <v>4676</v>
      </c>
    </row>
    <row r="992" spans="1:24" customFormat="1" x14ac:dyDescent="0.3">
      <c r="A992" s="5" t="s">
        <v>3250</v>
      </c>
      <c r="B992" s="5" t="s">
        <v>3251</v>
      </c>
      <c r="C992" s="5" t="str">
        <f>LEFT(B992, 65)</f>
        <v>Redmi 9 Activ (Carbon Black, 4GB RAM, 64GB Storage) | Octa-core H</v>
      </c>
      <c r="D992" s="5" t="s">
        <v>2990</v>
      </c>
      <c r="E992" s="5" t="str">
        <f>LEFT(D992, FIND("|", D992) - 1)</f>
        <v>Electronics</v>
      </c>
      <c r="F992" s="7">
        <v>8499</v>
      </c>
      <c r="G992" s="7">
        <v>10999</v>
      </c>
      <c r="H992" s="5" t="str" cm="1">
        <f t="array" ref="H992">_xlfn.IFS(G992&lt;200,"Less than 200", AND(G992&gt;=200, G992&lt;=500), "200 to 500", G992&gt;500, "Greater than 500")</f>
        <v>Greater than 500</v>
      </c>
      <c r="I992" s="8">
        <v>0.23</v>
      </c>
      <c r="J992" s="17">
        <f>I992</f>
        <v>0.23</v>
      </c>
      <c r="K992" s="22" t="str" cm="1">
        <f t="array" ref="K992">_xlfn.IFS(AND(I992&gt;=0%, I992&lt;=20%),"0% to 20%", AND(I992&gt;=21%, I992&lt;=40%), "21% to 40%", AND(I992&gt;=41%, I992&lt;=60%), "41% to 60%", AND(I992&gt;=61%, I992&lt;=80%), "61% to 80%", AND(I992&gt;=81%, I992&lt;=100%), "81% to 100%")</f>
        <v>21% to 40%</v>
      </c>
      <c r="L992" s="22">
        <v>4.0999999999999996</v>
      </c>
      <c r="M992" s="6">
        <v>313836</v>
      </c>
      <c r="N992" s="6">
        <f>G992*M992</f>
        <v>3451882164</v>
      </c>
      <c r="O992" s="6">
        <f>L992+(M992/100000)</f>
        <v>7.2383600000000001</v>
      </c>
      <c r="P992" s="5" t="s">
        <v>3252</v>
      </c>
      <c r="Q992" s="10" t="s">
        <v>3253</v>
      </c>
      <c r="R992" s="10" t="s">
        <v>3254</v>
      </c>
      <c r="S992" s="10" t="s">
        <v>3255</v>
      </c>
      <c r="T992" s="10">
        <f>LEN(S992) - LEN(SUBSTITUTE(S992, ",", "")) + 1</f>
        <v>8</v>
      </c>
      <c r="U992" s="10" t="s">
        <v>3256</v>
      </c>
      <c r="V992" s="20" t="s">
        <v>3257</v>
      </c>
      <c r="W992" s="10" t="s">
        <v>3258</v>
      </c>
      <c r="X992" s="10" t="s">
        <v>3259</v>
      </c>
    </row>
    <row r="993" spans="1:24" customFormat="1" x14ac:dyDescent="0.3">
      <c r="A993" s="5" t="s">
        <v>6762</v>
      </c>
      <c r="B993" s="5" t="s">
        <v>6763</v>
      </c>
      <c r="C993" s="5" t="str">
        <f>LEFT(B993, 65)</f>
        <v>ZEBRONICS Zeb-Evolve Wireless in Ear Neckband Earphone with Suppo</v>
      </c>
      <c r="D993" s="5" t="s">
        <v>3066</v>
      </c>
      <c r="E993" s="5" t="str">
        <f>LEFT(D993, FIND("|", D993) - 1)</f>
        <v>Electronics</v>
      </c>
      <c r="F993" s="5">
        <v>499</v>
      </c>
      <c r="G993" s="7">
        <v>1499</v>
      </c>
      <c r="H993" s="5" t="str" cm="1">
        <f t="array" ref="H993">_xlfn.IFS(G993&lt;200,"Less than 200", AND(G993&gt;=200, G993&lt;=500), "200 to 500", G993&gt;500, "Greater than 500")</f>
        <v>Greater than 500</v>
      </c>
      <c r="I993" s="8">
        <v>0.67</v>
      </c>
      <c r="J993" s="17">
        <f>I993</f>
        <v>0.67</v>
      </c>
      <c r="K993" s="22" t="str" cm="1">
        <f t="array" ref="K993">_xlfn.IFS(AND(I993&gt;=0%, I993&lt;=20%),"0% to 20%", AND(I993&gt;=21%, I993&lt;=40%), "21% to 40%", AND(I993&gt;=41%, I993&lt;=60%), "41% to 60%", AND(I993&gt;=61%, I993&lt;=80%), "61% to 80%", AND(I993&gt;=81%, I993&lt;=100%), "81% to 100%")</f>
        <v>61% to 80%</v>
      </c>
      <c r="L993" s="22">
        <v>3.6</v>
      </c>
      <c r="M993" s="6">
        <v>9169</v>
      </c>
      <c r="N993" s="6">
        <f>G993*M993</f>
        <v>13744331</v>
      </c>
      <c r="O993" s="6">
        <f>L993+(M993/100000)</f>
        <v>3.6916899999999999</v>
      </c>
      <c r="P993" s="5" t="s">
        <v>6764</v>
      </c>
      <c r="Q993" s="10" t="s">
        <v>6765</v>
      </c>
      <c r="R993" s="10" t="s">
        <v>6766</v>
      </c>
      <c r="S993" s="10" t="s">
        <v>6767</v>
      </c>
      <c r="T993" s="10">
        <f>LEN(S993) - LEN(SUBSTITUTE(S993, ",", "")) + 1</f>
        <v>8</v>
      </c>
      <c r="U993" s="10" t="s">
        <v>6768</v>
      </c>
      <c r="V993" s="20" t="s">
        <v>6769</v>
      </c>
      <c r="W993" s="10" t="s">
        <v>6770</v>
      </c>
      <c r="X993" s="10" t="s">
        <v>6771</v>
      </c>
    </row>
    <row r="994" spans="1:24" customFormat="1" x14ac:dyDescent="0.3">
      <c r="A994" s="5" t="s">
        <v>4348</v>
      </c>
      <c r="B994" s="5" t="s">
        <v>4349</v>
      </c>
      <c r="C994" s="5" t="str">
        <f>LEFT(B994, 65)</f>
        <v>OpenTech¬Æ Military-Grade Tempered Glass Screen Protector Compati</v>
      </c>
      <c r="D994" s="5" t="s">
        <v>3777</v>
      </c>
      <c r="E994" s="5" t="str">
        <f>LEFT(D994, FIND("|", D994) - 1)</f>
        <v>Electronics</v>
      </c>
      <c r="F994" s="5">
        <v>299</v>
      </c>
      <c r="G994" s="5">
        <v>999</v>
      </c>
      <c r="H994" s="5" t="str" cm="1">
        <f t="array" ref="H994">_xlfn.IFS(G994&lt;200,"Less than 200", AND(G994&gt;=200, G994&lt;=500), "200 to 500", G994&gt;500, "Greater than 500")</f>
        <v>Greater than 500</v>
      </c>
      <c r="I994" s="8">
        <v>0.7</v>
      </c>
      <c r="J994" s="17">
        <f>I994</f>
        <v>0.7</v>
      </c>
      <c r="K994" s="22" t="str" cm="1">
        <f t="array" ref="K994">_xlfn.IFS(AND(I994&gt;=0%, I994&lt;=20%),"0% to 20%", AND(I994&gt;=21%, I994&lt;=40%), "21% to 40%", AND(I994&gt;=41%, I994&lt;=60%), "41% to 60%", AND(I994&gt;=61%, I994&lt;=80%), "61% to 80%", AND(I994&gt;=81%, I994&lt;=100%), "81% to 100%")</f>
        <v>61% to 80%</v>
      </c>
      <c r="L994" s="22">
        <v>4.3</v>
      </c>
      <c r="M994" s="6">
        <v>8891</v>
      </c>
      <c r="N994" s="6">
        <f>G994*M994</f>
        <v>8882109</v>
      </c>
      <c r="O994" s="6">
        <f>L994+(M994/100000)</f>
        <v>4.3889100000000001</v>
      </c>
      <c r="P994" s="5" t="s">
        <v>4350</v>
      </c>
      <c r="Q994" s="10" t="s">
        <v>4351</v>
      </c>
      <c r="R994" s="10" t="s">
        <v>4352</v>
      </c>
      <c r="S994" s="10" t="s">
        <v>4353</v>
      </c>
      <c r="T994" s="10">
        <f>LEN(S994) - LEN(SUBSTITUTE(S994, ",", "")) + 1</f>
        <v>8</v>
      </c>
      <c r="U994" s="10" t="s">
        <v>4354</v>
      </c>
      <c r="V994" s="20" t="s">
        <v>4355</v>
      </c>
      <c r="W994" s="10" t="s">
        <v>4356</v>
      </c>
      <c r="X994" s="10" t="s">
        <v>4357</v>
      </c>
    </row>
    <row r="995" spans="1:24" customFormat="1" x14ac:dyDescent="0.3">
      <c r="A995" s="5" t="s">
        <v>9508</v>
      </c>
      <c r="B995" s="5" t="s">
        <v>9509</v>
      </c>
      <c r="C995" s="5" t="str">
        <f>LEFT(B995, 65)</f>
        <v>Lifelong LLMG93 500 Watt Duos Mixer Grinder, 2 Stainless Steel Ja</v>
      </c>
      <c r="D995" s="5" t="s">
        <v>8710</v>
      </c>
      <c r="E995" s="5" t="str">
        <f>LEFT(D995, FIND("|", D995) - 1)</f>
        <v>Home&amp;Kitchen</v>
      </c>
      <c r="F995" s="7">
        <v>1149</v>
      </c>
      <c r="G995" s="7">
        <v>2499</v>
      </c>
      <c r="H995" s="5" t="str" cm="1">
        <f t="array" ref="H995">_xlfn.IFS(G995&lt;200,"Less than 200", AND(G995&gt;=200, G995&lt;=500), "200 to 500", G995&gt;500, "Greater than 500")</f>
        <v>Greater than 500</v>
      </c>
      <c r="I995" s="8">
        <v>0.54</v>
      </c>
      <c r="J995" s="17">
        <f>I995</f>
        <v>0.54</v>
      </c>
      <c r="K995" s="22" t="str" cm="1">
        <f t="array" ref="K995">_xlfn.IFS(AND(I995&gt;=0%, I995&lt;=20%),"0% to 20%", AND(I995&gt;=21%, I995&lt;=40%), "21% to 40%", AND(I995&gt;=41%, I995&lt;=60%), "41% to 60%", AND(I995&gt;=61%, I995&lt;=80%), "61% to 80%", AND(I995&gt;=81%, I995&lt;=100%), "81% to 100%")</f>
        <v>41% to 60%</v>
      </c>
      <c r="L995" s="22">
        <v>3.8</v>
      </c>
      <c r="M995" s="6">
        <v>4383</v>
      </c>
      <c r="N995" s="6">
        <f>G995*M995</f>
        <v>10953117</v>
      </c>
      <c r="O995" s="6">
        <f>L995+(M995/100000)</f>
        <v>3.8438299999999996</v>
      </c>
      <c r="P995" s="5" t="s">
        <v>9510</v>
      </c>
      <c r="Q995" s="10" t="s">
        <v>9511</v>
      </c>
      <c r="R995" s="10" t="s">
        <v>9512</v>
      </c>
      <c r="S995" s="10" t="s">
        <v>9513</v>
      </c>
      <c r="T995" s="10">
        <f>LEN(S995) - LEN(SUBSTITUTE(S995, ",", "")) + 1</f>
        <v>8</v>
      </c>
      <c r="U995" s="10" t="s">
        <v>9514</v>
      </c>
      <c r="V995" s="20" t="s">
        <v>9515</v>
      </c>
      <c r="W995" s="10" t="s">
        <v>9516</v>
      </c>
      <c r="X995" s="10" t="s">
        <v>9517</v>
      </c>
    </row>
    <row r="996" spans="1:24" customFormat="1" x14ac:dyDescent="0.3">
      <c r="A996" s="5" t="s">
        <v>11184</v>
      </c>
      <c r="B996" s="5" t="s">
        <v>11185</v>
      </c>
      <c r="C996" s="5" t="str">
        <f>LEFT(B996, 65)</f>
        <v>Inalsa Electric Fan Heater Hotty - 2000 Watts Variable Temperatur</v>
      </c>
      <c r="D996" s="5" t="s">
        <v>8563</v>
      </c>
      <c r="E996" s="5" t="str">
        <f>LEFT(D996, FIND("|", D996) - 1)</f>
        <v>Home&amp;Kitchen</v>
      </c>
      <c r="F996" s="7">
        <v>1349</v>
      </c>
      <c r="G996" s="7">
        <v>2495</v>
      </c>
      <c r="H996" s="5" t="str" cm="1">
        <f t="array" ref="H996">_xlfn.IFS(G996&lt;200,"Less than 200", AND(G996&gt;=200, G996&lt;=500), "200 to 500", G996&gt;500, "Greater than 500")</f>
        <v>Greater than 500</v>
      </c>
      <c r="I996" s="8">
        <v>0.46</v>
      </c>
      <c r="J996" s="17">
        <f>I996</f>
        <v>0.46</v>
      </c>
      <c r="K996" s="22" t="str" cm="1">
        <f t="array" ref="K996">_xlfn.IFS(AND(I996&gt;=0%, I996&lt;=20%),"0% to 20%", AND(I996&gt;=21%, I996&lt;=40%), "21% to 40%", AND(I996&gt;=41%, I996&lt;=60%), "41% to 60%", AND(I996&gt;=61%, I996&lt;=80%), "61% to 80%", AND(I996&gt;=81%, I996&lt;=100%), "81% to 100%")</f>
        <v>41% to 60%</v>
      </c>
      <c r="L996" s="22">
        <v>3.8</v>
      </c>
      <c r="M996" s="6">
        <v>166</v>
      </c>
      <c r="N996" s="6">
        <f>G996*M996</f>
        <v>414170</v>
      </c>
      <c r="O996" s="6">
        <f>L996+(M996/100000)</f>
        <v>3.80166</v>
      </c>
      <c r="P996" s="5" t="s">
        <v>11186</v>
      </c>
      <c r="Q996" s="10" t="s">
        <v>11187</v>
      </c>
      <c r="R996" s="10" t="s">
        <v>11188</v>
      </c>
      <c r="S996" s="10" t="s">
        <v>11189</v>
      </c>
      <c r="T996" s="10">
        <f>LEN(S996) - LEN(SUBSTITUTE(S996, ",", "")) + 1</f>
        <v>8</v>
      </c>
      <c r="U996" s="10" t="s">
        <v>11190</v>
      </c>
      <c r="V996" s="20" t="s">
        <v>11191</v>
      </c>
      <c r="W996" s="10" t="s">
        <v>11192</v>
      </c>
      <c r="X996" s="10" t="s">
        <v>11193</v>
      </c>
    </row>
    <row r="997" spans="1:24" customFormat="1" x14ac:dyDescent="0.3">
      <c r="A997" s="5" t="s">
        <v>1994</v>
      </c>
      <c r="B997" s="5" t="s">
        <v>1995</v>
      </c>
      <c r="C997" s="5" t="str">
        <f>LEFT(B997, 65)</f>
        <v>Remote Compatible for Samsung LED/LCD Remote Control Works with S</v>
      </c>
      <c r="D997" s="5" t="s">
        <v>462</v>
      </c>
      <c r="E997" s="5" t="str">
        <f>LEFT(D997, FIND("|", D997) - 1)</f>
        <v>Electronics</v>
      </c>
      <c r="F997" s="5">
        <v>213</v>
      </c>
      <c r="G997" s="5">
        <v>499</v>
      </c>
      <c r="H997" s="5" t="str" cm="1">
        <f t="array" ref="H997">_xlfn.IFS(G997&lt;200,"Less than 200", AND(G997&gt;=200, G997&lt;=500), "200 to 500", G997&gt;500, "Greater than 500")</f>
        <v>200 to 500</v>
      </c>
      <c r="I997" s="8">
        <v>0.56999999999999995</v>
      </c>
      <c r="J997" s="17">
        <f>I997</f>
        <v>0.56999999999999995</v>
      </c>
      <c r="K997" s="22" t="str" cm="1">
        <f t="array" ref="K997">_xlfn.IFS(AND(I997&gt;=0%, I997&lt;=20%),"0% to 20%", AND(I997&gt;=21%, I997&lt;=40%), "21% to 40%", AND(I997&gt;=41%, I997&lt;=60%), "41% to 60%", AND(I997&gt;=61%, I997&lt;=80%), "61% to 80%", AND(I997&gt;=81%, I997&lt;=100%), "81% to 100%")</f>
        <v>41% to 60%</v>
      </c>
      <c r="L997" s="22">
        <v>3.7</v>
      </c>
      <c r="M997" s="6">
        <v>246</v>
      </c>
      <c r="N997" s="6">
        <f>G997*M997</f>
        <v>122754</v>
      </c>
      <c r="O997" s="6">
        <f>L997+(M997/100000)</f>
        <v>3.7024600000000003</v>
      </c>
      <c r="P997" s="5" t="s">
        <v>1996</v>
      </c>
      <c r="Q997" s="10" t="s">
        <v>1997</v>
      </c>
      <c r="R997" s="10" t="s">
        <v>1998</v>
      </c>
      <c r="S997" s="10" t="s">
        <v>1999</v>
      </c>
      <c r="T997" s="10">
        <f>LEN(S997) - LEN(SUBSTITUTE(S997, ",", "")) + 1</f>
        <v>8</v>
      </c>
      <c r="U997" s="10" t="s">
        <v>2000</v>
      </c>
      <c r="V997" s="20" t="s">
        <v>2001</v>
      </c>
      <c r="W997" s="10" t="s">
        <v>2002</v>
      </c>
      <c r="X997" s="10" t="s">
        <v>2003</v>
      </c>
    </row>
    <row r="998" spans="1:24" customFormat="1" x14ac:dyDescent="0.3">
      <c r="A998" s="5" t="s">
        <v>10154</v>
      </c>
      <c r="B998" s="5" t="s">
        <v>10155</v>
      </c>
      <c r="C998" s="5" t="str">
        <f>LEFT(B998, 65)</f>
        <v>Venus Digital Kitchen Weighing Scale &amp; Food Weight Machine for He</v>
      </c>
      <c r="D998" s="5" t="s">
        <v>8585</v>
      </c>
      <c r="E998" s="5" t="str">
        <f>LEFT(D998, FIND("|", D998) - 1)</f>
        <v>Home&amp;Kitchen</v>
      </c>
      <c r="F998" s="5">
        <v>599</v>
      </c>
      <c r="G998" s="7">
        <v>2799</v>
      </c>
      <c r="H998" s="5" t="str" cm="1">
        <f t="array" ref="H998">_xlfn.IFS(G998&lt;200,"Less than 200", AND(G998&gt;=200, G998&lt;=500), "200 to 500", G998&gt;500, "Greater than 500")</f>
        <v>Greater than 500</v>
      </c>
      <c r="I998" s="8">
        <v>0.79</v>
      </c>
      <c r="J998" s="17">
        <f>I998</f>
        <v>0.79</v>
      </c>
      <c r="K998" s="22" t="str" cm="1">
        <f t="array" ref="K998">_xlfn.IFS(AND(I998&gt;=0%, I998&lt;=20%),"0% to 20%", AND(I998&gt;=21%, I998&lt;=40%), "21% to 40%", AND(I998&gt;=41%, I998&lt;=60%), "41% to 60%", AND(I998&gt;=61%, I998&lt;=80%), "61% to 80%", AND(I998&gt;=81%, I998&lt;=100%), "81% to 100%")</f>
        <v>61% to 80%</v>
      </c>
      <c r="L998" s="22">
        <v>3.9</v>
      </c>
      <c r="M998" s="6">
        <v>578</v>
      </c>
      <c r="N998" s="6">
        <f>G998*M998</f>
        <v>1617822</v>
      </c>
      <c r="O998" s="6">
        <f>L998+(M998/100000)</f>
        <v>3.90578</v>
      </c>
      <c r="P998" s="5" t="s">
        <v>10156</v>
      </c>
      <c r="Q998" s="10" t="s">
        <v>10157</v>
      </c>
      <c r="R998" s="10" t="s">
        <v>10158</v>
      </c>
      <c r="S998" s="10" t="s">
        <v>10159</v>
      </c>
      <c r="T998" s="10">
        <f>LEN(S998) - LEN(SUBSTITUTE(S998, ",", "")) + 1</f>
        <v>8</v>
      </c>
      <c r="U998" s="10" t="s">
        <v>10160</v>
      </c>
      <c r="V998" s="20" t="s">
        <v>10161</v>
      </c>
      <c r="W998" s="10" t="s">
        <v>10162</v>
      </c>
      <c r="X998" s="10" t="s">
        <v>10163</v>
      </c>
    </row>
    <row r="999" spans="1:24" customFormat="1" x14ac:dyDescent="0.3">
      <c r="A999" s="5" t="s">
        <v>12802</v>
      </c>
      <c r="B999" s="5" t="s">
        <v>12803</v>
      </c>
      <c r="C999" s="5" t="str">
        <f>LEFT(B999, 65)</f>
        <v>PHILIPS Drip Coffee Maker HD7432/20, 0.6 L, Ideal for 2-7 cups, B</v>
      </c>
      <c r="D999" s="5" t="s">
        <v>9612</v>
      </c>
      <c r="E999" s="5" t="str">
        <f>LEFT(D999, FIND("|", D999) - 1)</f>
        <v>Home&amp;Kitchen</v>
      </c>
      <c r="F999" s="7">
        <v>2999</v>
      </c>
      <c r="G999" s="7">
        <v>3595</v>
      </c>
      <c r="H999" s="5" t="str" cm="1">
        <f t="array" ref="H999">_xlfn.IFS(G999&lt;200,"Less than 200", AND(G999&gt;=200, G999&lt;=500), "200 to 500", G999&gt;500, "Greater than 500")</f>
        <v>Greater than 500</v>
      </c>
      <c r="I999" s="8">
        <v>0.17</v>
      </c>
      <c r="J999" s="17">
        <f>I999</f>
        <v>0.17</v>
      </c>
      <c r="K999" s="22" t="str" cm="1">
        <f t="array" ref="K999">_xlfn.IFS(AND(I999&gt;=0%, I999&lt;=20%),"0% to 20%", AND(I999&gt;=21%, I999&lt;=40%), "21% to 40%", AND(I999&gt;=41%, I999&lt;=60%), "41% to 60%", AND(I999&gt;=61%, I999&lt;=80%), "61% to 80%", AND(I999&gt;=81%, I999&lt;=100%), "81% to 100%")</f>
        <v>0% to 20%</v>
      </c>
      <c r="L999" s="22">
        <v>4</v>
      </c>
      <c r="M999" s="6">
        <v>178</v>
      </c>
      <c r="N999" s="6">
        <f>G999*M999</f>
        <v>639910</v>
      </c>
      <c r="O999" s="6">
        <f>L999+(M999/100000)</f>
        <v>4.0017800000000001</v>
      </c>
      <c r="P999" s="5" t="s">
        <v>12804</v>
      </c>
      <c r="Q999" s="10" t="s">
        <v>12805</v>
      </c>
      <c r="R999" s="10" t="s">
        <v>12806</v>
      </c>
      <c r="S999" s="10" t="s">
        <v>12807</v>
      </c>
      <c r="T999" s="10">
        <f>LEN(S999) - LEN(SUBSTITUTE(S999, ",", "")) + 1</f>
        <v>8</v>
      </c>
      <c r="U999" s="10" t="s">
        <v>12808</v>
      </c>
      <c r="V999" s="20" t="s">
        <v>12809</v>
      </c>
      <c r="W999" s="10" t="s">
        <v>12810</v>
      </c>
      <c r="X999" s="10" t="s">
        <v>12811</v>
      </c>
    </row>
    <row r="1000" spans="1:24" customFormat="1" x14ac:dyDescent="0.3">
      <c r="A1000" s="5" t="s">
        <v>2731</v>
      </c>
      <c r="B1000" s="5" t="s">
        <v>2732</v>
      </c>
      <c r="C1000" s="5" t="str">
        <f>LEFT(B1000, 65)</f>
        <v>Bestor ¬Æ 8K Hdmi 2.1 Cable 48Gbps 9.80Ft/Ultra High Speed Hdmi B</v>
      </c>
      <c r="D1000" s="5" t="s">
        <v>129</v>
      </c>
      <c r="E1000" s="5" t="str">
        <f>LEFT(D1000, FIND("|", D1000) - 1)</f>
        <v>Electronics</v>
      </c>
      <c r="F1000" s="5">
        <v>699</v>
      </c>
      <c r="G1000" s="7">
        <v>1899</v>
      </c>
      <c r="H1000" s="5" t="str" cm="1">
        <f t="array" ref="H1000">_xlfn.IFS(G1000&lt;200,"Less than 200", AND(G1000&gt;=200, G1000&lt;=500), "200 to 500", G1000&gt;500, "Greater than 500")</f>
        <v>Greater than 500</v>
      </c>
      <c r="I1000" s="8">
        <v>0.63</v>
      </c>
      <c r="J1000" s="17">
        <f>I1000</f>
        <v>0.63</v>
      </c>
      <c r="K1000" s="22" t="str" cm="1">
        <f t="array" ref="K1000">_xlfn.IFS(AND(I1000&gt;=0%, I1000&lt;=20%),"0% to 20%", AND(I1000&gt;=21%, I1000&lt;=40%), "21% to 40%", AND(I1000&gt;=41%, I1000&lt;=60%), "41% to 60%", AND(I1000&gt;=61%, I1000&lt;=80%), "61% to 80%", AND(I1000&gt;=81%, I1000&lt;=100%), "81% to 100%")</f>
        <v>61% to 80%</v>
      </c>
      <c r="L1000" s="22">
        <v>4.4000000000000004</v>
      </c>
      <c r="M1000" s="6">
        <v>390</v>
      </c>
      <c r="N1000" s="6">
        <f>G1000*M1000</f>
        <v>740610</v>
      </c>
      <c r="O1000" s="6">
        <f>L1000+(M1000/100000)</f>
        <v>4.4039000000000001</v>
      </c>
      <c r="P1000" s="5" t="s">
        <v>2733</v>
      </c>
      <c r="Q1000" s="10" t="s">
        <v>2734</v>
      </c>
      <c r="R1000" s="10" t="s">
        <v>2735</v>
      </c>
      <c r="S1000" s="10" t="s">
        <v>2736</v>
      </c>
      <c r="T1000" s="10">
        <f>LEN(S1000) - LEN(SUBSTITUTE(S1000, ",", "")) + 1</f>
        <v>8</v>
      </c>
      <c r="U1000" s="10" t="s">
        <v>2737</v>
      </c>
      <c r="V1000" s="20" t="s">
        <v>2738</v>
      </c>
      <c r="W1000" s="10" t="s">
        <v>2739</v>
      </c>
      <c r="X1000" s="10" t="s">
        <v>2740</v>
      </c>
    </row>
    <row r="1001" spans="1:24" customFormat="1" x14ac:dyDescent="0.3">
      <c r="A1001" s="5" t="s">
        <v>2600</v>
      </c>
      <c r="B1001" s="5" t="s">
        <v>2158</v>
      </c>
      <c r="C1001" s="5" t="str">
        <f>LEFT(B1001, 65)</f>
        <v xml:space="preserve">Smashtronics¬Æ - Case for Firetv Remote, Fire Stick Remote Cover </v>
      </c>
      <c r="D1001" s="5" t="s">
        <v>462</v>
      </c>
      <c r="E1001" s="5" t="str">
        <f>LEFT(D1001, FIND("|", D1001) - 1)</f>
        <v>Electronics</v>
      </c>
      <c r="F1001" s="5">
        <v>199</v>
      </c>
      <c r="G1001" s="5">
        <v>399</v>
      </c>
      <c r="H1001" s="5" t="str" cm="1">
        <f t="array" ref="H1001">_xlfn.IFS(G1001&lt;200,"Less than 200", AND(G1001&gt;=200, G1001&lt;=500), "200 to 500", G1001&gt;500, "Greater than 500")</f>
        <v>200 to 500</v>
      </c>
      <c r="I1001" s="8">
        <v>0.5</v>
      </c>
      <c r="J1001" s="17">
        <f>I1001</f>
        <v>0.5</v>
      </c>
      <c r="K1001" s="22" t="str" cm="1">
        <f t="array" ref="K1001">_xlfn.IFS(AND(I1001&gt;=0%, I1001&lt;=20%),"0% to 20%", AND(I1001&gt;=21%, I1001&lt;=40%), "21% to 40%", AND(I1001&gt;=41%, I1001&lt;=60%), "41% to 60%", AND(I1001&gt;=61%, I1001&lt;=80%), "61% to 80%", AND(I1001&gt;=81%, I1001&lt;=100%), "81% to 100%")</f>
        <v>41% to 60%</v>
      </c>
      <c r="L1001" s="22">
        <v>4.2</v>
      </c>
      <c r="M1001" s="6">
        <v>1335</v>
      </c>
      <c r="N1001" s="6">
        <f>G1001*M1001</f>
        <v>532665</v>
      </c>
      <c r="O1001" s="6">
        <f>L1001+(M1001/100000)</f>
        <v>4.2133500000000002</v>
      </c>
      <c r="P1001" s="5" t="s">
        <v>2159</v>
      </c>
      <c r="Q1001" s="10" t="s">
        <v>2160</v>
      </c>
      <c r="R1001" s="10" t="s">
        <v>2161</v>
      </c>
      <c r="S1001" s="10" t="s">
        <v>2162</v>
      </c>
      <c r="T1001" s="10">
        <f>LEN(S1001) - LEN(SUBSTITUTE(S1001, ",", "")) + 1</f>
        <v>8</v>
      </c>
      <c r="U1001" s="10" t="s">
        <v>2163</v>
      </c>
      <c r="V1001" s="20" t="s">
        <v>2164</v>
      </c>
      <c r="W1001" s="10" t="s">
        <v>2165</v>
      </c>
      <c r="X1001" s="10" t="s">
        <v>2601</v>
      </c>
    </row>
    <row r="1002" spans="1:24" customFormat="1" x14ac:dyDescent="0.3">
      <c r="A1002" s="5" t="s">
        <v>2612</v>
      </c>
      <c r="B1002" s="5" t="s">
        <v>2613</v>
      </c>
      <c r="C1002" s="5" t="str">
        <f>LEFT(B1002, 65)</f>
        <v>PROLEGEND¬Æ PL-T002 Universal TV Stand Table Top for Most 22 to 6</v>
      </c>
      <c r="D1002" s="5" t="s">
        <v>643</v>
      </c>
      <c r="E1002" s="5" t="str">
        <f>LEFT(D1002, FIND("|", D1002) - 1)</f>
        <v>Electronics</v>
      </c>
      <c r="F1002" s="7">
        <v>1850</v>
      </c>
      <c r="G1002" s="7">
        <v>4500</v>
      </c>
      <c r="H1002" s="5" t="str" cm="1">
        <f t="array" ref="H1002">_xlfn.IFS(G1002&lt;200,"Less than 200", AND(G1002&gt;=200, G1002&lt;=500), "200 to 500", G1002&gt;500, "Greater than 500")</f>
        <v>Greater than 500</v>
      </c>
      <c r="I1002" s="8">
        <v>0.59</v>
      </c>
      <c r="J1002" s="17">
        <f>I1002</f>
        <v>0.59</v>
      </c>
      <c r="K1002" s="22" t="str" cm="1">
        <f t="array" ref="K1002">_xlfn.IFS(AND(I1002&gt;=0%, I1002&lt;=20%),"0% to 20%", AND(I1002&gt;=21%, I1002&lt;=40%), "21% to 40%", AND(I1002&gt;=41%, I1002&lt;=60%), "41% to 60%", AND(I1002&gt;=61%, I1002&lt;=80%), "61% to 80%", AND(I1002&gt;=81%, I1002&lt;=100%), "81% to 100%")</f>
        <v>41% to 60%</v>
      </c>
      <c r="L1002" s="22">
        <v>4</v>
      </c>
      <c r="M1002" s="6">
        <v>184</v>
      </c>
      <c r="N1002" s="6">
        <f>G1002*M1002</f>
        <v>828000</v>
      </c>
      <c r="O1002" s="6">
        <f>L1002+(M1002/100000)</f>
        <v>4.0018399999999996</v>
      </c>
      <c r="P1002" s="5" t="s">
        <v>2614</v>
      </c>
      <c r="Q1002" s="10" t="s">
        <v>2615</v>
      </c>
      <c r="R1002" s="10" t="s">
        <v>2616</v>
      </c>
      <c r="S1002" s="10" t="s">
        <v>2617</v>
      </c>
      <c r="T1002" s="10">
        <f>LEN(S1002) - LEN(SUBSTITUTE(S1002, ",", "")) + 1</f>
        <v>8</v>
      </c>
      <c r="U1002" s="10" t="s">
        <v>2618</v>
      </c>
      <c r="V1002" s="20" t="s">
        <v>2619</v>
      </c>
      <c r="W1002" s="10" t="s">
        <v>2620</v>
      </c>
      <c r="X1002" s="10" t="s">
        <v>2621</v>
      </c>
    </row>
    <row r="1003" spans="1:24" customFormat="1" x14ac:dyDescent="0.3">
      <c r="A1003" s="5" t="s">
        <v>2442</v>
      </c>
      <c r="B1003" s="5" t="s">
        <v>2443</v>
      </c>
      <c r="C1003" s="5" t="str">
        <f>LEFT(B1003, 65)</f>
        <v>Mi 100 cm (40 inches) Horizon Edition Full HD Android LED TV 4A |</v>
      </c>
      <c r="D1003" s="5" t="s">
        <v>169</v>
      </c>
      <c r="E1003" s="5" t="str">
        <f>LEFT(D1003, FIND("|", D1003) - 1)</f>
        <v>Electronics</v>
      </c>
      <c r="F1003" s="7">
        <v>21999</v>
      </c>
      <c r="G1003" s="7">
        <v>29999</v>
      </c>
      <c r="H1003" s="5" t="str" cm="1">
        <f t="array" ref="H1003">_xlfn.IFS(G1003&lt;200,"Less than 200", AND(G1003&gt;=200, G1003&lt;=500), "200 to 500", G1003&gt;500, "Greater than 500")</f>
        <v>Greater than 500</v>
      </c>
      <c r="I1003" s="8">
        <v>0.27</v>
      </c>
      <c r="J1003" s="17">
        <f>I1003</f>
        <v>0.27</v>
      </c>
      <c r="K1003" s="22" t="str" cm="1">
        <f t="array" ref="K1003">_xlfn.IFS(AND(I1003&gt;=0%, I1003&lt;=20%),"0% to 20%", AND(I1003&gt;=21%, I1003&lt;=40%), "21% to 40%", AND(I1003&gt;=41%, I1003&lt;=60%), "41% to 60%", AND(I1003&gt;=61%, I1003&lt;=80%), "61% to 80%", AND(I1003&gt;=81%, I1003&lt;=100%), "81% to 100%")</f>
        <v>21% to 40%</v>
      </c>
      <c r="L1003" s="22">
        <v>4.2</v>
      </c>
      <c r="M1003" s="6">
        <v>32840</v>
      </c>
      <c r="N1003" s="6">
        <f>G1003*M1003</f>
        <v>985167160</v>
      </c>
      <c r="O1003" s="6">
        <f>L1003+(M1003/100000)</f>
        <v>4.5284000000000004</v>
      </c>
      <c r="P1003" s="5" t="s">
        <v>2444</v>
      </c>
      <c r="Q1003" s="10" t="s">
        <v>171</v>
      </c>
      <c r="R1003" s="10" t="s">
        <v>172</v>
      </c>
      <c r="S1003" s="10" t="s">
        <v>173</v>
      </c>
      <c r="T1003" s="10">
        <f>LEN(S1003) - LEN(SUBSTITUTE(S1003, ",", "")) + 1</f>
        <v>8</v>
      </c>
      <c r="U1003" s="10" t="s">
        <v>174</v>
      </c>
      <c r="V1003" s="20" t="s">
        <v>948</v>
      </c>
      <c r="W1003" s="10" t="s">
        <v>2445</v>
      </c>
      <c r="X1003" s="10" t="s">
        <v>2446</v>
      </c>
    </row>
    <row r="1004" spans="1:24" customFormat="1" x14ac:dyDescent="0.3">
      <c r="A1004" s="5" t="s">
        <v>12541</v>
      </c>
      <c r="B1004" s="5" t="s">
        <v>12542</v>
      </c>
      <c r="C1004" s="5" t="str">
        <f>LEFT(B1004, 65)</f>
        <v>PrettyKrafts Laundry Square Shape Basket Bag/Foldable/Multipurpos</v>
      </c>
      <c r="D1004" s="5" t="s">
        <v>8886</v>
      </c>
      <c r="E1004" s="5" t="str">
        <f>LEFT(D1004, FIND("|", D1004) - 1)</f>
        <v>Home&amp;Kitchen</v>
      </c>
      <c r="F1004" s="5">
        <v>390</v>
      </c>
      <c r="G1004" s="5">
        <v>799</v>
      </c>
      <c r="H1004" s="5" t="str" cm="1">
        <f t="array" ref="H1004">_xlfn.IFS(G1004&lt;200,"Less than 200", AND(G1004&gt;=200, G1004&lt;=500), "200 to 500", G1004&gt;500, "Greater than 500")</f>
        <v>Greater than 500</v>
      </c>
      <c r="I1004" s="8">
        <v>0.51</v>
      </c>
      <c r="J1004" s="17">
        <f>I1004</f>
        <v>0.51</v>
      </c>
      <c r="K1004" s="22" t="str" cm="1">
        <f t="array" ref="K1004">_xlfn.IFS(AND(I1004&gt;=0%, I1004&lt;=20%),"0% to 20%", AND(I1004&gt;=21%, I1004&lt;=40%), "21% to 40%", AND(I1004&gt;=41%, I1004&lt;=60%), "41% to 60%", AND(I1004&gt;=61%, I1004&lt;=80%), "61% to 80%", AND(I1004&gt;=81%, I1004&lt;=100%), "81% to 100%")</f>
        <v>41% to 60%</v>
      </c>
      <c r="L1004" s="22">
        <v>3.8</v>
      </c>
      <c r="M1004" s="6">
        <v>287</v>
      </c>
      <c r="N1004" s="6">
        <f>G1004*M1004</f>
        <v>229313</v>
      </c>
      <c r="O1004" s="6">
        <f>L1004+(M1004/100000)</f>
        <v>3.80287</v>
      </c>
      <c r="P1004" s="5" t="s">
        <v>12543</v>
      </c>
      <c r="Q1004" s="10" t="s">
        <v>12544</v>
      </c>
      <c r="R1004" s="10" t="s">
        <v>12545</v>
      </c>
      <c r="S1004" s="10" t="s">
        <v>12546</v>
      </c>
      <c r="T1004" s="10">
        <f>LEN(S1004) - LEN(SUBSTITUTE(S1004, ",", "")) + 1</f>
        <v>8</v>
      </c>
      <c r="U1004" s="10" t="s">
        <v>12547</v>
      </c>
      <c r="V1004" s="20" t="s">
        <v>12548</v>
      </c>
      <c r="W1004" s="10" t="s">
        <v>12549</v>
      </c>
      <c r="X1004" s="10" t="s">
        <v>12550</v>
      </c>
    </row>
    <row r="1005" spans="1:24" customFormat="1" x14ac:dyDescent="0.3">
      <c r="A1005" s="5" t="s">
        <v>4620</v>
      </c>
      <c r="B1005" s="5" t="s">
        <v>4621</v>
      </c>
      <c r="C1005" s="5" t="str">
        <f>LEFT(B1005, 65)</f>
        <v>MI REDMI 9i Sport (Carbon Black, 64 GB) (4 GB RAM)</v>
      </c>
      <c r="D1005" s="5" t="s">
        <v>2990</v>
      </c>
      <c r="E1005" s="5" t="str">
        <f>LEFT(D1005, FIND("|", D1005) - 1)</f>
        <v>Electronics</v>
      </c>
      <c r="F1005" s="7">
        <v>7915</v>
      </c>
      <c r="G1005" s="7">
        <v>9999</v>
      </c>
      <c r="H1005" s="5" t="str" cm="1">
        <f t="array" ref="H1005">_xlfn.IFS(G1005&lt;200,"Less than 200", AND(G1005&gt;=200, G1005&lt;=500), "200 to 500", G1005&gt;500, "Greater than 500")</f>
        <v>Greater than 500</v>
      </c>
      <c r="I1005" s="8">
        <v>0.21</v>
      </c>
      <c r="J1005" s="17">
        <f>I1005</f>
        <v>0.21</v>
      </c>
      <c r="K1005" s="22" t="str" cm="1">
        <f t="array" ref="K1005">_xlfn.IFS(AND(I1005&gt;=0%, I1005&lt;=20%),"0% to 20%", AND(I1005&gt;=21%, I1005&lt;=40%), "21% to 40%", AND(I1005&gt;=41%, I1005&lt;=60%), "41% to 60%", AND(I1005&gt;=61%, I1005&lt;=80%), "61% to 80%", AND(I1005&gt;=81%, I1005&lt;=100%), "81% to 100%")</f>
        <v>21% to 40%</v>
      </c>
      <c r="L1005" s="22">
        <v>4.3</v>
      </c>
      <c r="M1005" s="6">
        <v>1376</v>
      </c>
      <c r="N1005" s="6">
        <f>G1005*M1005</f>
        <v>13758624</v>
      </c>
      <c r="O1005" s="6">
        <f>L1005+(M1005/100000)</f>
        <v>4.3137600000000003</v>
      </c>
      <c r="P1005" s="5" t="s">
        <v>4622</v>
      </c>
      <c r="Q1005" s="10" t="s">
        <v>4623</v>
      </c>
      <c r="R1005" s="10" t="s">
        <v>4624</v>
      </c>
      <c r="S1005" s="10" t="s">
        <v>4625</v>
      </c>
      <c r="T1005" s="10">
        <f>LEN(S1005) - LEN(SUBSTITUTE(S1005, ",", "")) + 1</f>
        <v>8</v>
      </c>
      <c r="U1005" s="10" t="s">
        <v>4626</v>
      </c>
      <c r="V1005" s="20" t="s">
        <v>4627</v>
      </c>
      <c r="W1005" s="10" t="s">
        <v>4628</v>
      </c>
      <c r="X1005" s="10" t="s">
        <v>4629</v>
      </c>
    </row>
    <row r="1006" spans="1:24" customFormat="1" x14ac:dyDescent="0.3">
      <c r="A1006" s="5" t="s">
        <v>2392</v>
      </c>
      <c r="B1006" s="5" t="s">
        <v>2393</v>
      </c>
      <c r="C1006" s="5" t="str">
        <f>LEFT(B1006, 65)</f>
        <v xml:space="preserve">Wayona Type C to Lightning MFI Certified 20W Fast charging Nylon </v>
      </c>
      <c r="D1006" s="5" t="s">
        <v>18</v>
      </c>
      <c r="E1006" s="5" t="str">
        <f>LEFT(D1006, FIND("|", D1006) - 1)</f>
        <v>Computers&amp;Accessories</v>
      </c>
      <c r="F1006" s="5">
        <v>719</v>
      </c>
      <c r="G1006" s="7">
        <v>1499</v>
      </c>
      <c r="H1006" s="5" t="str" cm="1">
        <f t="array" ref="H1006">_xlfn.IFS(G1006&lt;200,"Less than 200", AND(G1006&gt;=200, G1006&lt;=500), "200 to 500", G1006&gt;500, "Greater than 500")</f>
        <v>Greater than 500</v>
      </c>
      <c r="I1006" s="8">
        <v>0.52</v>
      </c>
      <c r="J1006" s="17">
        <f>I1006</f>
        <v>0.52</v>
      </c>
      <c r="K1006" s="22" t="str" cm="1">
        <f t="array" ref="K1006">_xlfn.IFS(AND(I1006&gt;=0%, I1006&lt;=20%),"0% to 20%", AND(I1006&gt;=21%, I1006&lt;=40%), "21% to 40%", AND(I1006&gt;=41%, I1006&lt;=60%), "41% to 60%", AND(I1006&gt;=61%, I1006&lt;=80%), "61% to 80%", AND(I1006&gt;=81%, I1006&lt;=100%), "81% to 100%")</f>
        <v>41% to 60%</v>
      </c>
      <c r="L1006" s="22">
        <v>4.0999999999999996</v>
      </c>
      <c r="M1006" s="6">
        <v>1045</v>
      </c>
      <c r="N1006" s="6">
        <f>G1006*M1006</f>
        <v>1566455</v>
      </c>
      <c r="O1006" s="6">
        <f>L1006+(M1006/100000)</f>
        <v>4.1104499999999993</v>
      </c>
      <c r="P1006" s="5" t="s">
        <v>2394</v>
      </c>
      <c r="Q1006" s="10" t="s">
        <v>910</v>
      </c>
      <c r="R1006" s="10" t="s">
        <v>911</v>
      </c>
      <c r="S1006" s="10" t="s">
        <v>912</v>
      </c>
      <c r="T1006" s="10">
        <f>LEN(S1006) - LEN(SUBSTITUTE(S1006, ",", "")) + 1</f>
        <v>8</v>
      </c>
      <c r="U1006" s="10" t="s">
        <v>913</v>
      </c>
      <c r="V1006" s="20" t="s">
        <v>914</v>
      </c>
      <c r="W1006" s="10" t="s">
        <v>2395</v>
      </c>
      <c r="X1006" s="10" t="s">
        <v>2396</v>
      </c>
    </row>
    <row r="1007" spans="1:24" customFormat="1" x14ac:dyDescent="0.3">
      <c r="A1007" s="5" t="s">
        <v>3971</v>
      </c>
      <c r="B1007" s="5" t="s">
        <v>3972</v>
      </c>
      <c r="C1007" s="5" t="str">
        <f>LEFT(B1007, 65)</f>
        <v>Amozo Ultra Hybrid Camera and Drop Protection Back Cover Case for</v>
      </c>
      <c r="D1007" s="5" t="s">
        <v>3973</v>
      </c>
      <c r="E1007" s="5" t="str">
        <f>LEFT(D1007, FIND("|", D1007) - 1)</f>
        <v>Electronics</v>
      </c>
      <c r="F1007" s="5">
        <v>279</v>
      </c>
      <c r="G1007" s="7">
        <v>1499</v>
      </c>
      <c r="H1007" s="5" t="str" cm="1">
        <f t="array" ref="H1007">_xlfn.IFS(G1007&lt;200,"Less than 200", AND(G1007&gt;=200, G1007&lt;=500), "200 to 500", G1007&gt;500, "Greater than 500")</f>
        <v>Greater than 500</v>
      </c>
      <c r="I1007" s="8">
        <v>0.81</v>
      </c>
      <c r="J1007" s="17">
        <f>I1007</f>
        <v>0.81</v>
      </c>
      <c r="K1007" s="22" t="str" cm="1">
        <f t="array" ref="K1007">_xlfn.IFS(AND(I1007&gt;=0%, I1007&lt;=20%),"0% to 20%", AND(I1007&gt;=21%, I1007&lt;=40%), "21% to 40%", AND(I1007&gt;=41%, I1007&lt;=60%), "41% to 60%", AND(I1007&gt;=61%, I1007&lt;=80%), "61% to 80%", AND(I1007&gt;=81%, I1007&lt;=100%), "81% to 100%")</f>
        <v>81% to 100%</v>
      </c>
      <c r="L1007" s="22">
        <v>4.2</v>
      </c>
      <c r="M1007" s="6">
        <v>2646</v>
      </c>
      <c r="N1007" s="6">
        <f>G1007*M1007</f>
        <v>3966354</v>
      </c>
      <c r="O1007" s="6">
        <f>L1007+(M1007/100000)</f>
        <v>4.2264600000000003</v>
      </c>
      <c r="P1007" s="5" t="s">
        <v>3974</v>
      </c>
      <c r="Q1007" s="10" t="s">
        <v>3975</v>
      </c>
      <c r="R1007" s="10" t="s">
        <v>3976</v>
      </c>
      <c r="S1007" s="10" t="s">
        <v>3977</v>
      </c>
      <c r="T1007" s="10">
        <f>LEN(S1007) - LEN(SUBSTITUTE(S1007, ",", "")) + 1</f>
        <v>8</v>
      </c>
      <c r="U1007" s="10" t="s">
        <v>3978</v>
      </c>
      <c r="V1007" s="20" t="s">
        <v>3979</v>
      </c>
      <c r="W1007" s="10" t="s">
        <v>3980</v>
      </c>
      <c r="X1007" s="10" t="s">
        <v>3981</v>
      </c>
    </row>
    <row r="1008" spans="1:24" customFormat="1" x14ac:dyDescent="0.3">
      <c r="A1008" s="5" t="s">
        <v>11194</v>
      </c>
      <c r="B1008" s="5" t="s">
        <v>11195</v>
      </c>
      <c r="C1008" s="5" t="str">
        <f>LEFT(B1008, 65)</f>
        <v>Havells Zella Flap Auto Immersion Rod 1500 Watts</v>
      </c>
      <c r="D1008" s="5" t="s">
        <v>8844</v>
      </c>
      <c r="E1008" s="5" t="str">
        <f>LEFT(D1008, FIND("|", D1008) - 1)</f>
        <v>Home&amp;Kitchen</v>
      </c>
      <c r="F1008" s="7">
        <v>1499</v>
      </c>
      <c r="G1008" s="7">
        <v>3500</v>
      </c>
      <c r="H1008" s="5" t="str" cm="1">
        <f t="array" ref="H1008">_xlfn.IFS(G1008&lt;200,"Less than 200", AND(G1008&gt;=200, G1008&lt;=500), "200 to 500", G1008&gt;500, "Greater than 500")</f>
        <v>Greater than 500</v>
      </c>
      <c r="I1008" s="8">
        <v>0.56999999999999995</v>
      </c>
      <c r="J1008" s="17">
        <f>I1008</f>
        <v>0.56999999999999995</v>
      </c>
      <c r="K1008" s="22" t="str" cm="1">
        <f t="array" ref="K1008">_xlfn.IFS(AND(I1008&gt;=0%, I1008&lt;=20%),"0% to 20%", AND(I1008&gt;=21%, I1008&lt;=40%), "21% to 40%", AND(I1008&gt;=41%, I1008&lt;=60%), "41% to 60%", AND(I1008&gt;=61%, I1008&lt;=80%), "61% to 80%", AND(I1008&gt;=81%, I1008&lt;=100%), "81% to 100%")</f>
        <v>41% to 60%</v>
      </c>
      <c r="L1008" s="22">
        <v>4.0999999999999996</v>
      </c>
      <c r="M1008" s="6">
        <v>303</v>
      </c>
      <c r="N1008" s="6">
        <f>G1008*M1008</f>
        <v>1060500</v>
      </c>
      <c r="O1008" s="6">
        <f>L1008+(M1008/100000)</f>
        <v>4.1030299999999995</v>
      </c>
      <c r="P1008" s="5" t="s">
        <v>11196</v>
      </c>
      <c r="Q1008" s="10" t="s">
        <v>11197</v>
      </c>
      <c r="R1008" s="10" t="s">
        <v>11198</v>
      </c>
      <c r="S1008" s="10" t="s">
        <v>11199</v>
      </c>
      <c r="T1008" s="10">
        <f>LEN(S1008) - LEN(SUBSTITUTE(S1008, ",", "")) + 1</f>
        <v>8</v>
      </c>
      <c r="U1008" s="10" t="s">
        <v>11200</v>
      </c>
      <c r="V1008" s="20" t="s">
        <v>11201</v>
      </c>
      <c r="W1008" s="10" t="s">
        <v>11202</v>
      </c>
      <c r="X1008" s="10" t="s">
        <v>11203</v>
      </c>
    </row>
    <row r="1009" spans="1:24" customFormat="1" x14ac:dyDescent="0.3">
      <c r="A1009" s="5" t="s">
        <v>8936</v>
      </c>
      <c r="B1009" s="5" t="s">
        <v>8937</v>
      </c>
      <c r="C1009" s="5" t="str">
        <f>LEFT(B1009, 65)</f>
        <v>NutriPro Juicer Mixer Grinder - Smoothie Maker - 500 Watts (3 Jar</v>
      </c>
      <c r="D1009" s="5" t="s">
        <v>8938</v>
      </c>
      <c r="E1009" s="5" t="str">
        <f>LEFT(D1009, FIND("|", D1009) - 1)</f>
        <v>Home&amp;Kitchen</v>
      </c>
      <c r="F1009" s="7">
        <v>1969</v>
      </c>
      <c r="G1009" s="7">
        <v>5000</v>
      </c>
      <c r="H1009" s="5" t="str" cm="1">
        <f t="array" ref="H1009">_xlfn.IFS(G1009&lt;200,"Less than 200", AND(G1009&gt;=200, G1009&lt;=500), "200 to 500", G1009&gt;500, "Greater than 500")</f>
        <v>Greater than 500</v>
      </c>
      <c r="I1009" s="8">
        <v>0.61</v>
      </c>
      <c r="J1009" s="17">
        <f>I1009</f>
        <v>0.61</v>
      </c>
      <c r="K1009" s="22" t="str" cm="1">
        <f t="array" ref="K1009">_xlfn.IFS(AND(I1009&gt;=0%, I1009&lt;=20%),"0% to 20%", AND(I1009&gt;=21%, I1009&lt;=40%), "21% to 40%", AND(I1009&gt;=41%, I1009&lt;=60%), "41% to 60%", AND(I1009&gt;=61%, I1009&lt;=80%), "61% to 80%", AND(I1009&gt;=81%, I1009&lt;=100%), "81% to 100%")</f>
        <v>61% to 80%</v>
      </c>
      <c r="L1009" s="22">
        <v>4.0999999999999996</v>
      </c>
      <c r="M1009" s="6">
        <v>4927</v>
      </c>
      <c r="N1009" s="6">
        <f>G1009*M1009</f>
        <v>24635000</v>
      </c>
      <c r="O1009" s="6">
        <f>L1009+(M1009/100000)</f>
        <v>4.1492699999999996</v>
      </c>
      <c r="P1009" s="5" t="s">
        <v>8939</v>
      </c>
      <c r="Q1009" s="10" t="s">
        <v>8940</v>
      </c>
      <c r="R1009" s="10" t="s">
        <v>8941</v>
      </c>
      <c r="S1009" s="10" t="s">
        <v>8942</v>
      </c>
      <c r="T1009" s="10">
        <f>LEN(S1009) - LEN(SUBSTITUTE(S1009, ",", "")) + 1</f>
        <v>8</v>
      </c>
      <c r="U1009" s="10" t="s">
        <v>8943</v>
      </c>
      <c r="V1009" s="20" t="s">
        <v>8944</v>
      </c>
      <c r="W1009" s="10" t="s">
        <v>8945</v>
      </c>
      <c r="X1009" s="10" t="s">
        <v>8946</v>
      </c>
    </row>
    <row r="1010" spans="1:24" customFormat="1" x14ac:dyDescent="0.3">
      <c r="A1010" s="5" t="s">
        <v>10900</v>
      </c>
      <c r="B1010" s="5" t="s">
        <v>10901</v>
      </c>
      <c r="C1010" s="5" t="str">
        <f>LEFT(B1010, 65)</f>
        <v>Borosil Electric Egg Boiler, 8 Egg Capacity, For Hard, Soft, Medi</v>
      </c>
      <c r="D1010" s="5" t="s">
        <v>9030</v>
      </c>
      <c r="E1010" s="5" t="str">
        <f>LEFT(D1010, FIND("|", D1010) - 1)</f>
        <v>Home&amp;Kitchen</v>
      </c>
      <c r="F1010" s="7">
        <v>1399</v>
      </c>
      <c r="G1010" s="7">
        <v>2290</v>
      </c>
      <c r="H1010" s="5" t="str" cm="1">
        <f t="array" ref="H1010">_xlfn.IFS(G1010&lt;200,"Less than 200", AND(G1010&gt;=200, G1010&lt;=500), "200 to 500", G1010&gt;500, "Greater than 500")</f>
        <v>Greater than 500</v>
      </c>
      <c r="I1010" s="8">
        <v>0.39</v>
      </c>
      <c r="J1010" s="17">
        <f>I1010</f>
        <v>0.39</v>
      </c>
      <c r="K1010" s="22" t="str" cm="1">
        <f t="array" ref="K1010">_xlfn.IFS(AND(I1010&gt;=0%, I1010&lt;=20%),"0% to 20%", AND(I1010&gt;=21%, I1010&lt;=40%), "21% to 40%", AND(I1010&gt;=41%, I1010&lt;=60%), "41% to 60%", AND(I1010&gt;=61%, I1010&lt;=80%), "61% to 80%", AND(I1010&gt;=81%, I1010&lt;=100%), "81% to 100%")</f>
        <v>21% to 40%</v>
      </c>
      <c r="L1010" s="22">
        <v>4.4000000000000004</v>
      </c>
      <c r="M1010" s="6">
        <v>461</v>
      </c>
      <c r="N1010" s="6">
        <f>G1010*M1010</f>
        <v>1055690</v>
      </c>
      <c r="O1010" s="6">
        <f>L1010+(M1010/100000)</f>
        <v>4.4046099999999999</v>
      </c>
      <c r="P1010" s="5" t="s">
        <v>10902</v>
      </c>
      <c r="Q1010" s="10" t="s">
        <v>10903</v>
      </c>
      <c r="R1010" s="10" t="s">
        <v>10904</v>
      </c>
      <c r="S1010" s="10" t="s">
        <v>10905</v>
      </c>
      <c r="T1010" s="10">
        <f>LEN(S1010) - LEN(SUBSTITUTE(S1010, ",", "")) + 1</f>
        <v>8</v>
      </c>
      <c r="U1010" s="10" t="s">
        <v>10906</v>
      </c>
      <c r="V1010" s="20" t="s">
        <v>10907</v>
      </c>
      <c r="W1010" s="10" t="s">
        <v>10908</v>
      </c>
      <c r="X1010" s="10" t="s">
        <v>10909</v>
      </c>
    </row>
    <row r="1011" spans="1:24" customFormat="1" x14ac:dyDescent="0.3">
      <c r="A1011" s="5" t="s">
        <v>12130</v>
      </c>
      <c r="B1011" s="5" t="s">
        <v>12131</v>
      </c>
      <c r="C1011" s="5" t="str">
        <f>LEFT(B1011, 65)</f>
        <v>Macmillan Aquafresh 5 Micron PS-05 10" in PP Spun Filter Candle S</v>
      </c>
      <c r="D1011" s="5" t="s">
        <v>9633</v>
      </c>
      <c r="E1011" s="5" t="str">
        <f>LEFT(D1011, FIND("|", D1011) - 1)</f>
        <v>Home&amp;Kitchen</v>
      </c>
      <c r="F1011" s="5">
        <v>215</v>
      </c>
      <c r="G1011" s="7">
        <v>1499</v>
      </c>
      <c r="H1011" s="5" t="str" cm="1">
        <f t="array" ref="H1011">_xlfn.IFS(G1011&lt;200,"Less than 200", AND(G1011&gt;=200, G1011&lt;=500), "200 to 500", G1011&gt;500, "Greater than 500")</f>
        <v>Greater than 500</v>
      </c>
      <c r="I1011" s="8">
        <v>0.86</v>
      </c>
      <c r="J1011" s="17">
        <f>I1011</f>
        <v>0.86</v>
      </c>
      <c r="K1011" s="22" t="str" cm="1">
        <f t="array" ref="K1011">_xlfn.IFS(AND(I1011&gt;=0%, I1011&lt;=20%),"0% to 20%", AND(I1011&gt;=21%, I1011&lt;=40%), "21% to 40%", AND(I1011&gt;=41%, I1011&lt;=60%), "41% to 60%", AND(I1011&gt;=61%, I1011&lt;=80%), "61% to 80%", AND(I1011&gt;=81%, I1011&lt;=100%), "81% to 100%")</f>
        <v>81% to 100%</v>
      </c>
      <c r="L1011" s="22">
        <v>3.9</v>
      </c>
      <c r="M1011" s="6">
        <v>1004</v>
      </c>
      <c r="N1011" s="6">
        <f>G1011*M1011</f>
        <v>1504996</v>
      </c>
      <c r="O1011" s="6">
        <f>L1011+(M1011/100000)</f>
        <v>3.91004</v>
      </c>
      <c r="P1011" s="5" t="s">
        <v>12132</v>
      </c>
      <c r="Q1011" s="10" t="s">
        <v>12133</v>
      </c>
      <c r="R1011" s="10" t="s">
        <v>12134</v>
      </c>
      <c r="S1011" s="10" t="s">
        <v>12135</v>
      </c>
      <c r="T1011" s="10">
        <f>LEN(S1011) - LEN(SUBSTITUTE(S1011, ",", "")) + 1</f>
        <v>8</v>
      </c>
      <c r="U1011" s="10" t="s">
        <v>12136</v>
      </c>
      <c r="V1011" s="20" t="s">
        <v>12137</v>
      </c>
      <c r="W1011" s="10" t="s">
        <v>12138</v>
      </c>
      <c r="X1011" s="10" t="s">
        <v>12139</v>
      </c>
    </row>
    <row r="1012" spans="1:24" customFormat="1" x14ac:dyDescent="0.3">
      <c r="A1012" s="5" t="s">
        <v>1491</v>
      </c>
      <c r="B1012" s="5" t="s">
        <v>1492</v>
      </c>
      <c r="C1012" s="5" t="str">
        <f>LEFT(B1012, 65)</f>
        <v>Electvision Remote Control Compatible with Kodak/Thomson Smart le</v>
      </c>
      <c r="D1012" s="5" t="s">
        <v>462</v>
      </c>
      <c r="E1012" s="5" t="str">
        <f>LEFT(D1012, FIND("|", D1012) - 1)</f>
        <v>Electronics</v>
      </c>
      <c r="F1012" s="5">
        <v>339</v>
      </c>
      <c r="G1012" s="7">
        <v>1999</v>
      </c>
      <c r="H1012" s="5" t="str" cm="1">
        <f t="array" ref="H1012">_xlfn.IFS(G1012&lt;200,"Less than 200", AND(G1012&gt;=200, G1012&lt;=500), "200 to 500", G1012&gt;500, "Greater than 500")</f>
        <v>Greater than 500</v>
      </c>
      <c r="I1012" s="8">
        <v>0.83</v>
      </c>
      <c r="J1012" s="17">
        <f>I1012</f>
        <v>0.83</v>
      </c>
      <c r="K1012" s="22" t="str" cm="1">
        <f t="array" ref="K1012">_xlfn.IFS(AND(I1012&gt;=0%, I1012&lt;=20%),"0% to 20%", AND(I1012&gt;=21%, I1012&lt;=40%), "21% to 40%", AND(I1012&gt;=41%, I1012&lt;=60%), "41% to 60%", AND(I1012&gt;=61%, I1012&lt;=80%), "61% to 80%", AND(I1012&gt;=81%, I1012&lt;=100%), "81% to 100%")</f>
        <v>81% to 100%</v>
      </c>
      <c r="L1012" s="22">
        <v>4</v>
      </c>
      <c r="M1012" s="6">
        <v>343</v>
      </c>
      <c r="N1012" s="6">
        <f>G1012*M1012</f>
        <v>685657</v>
      </c>
      <c r="O1012" s="6">
        <f>L1012+(M1012/100000)</f>
        <v>4.0034299999999998</v>
      </c>
      <c r="P1012" s="5" t="s">
        <v>1493</v>
      </c>
      <c r="Q1012" s="10" t="s">
        <v>1494</v>
      </c>
      <c r="R1012" s="10" t="s">
        <v>1495</v>
      </c>
      <c r="S1012" s="10" t="s">
        <v>1496</v>
      </c>
      <c r="T1012" s="10">
        <f>LEN(S1012) - LEN(SUBSTITUTE(S1012, ",", "")) + 1</f>
        <v>8</v>
      </c>
      <c r="U1012" s="10" t="s">
        <v>1497</v>
      </c>
      <c r="V1012" s="20" t="s">
        <v>1498</v>
      </c>
      <c r="W1012" s="10" t="s">
        <v>1499</v>
      </c>
      <c r="X1012" s="10" t="s">
        <v>1500</v>
      </c>
    </row>
    <row r="1013" spans="1:24" customFormat="1" x14ac:dyDescent="0.3">
      <c r="A1013" s="5" t="s">
        <v>9539</v>
      </c>
      <c r="B1013" s="5" t="s">
        <v>9540</v>
      </c>
      <c r="C1013" s="5" t="str">
        <f>LEFT(B1013, 65)</f>
        <v xml:space="preserve">Lint Remover Woolen Clothes Lint Extractor Battery Lint Removing </v>
      </c>
      <c r="D1013" s="5" t="s">
        <v>8574</v>
      </c>
      <c r="E1013" s="5" t="str">
        <f>LEFT(D1013, FIND("|", D1013) - 1)</f>
        <v>Home&amp;Kitchen</v>
      </c>
      <c r="F1013" s="5">
        <v>319</v>
      </c>
      <c r="G1013" s="5">
        <v>749</v>
      </c>
      <c r="H1013" s="5" t="str" cm="1">
        <f t="array" ref="H1013">_xlfn.IFS(G1013&lt;200,"Less than 200", AND(G1013&gt;=200, G1013&lt;=500), "200 to 500", G1013&gt;500, "Greater than 500")</f>
        <v>Greater than 500</v>
      </c>
      <c r="I1013" s="8">
        <v>0.56999999999999995</v>
      </c>
      <c r="J1013" s="17">
        <f>I1013</f>
        <v>0.56999999999999995</v>
      </c>
      <c r="K1013" s="22" t="str" cm="1">
        <f t="array" ref="K1013">_xlfn.IFS(AND(I1013&gt;=0%, I1013&lt;=20%),"0% to 20%", AND(I1013&gt;=21%, I1013&lt;=40%), "21% to 40%", AND(I1013&gt;=41%, I1013&lt;=60%), "41% to 60%", AND(I1013&gt;=61%, I1013&lt;=80%), "61% to 80%", AND(I1013&gt;=81%, I1013&lt;=100%), "81% to 100%")</f>
        <v>41% to 60%</v>
      </c>
      <c r="L1013" s="22">
        <v>4.5999999999999996</v>
      </c>
      <c r="M1013" s="6">
        <v>124</v>
      </c>
      <c r="N1013" s="6">
        <f>G1013*M1013</f>
        <v>92876</v>
      </c>
      <c r="O1013" s="6">
        <f>L1013+(M1013/100000)</f>
        <v>4.6012399999999998</v>
      </c>
      <c r="P1013" s="5" t="s">
        <v>9541</v>
      </c>
      <c r="Q1013" s="10" t="s">
        <v>9542</v>
      </c>
      <c r="R1013" s="10" t="s">
        <v>9543</v>
      </c>
      <c r="S1013" s="10" t="s">
        <v>9544</v>
      </c>
      <c r="T1013" s="10">
        <f>LEN(S1013) - LEN(SUBSTITUTE(S1013, ",", "")) + 1</f>
        <v>8</v>
      </c>
      <c r="U1013" s="10" t="s">
        <v>9545</v>
      </c>
      <c r="V1013" s="20" t="s">
        <v>9546</v>
      </c>
      <c r="W1013" s="10" t="s">
        <v>9547</v>
      </c>
      <c r="X1013" s="10" t="s">
        <v>9548</v>
      </c>
    </row>
    <row r="1014" spans="1:24" customFormat="1" x14ac:dyDescent="0.3">
      <c r="A1014" s="5" t="s">
        <v>406</v>
      </c>
      <c r="B1014" s="5" t="s">
        <v>407</v>
      </c>
      <c r="C1014" s="5" t="str">
        <f>LEFT(B1014, 65)</f>
        <v>Mi 108 cm (43 inches) Full HD Android LED TV 4C | L43M6-INC (Blac</v>
      </c>
      <c r="D1014" s="5" t="s">
        <v>169</v>
      </c>
      <c r="E1014" s="5" t="str">
        <f>LEFT(D1014, FIND("|", D1014) - 1)</f>
        <v>Electronics</v>
      </c>
      <c r="F1014" s="7">
        <v>19999</v>
      </c>
      <c r="G1014" s="7">
        <v>34999</v>
      </c>
      <c r="H1014" s="5" t="str" cm="1">
        <f t="array" ref="H1014">_xlfn.IFS(G1014&lt;200,"Less than 200", AND(G1014&gt;=200, G1014&lt;=500), "200 to 500", G1014&gt;500, "Greater than 500")</f>
        <v>Greater than 500</v>
      </c>
      <c r="I1014" s="8">
        <v>0.43</v>
      </c>
      <c r="J1014" s="17">
        <f>I1014</f>
        <v>0.43</v>
      </c>
      <c r="K1014" s="22" t="str" cm="1">
        <f t="array" ref="K1014">_xlfn.IFS(AND(I1014&gt;=0%, I1014&lt;=20%),"0% to 20%", AND(I1014&gt;=21%, I1014&lt;=40%), "21% to 40%", AND(I1014&gt;=41%, I1014&lt;=60%), "41% to 60%", AND(I1014&gt;=61%, I1014&lt;=80%), "61% to 80%", AND(I1014&gt;=81%, I1014&lt;=100%), "81% to 100%")</f>
        <v>41% to 60%</v>
      </c>
      <c r="L1014" s="22">
        <v>4.3</v>
      </c>
      <c r="M1014" s="6">
        <v>27151</v>
      </c>
      <c r="N1014" s="6">
        <f>G1014*M1014</f>
        <v>950257849</v>
      </c>
      <c r="O1014" s="6">
        <f>L1014+(M1014/100000)</f>
        <v>4.57151</v>
      </c>
      <c r="P1014" s="5" t="s">
        <v>408</v>
      </c>
      <c r="Q1014" s="10" t="s">
        <v>409</v>
      </c>
      <c r="R1014" s="10" t="s">
        <v>410</v>
      </c>
      <c r="S1014" s="10" t="s">
        <v>411</v>
      </c>
      <c r="T1014" s="10">
        <f>LEN(S1014) - LEN(SUBSTITUTE(S1014, ",", "")) + 1</f>
        <v>8</v>
      </c>
      <c r="U1014" s="10" t="s">
        <v>412</v>
      </c>
      <c r="V1014" s="20" t="s">
        <v>13026</v>
      </c>
      <c r="W1014" s="10" t="s">
        <v>413</v>
      </c>
      <c r="X1014" s="10" t="s">
        <v>414</v>
      </c>
    </row>
    <row r="1015" spans="1:24" customFormat="1" x14ac:dyDescent="0.3">
      <c r="A1015" s="5" t="s">
        <v>3835</v>
      </c>
      <c r="B1015" s="5" t="s">
        <v>3836</v>
      </c>
      <c r="C1015" s="5" t="str">
        <f>LEFT(B1015, 65)</f>
        <v>Motorola a10 Dual Sim keypad Mobile with 1750 mAh Battery, Expand</v>
      </c>
      <c r="D1015" s="5" t="s">
        <v>3045</v>
      </c>
      <c r="E1015" s="5" t="str">
        <f>LEFT(D1015, FIND("|", D1015) - 1)</f>
        <v>Electronics</v>
      </c>
      <c r="F1015" s="7">
        <v>1399</v>
      </c>
      <c r="G1015" s="7">
        <v>1630</v>
      </c>
      <c r="H1015" s="5" t="str" cm="1">
        <f t="array" ref="H1015">_xlfn.IFS(G1015&lt;200,"Less than 200", AND(G1015&gt;=200, G1015&lt;=500), "200 to 500", G1015&gt;500, "Greater than 500")</f>
        <v>Greater than 500</v>
      </c>
      <c r="I1015" s="8">
        <v>0.14000000000000001</v>
      </c>
      <c r="J1015" s="17">
        <f>I1015</f>
        <v>0.14000000000000001</v>
      </c>
      <c r="K1015" s="22" t="str" cm="1">
        <f t="array" ref="K1015">_xlfn.IFS(AND(I1015&gt;=0%, I1015&lt;=20%),"0% to 20%", AND(I1015&gt;=21%, I1015&lt;=40%), "21% to 40%", AND(I1015&gt;=41%, I1015&lt;=60%), "41% to 60%", AND(I1015&gt;=61%, I1015&lt;=80%), "61% to 80%", AND(I1015&gt;=81%, I1015&lt;=100%), "81% to 100%")</f>
        <v>0% to 20%</v>
      </c>
      <c r="L1015" s="22">
        <v>4</v>
      </c>
      <c r="M1015" s="6">
        <v>9378</v>
      </c>
      <c r="N1015" s="6">
        <f>G1015*M1015</f>
        <v>15286140</v>
      </c>
      <c r="O1015" s="6">
        <f>L1015+(M1015/100000)</f>
        <v>4.0937799999999998</v>
      </c>
      <c r="P1015" s="5" t="s">
        <v>3837</v>
      </c>
      <c r="Q1015" s="10" t="s">
        <v>3838</v>
      </c>
      <c r="R1015" s="10" t="s">
        <v>3839</v>
      </c>
      <c r="S1015" s="10" t="s">
        <v>3840</v>
      </c>
      <c r="T1015" s="10">
        <f>LEN(S1015) - LEN(SUBSTITUTE(S1015, ",", "")) + 1</f>
        <v>8</v>
      </c>
      <c r="U1015" s="10" t="s">
        <v>3841</v>
      </c>
      <c r="V1015" s="20" t="s">
        <v>3842</v>
      </c>
      <c r="W1015" s="10" t="s">
        <v>3843</v>
      </c>
      <c r="X1015" s="10" t="s">
        <v>3844</v>
      </c>
    </row>
    <row r="1016" spans="1:24" customFormat="1" x14ac:dyDescent="0.3">
      <c r="A1016" s="5" t="s">
        <v>4261</v>
      </c>
      <c r="B1016" s="5" t="s">
        <v>4262</v>
      </c>
      <c r="C1016" s="5" t="str">
        <f>LEFT(B1016, 65)</f>
        <v>Motorola a10 Dual Sim keypad Mobile with 1750 mAh Battery, Expand</v>
      </c>
      <c r="D1016" s="5" t="s">
        <v>3045</v>
      </c>
      <c r="E1016" s="5" t="str">
        <f>LEFT(D1016, FIND("|", D1016) - 1)</f>
        <v>Electronics</v>
      </c>
      <c r="F1016" s="7">
        <v>1399</v>
      </c>
      <c r="G1016" s="7">
        <v>1630</v>
      </c>
      <c r="H1016" s="5" t="str" cm="1">
        <f t="array" ref="H1016">_xlfn.IFS(G1016&lt;200,"Less than 200", AND(G1016&gt;=200, G1016&lt;=500), "200 to 500", G1016&gt;500, "Greater than 500")</f>
        <v>Greater than 500</v>
      </c>
      <c r="I1016" s="8">
        <v>0.14000000000000001</v>
      </c>
      <c r="J1016" s="17">
        <f>I1016</f>
        <v>0.14000000000000001</v>
      </c>
      <c r="K1016" s="22" t="str" cm="1">
        <f t="array" ref="K1016">_xlfn.IFS(AND(I1016&gt;=0%, I1016&lt;=20%),"0% to 20%", AND(I1016&gt;=21%, I1016&lt;=40%), "21% to 40%", AND(I1016&gt;=41%, I1016&lt;=60%), "41% to 60%", AND(I1016&gt;=61%, I1016&lt;=80%), "61% to 80%", AND(I1016&gt;=81%, I1016&lt;=100%), "81% to 100%")</f>
        <v>0% to 20%</v>
      </c>
      <c r="L1016" s="22">
        <v>4</v>
      </c>
      <c r="M1016" s="6">
        <v>9378</v>
      </c>
      <c r="N1016" s="6">
        <f>G1016*M1016</f>
        <v>15286140</v>
      </c>
      <c r="O1016" s="6">
        <f>L1016+(M1016/100000)</f>
        <v>4.0937799999999998</v>
      </c>
      <c r="P1016" s="5" t="s">
        <v>4263</v>
      </c>
      <c r="Q1016" s="10" t="s">
        <v>3838</v>
      </c>
      <c r="R1016" s="10" t="s">
        <v>3839</v>
      </c>
      <c r="S1016" s="10" t="s">
        <v>3840</v>
      </c>
      <c r="T1016" s="10">
        <f>LEN(S1016) - LEN(SUBSTITUTE(S1016, ",", "")) + 1</f>
        <v>8</v>
      </c>
      <c r="U1016" s="10" t="s">
        <v>3841</v>
      </c>
      <c r="V1016" s="20" t="s">
        <v>3842</v>
      </c>
      <c r="W1016" s="10" t="s">
        <v>4264</v>
      </c>
      <c r="X1016" s="10" t="s">
        <v>4265</v>
      </c>
    </row>
    <row r="1017" spans="1:24" customFormat="1" x14ac:dyDescent="0.3">
      <c r="A1017" s="5" t="s">
        <v>1939</v>
      </c>
      <c r="B1017" s="5" t="s">
        <v>1940</v>
      </c>
      <c r="C1017" s="5" t="str">
        <f>LEFT(B1017, 65)</f>
        <v>boAt LTG 550v3 Lightning Apple MFi Certified Cable with Spaceship</v>
      </c>
      <c r="D1017" s="5" t="s">
        <v>18</v>
      </c>
      <c r="E1017" s="5" t="str">
        <f>LEFT(D1017, FIND("|", D1017) - 1)</f>
        <v>Computers&amp;Accessories</v>
      </c>
      <c r="F1017" s="5">
        <v>848.99</v>
      </c>
      <c r="G1017" s="7">
        <v>1490</v>
      </c>
      <c r="H1017" s="5" t="str" cm="1">
        <f t="array" ref="H1017">_xlfn.IFS(G1017&lt;200,"Less than 200", AND(G1017&gt;=200, G1017&lt;=500), "200 to 500", G1017&gt;500, "Greater than 500")</f>
        <v>Greater than 500</v>
      </c>
      <c r="I1017" s="8">
        <v>0.43</v>
      </c>
      <c r="J1017" s="17">
        <f>I1017</f>
        <v>0.43</v>
      </c>
      <c r="K1017" s="22" t="str" cm="1">
        <f t="array" ref="K1017">_xlfn.IFS(AND(I1017&gt;=0%, I1017&lt;=20%),"0% to 20%", AND(I1017&gt;=21%, I1017&lt;=40%), "21% to 40%", AND(I1017&gt;=41%, I1017&lt;=60%), "41% to 60%", AND(I1017&gt;=61%, I1017&lt;=80%), "61% to 80%", AND(I1017&gt;=81%, I1017&lt;=100%), "81% to 100%")</f>
        <v>41% to 60%</v>
      </c>
      <c r="L1017" s="22">
        <v>3.9</v>
      </c>
      <c r="M1017" s="6">
        <v>356</v>
      </c>
      <c r="N1017" s="6">
        <f>G1017*M1017</f>
        <v>530440</v>
      </c>
      <c r="O1017" s="6">
        <f>L1017+(M1017/100000)</f>
        <v>3.9035599999999997</v>
      </c>
      <c r="P1017" s="5" t="s">
        <v>1941</v>
      </c>
      <c r="Q1017" s="10" t="s">
        <v>1942</v>
      </c>
      <c r="R1017" s="10" t="s">
        <v>1943</v>
      </c>
      <c r="S1017" s="10" t="s">
        <v>1944</v>
      </c>
      <c r="T1017" s="10">
        <f>LEN(S1017) - LEN(SUBSTITUTE(S1017, ",", "")) + 1</f>
        <v>8</v>
      </c>
      <c r="U1017" s="10" t="s">
        <v>1945</v>
      </c>
      <c r="V1017" s="20" t="s">
        <v>1946</v>
      </c>
      <c r="W1017" s="10" t="s">
        <v>1947</v>
      </c>
      <c r="X1017" s="10" t="s">
        <v>1948</v>
      </c>
    </row>
    <row r="1018" spans="1:24" customFormat="1" x14ac:dyDescent="0.3">
      <c r="A1018" s="5" t="s">
        <v>3865</v>
      </c>
      <c r="B1018" s="5" t="s">
        <v>3866</v>
      </c>
      <c r="C1018" s="5" t="str">
        <f>LEFT(B1018, 65)</f>
        <v xml:space="preserve">KINGONE Upgraded Stylus Pen, iPad Pencil, Ultra High Precision &amp; </v>
      </c>
      <c r="D1018" s="5" t="s">
        <v>3867</v>
      </c>
      <c r="E1018" s="5" t="str">
        <f>LEFT(D1018, FIND("|", D1018) - 1)</f>
        <v>Electronics</v>
      </c>
      <c r="F1018" s="7">
        <v>2099</v>
      </c>
      <c r="G1018" s="7">
        <v>5999</v>
      </c>
      <c r="H1018" s="5" t="str" cm="1">
        <f t="array" ref="H1018">_xlfn.IFS(G1018&lt;200,"Less than 200", AND(G1018&gt;=200, G1018&lt;=500), "200 to 500", G1018&gt;500, "Greater than 500")</f>
        <v>Greater than 500</v>
      </c>
      <c r="I1018" s="8">
        <v>0.65</v>
      </c>
      <c r="J1018" s="17">
        <f>I1018</f>
        <v>0.65</v>
      </c>
      <c r="K1018" s="22" t="str" cm="1">
        <f t="array" ref="K1018">_xlfn.IFS(AND(I1018&gt;=0%, I1018&lt;=20%),"0% to 20%", AND(I1018&gt;=21%, I1018&lt;=40%), "21% to 40%", AND(I1018&gt;=41%, I1018&lt;=60%), "41% to 60%", AND(I1018&gt;=61%, I1018&lt;=80%), "61% to 80%", AND(I1018&gt;=81%, I1018&lt;=100%), "81% to 100%")</f>
        <v>61% to 80%</v>
      </c>
      <c r="L1018" s="22">
        <v>4.3</v>
      </c>
      <c r="M1018" s="6">
        <v>17129</v>
      </c>
      <c r="N1018" s="6">
        <f>G1018*M1018</f>
        <v>102756871</v>
      </c>
      <c r="O1018" s="6">
        <f>L1018+(M1018/100000)</f>
        <v>4.4712899999999998</v>
      </c>
      <c r="P1018" s="5" t="s">
        <v>3868</v>
      </c>
      <c r="Q1018" s="10" t="s">
        <v>3869</v>
      </c>
      <c r="R1018" s="10" t="s">
        <v>3870</v>
      </c>
      <c r="S1018" s="10" t="s">
        <v>3871</v>
      </c>
      <c r="T1018" s="10">
        <f>LEN(S1018) - LEN(SUBSTITUTE(S1018, ",", "")) + 1</f>
        <v>8</v>
      </c>
      <c r="U1018" s="10" t="s">
        <v>3872</v>
      </c>
      <c r="V1018" s="20" t="s">
        <v>3873</v>
      </c>
      <c r="W1018" s="10" t="s">
        <v>3874</v>
      </c>
      <c r="X1018" s="10" t="s">
        <v>3875</v>
      </c>
    </row>
    <row r="1019" spans="1:24" customFormat="1" x14ac:dyDescent="0.3">
      <c r="A1019" s="5" t="s">
        <v>3865</v>
      </c>
      <c r="B1019" s="5" t="s">
        <v>3866</v>
      </c>
      <c r="C1019" s="5" t="str">
        <f>LEFT(B1019, 65)</f>
        <v xml:space="preserve">KINGONE Upgraded Stylus Pen, iPad Pencil, Ultra High Precision &amp; </v>
      </c>
      <c r="D1019" s="5" t="s">
        <v>3867</v>
      </c>
      <c r="E1019" s="5" t="str">
        <f>LEFT(D1019, FIND("|", D1019) - 1)</f>
        <v>Electronics</v>
      </c>
      <c r="F1019" s="7">
        <v>2099</v>
      </c>
      <c r="G1019" s="7">
        <v>5999</v>
      </c>
      <c r="H1019" s="5" t="str" cm="1">
        <f t="array" ref="H1019">_xlfn.IFS(G1019&lt;200,"Less than 200", AND(G1019&gt;=200, G1019&lt;=500), "200 to 500", G1019&gt;500, "Greater than 500")</f>
        <v>Greater than 500</v>
      </c>
      <c r="I1019" s="8">
        <v>0.65</v>
      </c>
      <c r="J1019" s="17">
        <f>I1019</f>
        <v>0.65</v>
      </c>
      <c r="K1019" s="22" t="str" cm="1">
        <f t="array" ref="K1019">_xlfn.IFS(AND(I1019&gt;=0%, I1019&lt;=20%),"0% to 20%", AND(I1019&gt;=21%, I1019&lt;=40%), "21% to 40%", AND(I1019&gt;=41%, I1019&lt;=60%), "41% to 60%", AND(I1019&gt;=61%, I1019&lt;=80%), "61% to 80%", AND(I1019&gt;=81%, I1019&lt;=100%), "81% to 100%")</f>
        <v>61% to 80%</v>
      </c>
      <c r="L1019" s="22">
        <v>4.3</v>
      </c>
      <c r="M1019" s="6">
        <v>17129</v>
      </c>
      <c r="N1019" s="6">
        <f>G1019*M1019</f>
        <v>102756871</v>
      </c>
      <c r="O1019" s="6">
        <f>L1019+(M1019/100000)</f>
        <v>4.4712899999999998</v>
      </c>
      <c r="P1019" s="5" t="s">
        <v>3868</v>
      </c>
      <c r="Q1019" s="10" t="s">
        <v>3869</v>
      </c>
      <c r="R1019" s="10" t="s">
        <v>3870</v>
      </c>
      <c r="S1019" s="10" t="s">
        <v>3871</v>
      </c>
      <c r="T1019" s="10">
        <f>LEN(S1019) - LEN(SUBSTITUTE(S1019, ",", "")) + 1</f>
        <v>8</v>
      </c>
      <c r="U1019" s="10" t="s">
        <v>3872</v>
      </c>
      <c r="V1019" s="20" t="s">
        <v>3873</v>
      </c>
      <c r="W1019" s="10" t="s">
        <v>5858</v>
      </c>
      <c r="X1019" s="10" t="s">
        <v>5859</v>
      </c>
    </row>
    <row r="1020" spans="1:24" customFormat="1" x14ac:dyDescent="0.3">
      <c r="A1020" s="5" t="s">
        <v>1041</v>
      </c>
      <c r="B1020" s="5" t="s">
        <v>1042</v>
      </c>
      <c r="C1020" s="5" t="str">
        <f>LEFT(B1020, 65)</f>
        <v>Portronics Konnect L POR-1403 Fast Charging 3A Type-C Cable 1.2 M</v>
      </c>
      <c r="D1020" s="5" t="s">
        <v>18</v>
      </c>
      <c r="E1020" s="5" t="str">
        <f>LEFT(D1020, FIND("|", D1020) - 1)</f>
        <v>Computers&amp;Accessories</v>
      </c>
      <c r="F1020" s="5">
        <v>210</v>
      </c>
      <c r="G1020" s="5">
        <v>399</v>
      </c>
      <c r="H1020" s="5" t="str" cm="1">
        <f t="array" ref="H1020">_xlfn.IFS(G1020&lt;200,"Less than 200", AND(G1020&gt;=200, G1020&lt;=500), "200 to 500", G1020&gt;500, "Greater than 500")</f>
        <v>200 to 500</v>
      </c>
      <c r="I1020" s="8">
        <v>0.47</v>
      </c>
      <c r="J1020" s="17">
        <f>I1020</f>
        <v>0.47</v>
      </c>
      <c r="K1020" s="22" t="str" cm="1">
        <f t="array" ref="K1020">_xlfn.IFS(AND(I1020&gt;=0%, I1020&lt;=20%),"0% to 20%", AND(I1020&gt;=21%, I1020&lt;=40%), "21% to 40%", AND(I1020&gt;=41%, I1020&lt;=60%), "41% to 60%", AND(I1020&gt;=61%, I1020&lt;=80%), "61% to 80%", AND(I1020&gt;=81%, I1020&lt;=100%), "81% to 100%")</f>
        <v>41% to 60%</v>
      </c>
      <c r="L1020" s="22">
        <v>4.0999999999999996</v>
      </c>
      <c r="M1020" s="6">
        <v>1717</v>
      </c>
      <c r="N1020" s="6">
        <f>G1020*M1020</f>
        <v>685083</v>
      </c>
      <c r="O1020" s="6">
        <f>L1020+(M1020/100000)</f>
        <v>4.1171699999999998</v>
      </c>
      <c r="P1020" s="5" t="s">
        <v>1043</v>
      </c>
      <c r="Q1020" s="10" t="s">
        <v>1044</v>
      </c>
      <c r="R1020" s="10" t="s">
        <v>1045</v>
      </c>
      <c r="S1020" s="10" t="s">
        <v>1046</v>
      </c>
      <c r="T1020" s="10">
        <f>LEN(S1020) - LEN(SUBSTITUTE(S1020, ",", "")) + 1</f>
        <v>8</v>
      </c>
      <c r="U1020" s="10" t="s">
        <v>1047</v>
      </c>
      <c r="V1020" s="20" t="s">
        <v>1048</v>
      </c>
      <c r="W1020" s="10" t="s">
        <v>1049</v>
      </c>
      <c r="X1020" s="10" t="s">
        <v>1050</v>
      </c>
    </row>
    <row r="1021" spans="1:24" customFormat="1" x14ac:dyDescent="0.3">
      <c r="A1021" s="5" t="s">
        <v>148</v>
      </c>
      <c r="B1021" s="5" t="s">
        <v>149</v>
      </c>
      <c r="C1021" s="5" t="str">
        <f>LEFT(B1021, 65)</f>
        <v>Portronics Konnect L 1.2M POR-1401 Fast Charging 3A 8 Pin USB Cab</v>
      </c>
      <c r="D1021" s="5" t="s">
        <v>18</v>
      </c>
      <c r="E1021" s="5" t="str">
        <f>LEFT(D1021, FIND("|", D1021) - 1)</f>
        <v>Computers&amp;Accessories</v>
      </c>
      <c r="F1021" s="5">
        <v>159</v>
      </c>
      <c r="G1021" s="5">
        <v>399</v>
      </c>
      <c r="H1021" s="5" t="str" cm="1">
        <f t="array" ref="H1021">_xlfn.IFS(G1021&lt;200,"Less than 200", AND(G1021&gt;=200, G1021&lt;=500), "200 to 500", G1021&gt;500, "Greater than 500")</f>
        <v>200 to 500</v>
      </c>
      <c r="I1021" s="8">
        <v>0.6</v>
      </c>
      <c r="J1021" s="17">
        <f>I1021</f>
        <v>0.6</v>
      </c>
      <c r="K1021" s="22" t="str" cm="1">
        <f t="array" ref="K1021">_xlfn.IFS(AND(I1021&gt;=0%, I1021&lt;=20%),"0% to 20%", AND(I1021&gt;=21%, I1021&lt;=40%), "21% to 40%", AND(I1021&gt;=41%, I1021&lt;=60%), "41% to 60%", AND(I1021&gt;=61%, I1021&lt;=80%), "61% to 80%", AND(I1021&gt;=81%, I1021&lt;=100%), "81% to 100%")</f>
        <v>41% to 60%</v>
      </c>
      <c r="L1021" s="22">
        <v>4.0999999999999996</v>
      </c>
      <c r="M1021" s="6">
        <v>4768</v>
      </c>
      <c r="N1021" s="6">
        <f>G1021*M1021</f>
        <v>1902432</v>
      </c>
      <c r="O1021" s="6">
        <f>L1021+(M1021/100000)</f>
        <v>4.1476799999999994</v>
      </c>
      <c r="P1021" s="5" t="s">
        <v>59</v>
      </c>
      <c r="Q1021" s="10" t="s">
        <v>150</v>
      </c>
      <c r="R1021" s="10" t="s">
        <v>151</v>
      </c>
      <c r="S1021" s="10" t="s">
        <v>152</v>
      </c>
      <c r="T1021" s="10">
        <f>LEN(S1021) - LEN(SUBSTITUTE(S1021, ",", "")) + 1</f>
        <v>8</v>
      </c>
      <c r="U1021" s="10" t="s">
        <v>153</v>
      </c>
      <c r="V1021" s="20" t="s">
        <v>154</v>
      </c>
      <c r="W1021" s="10" t="s">
        <v>155</v>
      </c>
      <c r="X1021" s="10" t="s">
        <v>156</v>
      </c>
    </row>
    <row r="1022" spans="1:24" customFormat="1" x14ac:dyDescent="0.3">
      <c r="A1022" s="5" t="s">
        <v>148</v>
      </c>
      <c r="B1022" s="5" t="s">
        <v>149</v>
      </c>
      <c r="C1022" s="5" t="str">
        <f>LEFT(B1022, 65)</f>
        <v>Portronics Konnect L 1.2M POR-1401 Fast Charging 3A 8 Pin USB Cab</v>
      </c>
      <c r="D1022" s="5" t="s">
        <v>18</v>
      </c>
      <c r="E1022" s="5" t="str">
        <f>LEFT(D1022, FIND("|", D1022) - 1)</f>
        <v>Computers&amp;Accessories</v>
      </c>
      <c r="F1022" s="5">
        <v>159</v>
      </c>
      <c r="G1022" s="5">
        <v>399</v>
      </c>
      <c r="H1022" s="5" t="str" cm="1">
        <f t="array" ref="H1022">_xlfn.IFS(G1022&lt;200,"Less than 200", AND(G1022&gt;=200, G1022&lt;=500), "200 to 500", G1022&gt;500, "Greater than 500")</f>
        <v>200 to 500</v>
      </c>
      <c r="I1022" s="8">
        <v>0.6</v>
      </c>
      <c r="J1022" s="17">
        <f>I1022</f>
        <v>0.6</v>
      </c>
      <c r="K1022" s="22" t="str" cm="1">
        <f t="array" ref="K1022">_xlfn.IFS(AND(I1022&gt;=0%, I1022&lt;=20%),"0% to 20%", AND(I1022&gt;=21%, I1022&lt;=40%), "21% to 40%", AND(I1022&gt;=41%, I1022&lt;=60%), "41% to 60%", AND(I1022&gt;=61%, I1022&lt;=80%), "61% to 80%", AND(I1022&gt;=81%, I1022&lt;=100%), "81% to 100%")</f>
        <v>41% to 60%</v>
      </c>
      <c r="L1022" s="22">
        <v>4.0999999999999996</v>
      </c>
      <c r="M1022" s="6">
        <v>4768</v>
      </c>
      <c r="N1022" s="6">
        <f>G1022*M1022</f>
        <v>1902432</v>
      </c>
      <c r="O1022" s="6">
        <f>L1022+(M1022/100000)</f>
        <v>4.1476799999999994</v>
      </c>
      <c r="P1022" s="5" t="s">
        <v>59</v>
      </c>
      <c r="Q1022" s="10" t="s">
        <v>150</v>
      </c>
      <c r="R1022" s="10" t="s">
        <v>151</v>
      </c>
      <c r="S1022" s="10" t="s">
        <v>152</v>
      </c>
      <c r="T1022" s="10">
        <f>LEN(S1022) - LEN(SUBSTITUTE(S1022, ",", "")) + 1</f>
        <v>8</v>
      </c>
      <c r="U1022" s="10" t="s">
        <v>153</v>
      </c>
      <c r="V1022" s="20" t="s">
        <v>154</v>
      </c>
      <c r="W1022" s="10" t="s">
        <v>3845</v>
      </c>
      <c r="X1022" s="10" t="s">
        <v>3846</v>
      </c>
    </row>
    <row r="1023" spans="1:24" customFormat="1" x14ac:dyDescent="0.3">
      <c r="A1023" s="5" t="s">
        <v>148</v>
      </c>
      <c r="B1023" s="5" t="s">
        <v>149</v>
      </c>
      <c r="C1023" s="5" t="str">
        <f>LEFT(B1023, 65)</f>
        <v>Portronics Konnect L 1.2M POR-1401 Fast Charging 3A 8 Pin USB Cab</v>
      </c>
      <c r="D1023" s="5" t="s">
        <v>18</v>
      </c>
      <c r="E1023" s="5" t="str">
        <f>LEFT(D1023, FIND("|", D1023) - 1)</f>
        <v>Computers&amp;Accessories</v>
      </c>
      <c r="F1023" s="5">
        <v>159</v>
      </c>
      <c r="G1023" s="5">
        <v>399</v>
      </c>
      <c r="H1023" s="5" t="str" cm="1">
        <f t="array" ref="H1023">_xlfn.IFS(G1023&lt;200,"Less than 200", AND(G1023&gt;=200, G1023&lt;=500), "200 to 500", G1023&gt;500, "Greater than 500")</f>
        <v>200 to 500</v>
      </c>
      <c r="I1023" s="8">
        <v>0.6</v>
      </c>
      <c r="J1023" s="17">
        <f>I1023</f>
        <v>0.6</v>
      </c>
      <c r="K1023" s="22" t="str" cm="1">
        <f t="array" ref="K1023">_xlfn.IFS(AND(I1023&gt;=0%, I1023&lt;=20%),"0% to 20%", AND(I1023&gt;=21%, I1023&lt;=40%), "21% to 40%", AND(I1023&gt;=41%, I1023&lt;=60%), "41% to 60%", AND(I1023&gt;=61%, I1023&lt;=80%), "61% to 80%", AND(I1023&gt;=81%, I1023&lt;=100%), "81% to 100%")</f>
        <v>41% to 60%</v>
      </c>
      <c r="L1023" s="22">
        <v>4.0999999999999996</v>
      </c>
      <c r="M1023" s="6">
        <v>4768</v>
      </c>
      <c r="N1023" s="6">
        <f>G1023*M1023</f>
        <v>1902432</v>
      </c>
      <c r="O1023" s="6">
        <f>L1023+(M1023/100000)</f>
        <v>4.1476799999999994</v>
      </c>
      <c r="P1023" s="5" t="s">
        <v>59</v>
      </c>
      <c r="Q1023" s="10" t="s">
        <v>150</v>
      </c>
      <c r="R1023" s="10" t="s">
        <v>151</v>
      </c>
      <c r="S1023" s="10" t="s">
        <v>152</v>
      </c>
      <c r="T1023" s="10">
        <f>LEN(S1023) - LEN(SUBSTITUTE(S1023, ",", "")) + 1</f>
        <v>8</v>
      </c>
      <c r="U1023" s="10" t="s">
        <v>153</v>
      </c>
      <c r="V1023" s="20" t="s">
        <v>154</v>
      </c>
      <c r="W1023" s="10" t="s">
        <v>155</v>
      </c>
      <c r="X1023" s="10" t="s">
        <v>5678</v>
      </c>
    </row>
    <row r="1024" spans="1:24" customFormat="1" x14ac:dyDescent="0.3">
      <c r="A1024" s="5" t="s">
        <v>8832</v>
      </c>
      <c r="B1024" s="5" t="s">
        <v>8833</v>
      </c>
      <c r="C1024" s="5" t="str">
        <f>LEFT(B1024, 65)</f>
        <v>R B Nova Lint/Fabric Shaver for Cloths, Lint Remover for Woolen S</v>
      </c>
      <c r="D1024" s="5" t="s">
        <v>8574</v>
      </c>
      <c r="E1024" s="5" t="str">
        <f>LEFT(D1024, FIND("|", D1024) - 1)</f>
        <v>Home&amp;Kitchen</v>
      </c>
      <c r="F1024" s="5">
        <v>398</v>
      </c>
      <c r="G1024" s="7">
        <v>1999</v>
      </c>
      <c r="H1024" s="5" t="str" cm="1">
        <f t="array" ref="H1024">_xlfn.IFS(G1024&lt;200,"Less than 200", AND(G1024&gt;=200, G1024&lt;=500), "200 to 500", G1024&gt;500, "Greater than 500")</f>
        <v>Greater than 500</v>
      </c>
      <c r="I1024" s="8">
        <v>0.8</v>
      </c>
      <c r="J1024" s="17">
        <f>I1024</f>
        <v>0.8</v>
      </c>
      <c r="K1024" s="22" t="str" cm="1">
        <f t="array" ref="K1024">_xlfn.IFS(AND(I1024&gt;=0%, I1024&lt;=20%),"0% to 20%", AND(I1024&gt;=21%, I1024&lt;=40%), "21% to 40%", AND(I1024&gt;=41%, I1024&lt;=60%), "41% to 60%", AND(I1024&gt;=61%, I1024&lt;=80%), "61% to 80%", AND(I1024&gt;=81%, I1024&lt;=100%), "81% to 100%")</f>
        <v>61% to 80%</v>
      </c>
      <c r="L1024" s="22">
        <v>4.0999999999999996</v>
      </c>
      <c r="M1024" s="6">
        <v>257</v>
      </c>
      <c r="N1024" s="6">
        <f>G1024*M1024</f>
        <v>513743</v>
      </c>
      <c r="O1024" s="6">
        <f>L1024+(M1024/100000)</f>
        <v>4.1025700000000001</v>
      </c>
      <c r="P1024" s="5" t="s">
        <v>8834</v>
      </c>
      <c r="Q1024" s="10" t="s">
        <v>8835</v>
      </c>
      <c r="R1024" s="10" t="s">
        <v>8836</v>
      </c>
      <c r="S1024" s="10" t="s">
        <v>8837</v>
      </c>
      <c r="T1024" s="10">
        <f>LEN(S1024) - LEN(SUBSTITUTE(S1024, ",", "")) + 1</f>
        <v>8</v>
      </c>
      <c r="U1024" s="10" t="s">
        <v>8838</v>
      </c>
      <c r="V1024" s="20" t="s">
        <v>8839</v>
      </c>
      <c r="W1024" s="10" t="s">
        <v>8840</v>
      </c>
      <c r="X1024" s="10" t="s">
        <v>8841</v>
      </c>
    </row>
    <row r="1025" spans="1:24" customFormat="1" x14ac:dyDescent="0.3">
      <c r="A1025" s="5" t="s">
        <v>10397</v>
      </c>
      <c r="B1025" s="5" t="s">
        <v>10398</v>
      </c>
      <c r="C1025" s="5" t="str">
        <f>LEFT(B1025, 65)</f>
        <v>Rico Japanese Technology Rechargeable Wireless Electric Chopper w</v>
      </c>
      <c r="D1025" s="5" t="s">
        <v>9192</v>
      </c>
      <c r="E1025" s="5" t="str">
        <f>LEFT(D1025, FIND("|", D1025) - 1)</f>
        <v>Home&amp;Kitchen</v>
      </c>
      <c r="F1025" s="5">
        <v>949</v>
      </c>
      <c r="G1025" s="7">
        <v>1999</v>
      </c>
      <c r="H1025" s="5" t="str" cm="1">
        <f t="array" ref="H1025">_xlfn.IFS(G1025&lt;200,"Less than 200", AND(G1025&gt;=200, G1025&lt;=500), "200 to 500", G1025&gt;500, "Greater than 500")</f>
        <v>Greater than 500</v>
      </c>
      <c r="I1025" s="8">
        <v>0.53</v>
      </c>
      <c r="J1025" s="17">
        <f>I1025</f>
        <v>0.53</v>
      </c>
      <c r="K1025" s="22" t="str" cm="1">
        <f t="array" ref="K1025">_xlfn.IFS(AND(I1025&gt;=0%, I1025&lt;=20%),"0% to 20%", AND(I1025&gt;=21%, I1025&lt;=40%), "21% to 40%", AND(I1025&gt;=41%, I1025&lt;=60%), "41% to 60%", AND(I1025&gt;=61%, I1025&lt;=80%), "61% to 80%", AND(I1025&gt;=81%, I1025&lt;=100%), "81% to 100%")</f>
        <v>41% to 60%</v>
      </c>
      <c r="L1025" s="22">
        <v>4</v>
      </c>
      <c r="M1025" s="6">
        <v>1679</v>
      </c>
      <c r="N1025" s="6">
        <f>G1025*M1025</f>
        <v>3356321</v>
      </c>
      <c r="O1025" s="6">
        <f>L1025+(M1025/100000)</f>
        <v>4.0167900000000003</v>
      </c>
      <c r="P1025" s="5" t="s">
        <v>10399</v>
      </c>
      <c r="Q1025" s="10" t="s">
        <v>10400</v>
      </c>
      <c r="R1025" s="10" t="s">
        <v>10401</v>
      </c>
      <c r="S1025" s="10" t="s">
        <v>10402</v>
      </c>
      <c r="T1025" s="10">
        <f>LEN(S1025) - LEN(SUBSTITUTE(S1025, ",", "")) + 1</f>
        <v>8</v>
      </c>
      <c r="U1025" s="10" t="s">
        <v>10403</v>
      </c>
      <c r="V1025" s="20" t="s">
        <v>10404</v>
      </c>
      <c r="W1025" s="10" t="s">
        <v>10405</v>
      </c>
      <c r="X1025" s="10" t="s">
        <v>10406</v>
      </c>
    </row>
    <row r="1026" spans="1:24" customFormat="1" x14ac:dyDescent="0.3">
      <c r="A1026" s="5" t="s">
        <v>11174</v>
      </c>
      <c r="B1026" s="5" t="s">
        <v>11175</v>
      </c>
      <c r="C1026" s="5" t="str">
        <f>LEFT(B1026, 65)</f>
        <v>Candes Gloster All in One Silent Blower Fan Room Heater Ideal for</v>
      </c>
      <c r="D1026" s="5" t="s">
        <v>8563</v>
      </c>
      <c r="E1026" s="5" t="str">
        <f>LEFT(D1026, FIND("|", D1026) - 1)</f>
        <v>Home&amp;Kitchen</v>
      </c>
      <c r="F1026" s="7">
        <v>1069</v>
      </c>
      <c r="G1026" s="7">
        <v>1699</v>
      </c>
      <c r="H1026" s="5" t="str" cm="1">
        <f t="array" ref="H1026">_xlfn.IFS(G1026&lt;200,"Less than 200", AND(G1026&gt;=200, G1026&lt;=500), "200 to 500", G1026&gt;500, "Greater than 500")</f>
        <v>Greater than 500</v>
      </c>
      <c r="I1026" s="8">
        <v>0.37</v>
      </c>
      <c r="J1026" s="17">
        <f>I1026</f>
        <v>0.37</v>
      </c>
      <c r="K1026" s="22" t="str" cm="1">
        <f t="array" ref="K1026">_xlfn.IFS(AND(I1026&gt;=0%, I1026&lt;=20%),"0% to 20%", AND(I1026&gt;=21%, I1026&lt;=40%), "21% to 40%", AND(I1026&gt;=41%, I1026&lt;=60%), "41% to 60%", AND(I1026&gt;=61%, I1026&lt;=80%), "61% to 80%", AND(I1026&gt;=81%, I1026&lt;=100%), "81% to 100%")</f>
        <v>21% to 40%</v>
      </c>
      <c r="L1026" s="22">
        <v>3.9</v>
      </c>
      <c r="M1026" s="6">
        <v>313</v>
      </c>
      <c r="N1026" s="6">
        <f>G1026*M1026</f>
        <v>531787</v>
      </c>
      <c r="O1026" s="6">
        <f>L1026+(M1026/100000)</f>
        <v>3.90313</v>
      </c>
      <c r="P1026" s="5" t="s">
        <v>11176</v>
      </c>
      <c r="Q1026" s="10" t="s">
        <v>11177</v>
      </c>
      <c r="R1026" s="10" t="s">
        <v>11178</v>
      </c>
      <c r="S1026" s="10" t="s">
        <v>11179</v>
      </c>
      <c r="T1026" s="10">
        <f>LEN(S1026) - LEN(SUBSTITUTE(S1026, ",", "")) + 1</f>
        <v>8</v>
      </c>
      <c r="U1026" s="10" t="s">
        <v>11180</v>
      </c>
      <c r="V1026" s="20" t="s">
        <v>11181</v>
      </c>
      <c r="W1026" s="10" t="s">
        <v>11182</v>
      </c>
      <c r="X1026" s="10" t="s">
        <v>11183</v>
      </c>
    </row>
    <row r="1027" spans="1:24" customFormat="1" x14ac:dyDescent="0.3">
      <c r="A1027" s="5" t="s">
        <v>2157</v>
      </c>
      <c r="B1027" s="5" t="s">
        <v>2158</v>
      </c>
      <c r="C1027" s="5" t="str">
        <f>LEFT(B1027, 65)</f>
        <v xml:space="preserve">Smashtronics¬Æ - Case for Firetv Remote, Fire Stick Remote Cover </v>
      </c>
      <c r="D1027" s="5" t="s">
        <v>462</v>
      </c>
      <c r="E1027" s="5" t="str">
        <f>LEFT(D1027, FIND("|", D1027) - 1)</f>
        <v>Electronics</v>
      </c>
      <c r="F1027" s="5">
        <v>199</v>
      </c>
      <c r="G1027" s="5">
        <v>399</v>
      </c>
      <c r="H1027" s="5" t="str" cm="1">
        <f t="array" ref="H1027">_xlfn.IFS(G1027&lt;200,"Less than 200", AND(G1027&gt;=200, G1027&lt;=500), "200 to 500", G1027&gt;500, "Greater than 500")</f>
        <v>200 to 500</v>
      </c>
      <c r="I1027" s="8">
        <v>0.5</v>
      </c>
      <c r="J1027" s="17">
        <f>I1027</f>
        <v>0.5</v>
      </c>
      <c r="K1027" s="22" t="str" cm="1">
        <f t="array" ref="K1027">_xlfn.IFS(AND(I1027&gt;=0%, I1027&lt;=20%),"0% to 20%", AND(I1027&gt;=21%, I1027&lt;=40%), "21% to 40%", AND(I1027&gt;=41%, I1027&lt;=60%), "41% to 60%", AND(I1027&gt;=61%, I1027&lt;=80%), "61% to 80%", AND(I1027&gt;=81%, I1027&lt;=100%), "81% to 100%")</f>
        <v>41% to 60%</v>
      </c>
      <c r="L1027" s="22">
        <v>4.2</v>
      </c>
      <c r="M1027" s="6">
        <v>1335</v>
      </c>
      <c r="N1027" s="6">
        <f>G1027*M1027</f>
        <v>532665</v>
      </c>
      <c r="O1027" s="6">
        <f>L1027+(M1027/100000)</f>
        <v>4.2133500000000002</v>
      </c>
      <c r="P1027" s="5" t="s">
        <v>2159</v>
      </c>
      <c r="Q1027" s="10" t="s">
        <v>2160</v>
      </c>
      <c r="R1027" s="10" t="s">
        <v>2161</v>
      </c>
      <c r="S1027" s="10" t="s">
        <v>2162</v>
      </c>
      <c r="T1027" s="10">
        <f>LEN(S1027) - LEN(SUBSTITUTE(S1027, ",", "")) + 1</f>
        <v>8</v>
      </c>
      <c r="U1027" s="10" t="s">
        <v>2163</v>
      </c>
      <c r="V1027" s="20" t="s">
        <v>2164</v>
      </c>
      <c r="W1027" s="10" t="s">
        <v>2165</v>
      </c>
      <c r="X1027" s="10" t="s">
        <v>2166</v>
      </c>
    </row>
    <row r="1028" spans="1:24" customFormat="1" x14ac:dyDescent="0.3">
      <c r="A1028" s="5" t="s">
        <v>460</v>
      </c>
      <c r="B1028" s="5" t="s">
        <v>461</v>
      </c>
      <c r="C1028" s="5" t="str">
        <f>LEFT(B1028, 65)</f>
        <v>7SEVEN¬Æ Compatible for Samsung Smart 4K Ultra HD TV Monitor Remo</v>
      </c>
      <c r="D1028" s="5" t="s">
        <v>462</v>
      </c>
      <c r="E1028" s="5" t="str">
        <f>LEFT(D1028, FIND("|", D1028) - 1)</f>
        <v>Electronics</v>
      </c>
      <c r="F1028" s="5">
        <v>399</v>
      </c>
      <c r="G1028" s="5">
        <v>999</v>
      </c>
      <c r="H1028" s="5" t="str" cm="1">
        <f t="array" ref="H1028">_xlfn.IFS(G1028&lt;200,"Less than 200", AND(G1028&gt;=200, G1028&lt;=500), "200 to 500", G1028&gt;500, "Greater than 500")</f>
        <v>Greater than 500</v>
      </c>
      <c r="I1028" s="8">
        <v>0.6</v>
      </c>
      <c r="J1028" s="17">
        <f>I1028</f>
        <v>0.6</v>
      </c>
      <c r="K1028" s="22" t="str" cm="1">
        <f t="array" ref="K1028">_xlfn.IFS(AND(I1028&gt;=0%, I1028&lt;=20%),"0% to 20%", AND(I1028&gt;=21%, I1028&lt;=40%), "21% to 40%", AND(I1028&gt;=41%, I1028&lt;=60%), "41% to 60%", AND(I1028&gt;=61%, I1028&lt;=80%), "61% to 80%", AND(I1028&gt;=81%, I1028&lt;=100%), "81% to 100%")</f>
        <v>41% to 60%</v>
      </c>
      <c r="L1028" s="22">
        <v>3.6</v>
      </c>
      <c r="M1028" s="6">
        <v>493</v>
      </c>
      <c r="N1028" s="6">
        <f>G1028*M1028</f>
        <v>492507</v>
      </c>
      <c r="O1028" s="6">
        <f>L1028+(M1028/100000)</f>
        <v>3.60493</v>
      </c>
      <c r="P1028" s="5" t="s">
        <v>463</v>
      </c>
      <c r="Q1028" s="10" t="s">
        <v>464</v>
      </c>
      <c r="R1028" s="10" t="s">
        <v>465</v>
      </c>
      <c r="S1028" s="10" t="s">
        <v>466</v>
      </c>
      <c r="T1028" s="10">
        <f>LEN(S1028) - LEN(SUBSTITUTE(S1028, ",", "")) + 1</f>
        <v>8</v>
      </c>
      <c r="U1028" s="10" t="s">
        <v>467</v>
      </c>
      <c r="V1028" s="20" t="s">
        <v>468</v>
      </c>
      <c r="W1028" s="10" t="s">
        <v>469</v>
      </c>
      <c r="X1028" s="10" t="s">
        <v>470</v>
      </c>
    </row>
    <row r="1029" spans="1:24" customFormat="1" x14ac:dyDescent="0.3">
      <c r="A1029" s="5" t="s">
        <v>1596</v>
      </c>
      <c r="B1029" s="5" t="s">
        <v>1597</v>
      </c>
      <c r="C1029" s="5" t="str">
        <f>LEFT(B1029, 65)</f>
        <v>Sony TV - Remote Compatible for Sony LED Remote Control Works wit</v>
      </c>
      <c r="D1029" s="5" t="s">
        <v>462</v>
      </c>
      <c r="E1029" s="5" t="str">
        <f>LEFT(D1029, FIND("|", D1029) - 1)</f>
        <v>Electronics</v>
      </c>
      <c r="F1029" s="5">
        <v>205</v>
      </c>
      <c r="G1029" s="5">
        <v>499</v>
      </c>
      <c r="H1029" s="5" t="str" cm="1">
        <f t="array" ref="H1029">_xlfn.IFS(G1029&lt;200,"Less than 200", AND(G1029&gt;=200, G1029&lt;=500), "200 to 500", G1029&gt;500, "Greater than 500")</f>
        <v>200 to 500</v>
      </c>
      <c r="I1029" s="8">
        <v>0.59</v>
      </c>
      <c r="J1029" s="17">
        <f>I1029</f>
        <v>0.59</v>
      </c>
      <c r="K1029" s="22" t="str" cm="1">
        <f t="array" ref="K1029">_xlfn.IFS(AND(I1029&gt;=0%, I1029&lt;=20%),"0% to 20%", AND(I1029&gt;=21%, I1029&lt;=40%), "21% to 40%", AND(I1029&gt;=41%, I1029&lt;=60%), "41% to 60%", AND(I1029&gt;=61%, I1029&lt;=80%), "61% to 80%", AND(I1029&gt;=81%, I1029&lt;=100%), "81% to 100%")</f>
        <v>41% to 60%</v>
      </c>
      <c r="L1029" s="22">
        <v>3.8</v>
      </c>
      <c r="M1029" s="6">
        <v>313</v>
      </c>
      <c r="N1029" s="6">
        <f>G1029*M1029</f>
        <v>156187</v>
      </c>
      <c r="O1029" s="6">
        <f>L1029+(M1029/100000)</f>
        <v>3.8031299999999999</v>
      </c>
      <c r="P1029" s="5" t="s">
        <v>1598</v>
      </c>
      <c r="Q1029" s="10" t="s">
        <v>1599</v>
      </c>
      <c r="R1029" s="10" t="s">
        <v>1600</v>
      </c>
      <c r="S1029" s="10" t="s">
        <v>1601</v>
      </c>
      <c r="T1029" s="10">
        <f>LEN(S1029) - LEN(SUBSTITUTE(S1029, ",", "")) + 1</f>
        <v>8</v>
      </c>
      <c r="U1029" s="10" t="s">
        <v>1602</v>
      </c>
      <c r="V1029" s="20" t="s">
        <v>1603</v>
      </c>
      <c r="W1029" s="10" t="s">
        <v>1604</v>
      </c>
      <c r="X1029" s="10" t="s">
        <v>1605</v>
      </c>
    </row>
    <row r="1030" spans="1:24" customFormat="1" x14ac:dyDescent="0.3">
      <c r="A1030" s="5" t="s">
        <v>7529</v>
      </c>
      <c r="B1030" s="5" t="s">
        <v>7530</v>
      </c>
      <c r="C1030" s="5" t="str">
        <f>LEFT(B1030, 65)</f>
        <v>Qubo Smart Cam 360 from Hero Group | Made in India | 2MP 1080p Fu</v>
      </c>
      <c r="D1030" s="5" t="s">
        <v>5904</v>
      </c>
      <c r="E1030" s="5" t="str">
        <f>LEFT(D1030, FIND("|", D1030) - 1)</f>
        <v>Electronics</v>
      </c>
      <c r="F1030" s="7">
        <v>2490</v>
      </c>
      <c r="G1030" s="7">
        <v>3990</v>
      </c>
      <c r="H1030" s="5" t="str" cm="1">
        <f t="array" ref="H1030">_xlfn.IFS(G1030&lt;200,"Less than 200", AND(G1030&gt;=200, G1030&lt;=500), "200 to 500", G1030&gt;500, "Greater than 500")</f>
        <v>Greater than 500</v>
      </c>
      <c r="I1030" s="8">
        <v>0.38</v>
      </c>
      <c r="J1030" s="17">
        <f>I1030</f>
        <v>0.38</v>
      </c>
      <c r="K1030" s="22" t="str" cm="1">
        <f t="array" ref="K1030">_xlfn.IFS(AND(I1030&gt;=0%, I1030&lt;=20%),"0% to 20%", AND(I1030&gt;=21%, I1030&lt;=40%), "21% to 40%", AND(I1030&gt;=41%, I1030&lt;=60%), "41% to 60%", AND(I1030&gt;=61%, I1030&lt;=80%), "61% to 80%", AND(I1030&gt;=81%, I1030&lt;=100%), "81% to 100%")</f>
        <v>21% to 40%</v>
      </c>
      <c r="L1030" s="22">
        <v>4.0999999999999996</v>
      </c>
      <c r="M1030" s="6">
        <v>3606</v>
      </c>
      <c r="N1030" s="6">
        <f>G1030*M1030</f>
        <v>14387940</v>
      </c>
      <c r="O1030" s="6">
        <f>L1030+(M1030/100000)</f>
        <v>4.1360599999999996</v>
      </c>
      <c r="P1030" s="5" t="s">
        <v>7531</v>
      </c>
      <c r="Q1030" s="10" t="s">
        <v>7532</v>
      </c>
      <c r="R1030" s="10" t="s">
        <v>7533</v>
      </c>
      <c r="S1030" s="10" t="s">
        <v>7534</v>
      </c>
      <c r="T1030" s="10">
        <f>LEN(S1030) - LEN(SUBSTITUTE(S1030, ",", "")) + 1</f>
        <v>8</v>
      </c>
      <c r="U1030" s="10" t="s">
        <v>7535</v>
      </c>
      <c r="V1030" s="20" t="s">
        <v>7536</v>
      </c>
      <c r="W1030" s="10" t="s">
        <v>7537</v>
      </c>
      <c r="X1030" s="10" t="s">
        <v>7538</v>
      </c>
    </row>
    <row r="1031" spans="1:24" customFormat="1" x14ac:dyDescent="0.3">
      <c r="A1031" s="5" t="s">
        <v>11987</v>
      </c>
      <c r="B1031" s="5" t="s">
        <v>11988</v>
      </c>
      <c r="C1031" s="5" t="str">
        <f>LEFT(B1031, 65)</f>
        <v>JIALTO Mini Waffle Maker 4 Inch- 350 Watts: Stainless Steel Non-S</v>
      </c>
      <c r="D1031" s="5" t="s">
        <v>11989</v>
      </c>
      <c r="E1031" s="5" t="str">
        <f>LEFT(D1031, FIND("|", D1031) - 1)</f>
        <v>Home&amp;Kitchen</v>
      </c>
      <c r="F1031" s="5">
        <v>899</v>
      </c>
      <c r="G1031" s="7">
        <v>1999</v>
      </c>
      <c r="H1031" s="5" t="str" cm="1">
        <f t="array" ref="H1031">_xlfn.IFS(G1031&lt;200,"Less than 200", AND(G1031&gt;=200, G1031&lt;=500), "200 to 500", G1031&gt;500, "Greater than 500")</f>
        <v>Greater than 500</v>
      </c>
      <c r="I1031" s="8">
        <v>0.55000000000000004</v>
      </c>
      <c r="J1031" s="17">
        <f>I1031</f>
        <v>0.55000000000000004</v>
      </c>
      <c r="K1031" s="22" t="str" cm="1">
        <f t="array" ref="K1031">_xlfn.IFS(AND(I1031&gt;=0%, I1031&lt;=20%),"0% to 20%", AND(I1031&gt;=21%, I1031&lt;=40%), "21% to 40%", AND(I1031&gt;=41%, I1031&lt;=60%), "41% to 60%", AND(I1031&gt;=61%, I1031&lt;=80%), "61% to 80%", AND(I1031&gt;=81%, I1031&lt;=100%), "81% to 100%")</f>
        <v>41% to 60%</v>
      </c>
      <c r="L1031" s="22">
        <v>4</v>
      </c>
      <c r="M1031" s="6">
        <v>832</v>
      </c>
      <c r="N1031" s="6">
        <f>G1031*M1031</f>
        <v>1663168</v>
      </c>
      <c r="O1031" s="6">
        <f>L1031+(M1031/100000)</f>
        <v>4.0083200000000003</v>
      </c>
      <c r="P1031" s="5" t="s">
        <v>11990</v>
      </c>
      <c r="Q1031" s="10" t="s">
        <v>11991</v>
      </c>
      <c r="R1031" s="10" t="s">
        <v>11992</v>
      </c>
      <c r="S1031" s="10" t="s">
        <v>11993</v>
      </c>
      <c r="T1031" s="10">
        <f>LEN(S1031) - LEN(SUBSTITUTE(S1031, ",", "")) + 1</f>
        <v>8</v>
      </c>
      <c r="U1031" s="10" t="s">
        <v>11994</v>
      </c>
      <c r="V1031" s="20" t="s">
        <v>11995</v>
      </c>
      <c r="W1031" s="10" t="s">
        <v>11996</v>
      </c>
      <c r="X1031" s="10" t="s">
        <v>11997</v>
      </c>
    </row>
    <row r="1032" spans="1:24" customFormat="1" x14ac:dyDescent="0.3">
      <c r="A1032" s="5" t="s">
        <v>1560</v>
      </c>
      <c r="B1032" s="5" t="s">
        <v>1561</v>
      </c>
      <c r="C1032" s="5" t="str">
        <f>LEFT(B1032, 65)</f>
        <v>Skadioo WiFi Adapter for pc | Car Accessories, WiFi Dongle for pc</v>
      </c>
      <c r="D1032" s="5" t="s">
        <v>98</v>
      </c>
      <c r="E1032" s="5" t="str">
        <f>LEFT(D1032, FIND("|", D1032) - 1)</f>
        <v>Computers&amp;Accessories</v>
      </c>
      <c r="F1032" s="5">
        <v>199</v>
      </c>
      <c r="G1032" s="5">
        <v>499</v>
      </c>
      <c r="H1032" s="5" t="str" cm="1">
        <f t="array" ref="H1032">_xlfn.IFS(G1032&lt;200,"Less than 200", AND(G1032&gt;=200, G1032&lt;=500), "200 to 500", G1032&gt;500, "Greater than 500")</f>
        <v>200 to 500</v>
      </c>
      <c r="I1032" s="8">
        <v>0.6</v>
      </c>
      <c r="J1032" s="17">
        <f>I1032</f>
        <v>0.6</v>
      </c>
      <c r="K1032" s="22" t="str" cm="1">
        <f t="array" ref="K1032">_xlfn.IFS(AND(I1032&gt;=0%, I1032&lt;=20%),"0% to 20%", AND(I1032&gt;=21%, I1032&lt;=40%), "21% to 40%", AND(I1032&gt;=41%, I1032&lt;=60%), "41% to 60%", AND(I1032&gt;=61%, I1032&lt;=80%), "61% to 80%", AND(I1032&gt;=81%, I1032&lt;=100%), "81% to 100%")</f>
        <v>41% to 60%</v>
      </c>
      <c r="L1032" s="22">
        <v>3.7</v>
      </c>
      <c r="M1032" s="6">
        <v>612</v>
      </c>
      <c r="N1032" s="6">
        <f>G1032*M1032</f>
        <v>305388</v>
      </c>
      <c r="O1032" s="6">
        <f>L1032+(M1032/100000)</f>
        <v>3.7061200000000003</v>
      </c>
      <c r="P1032" s="5" t="s">
        <v>1562</v>
      </c>
      <c r="Q1032" s="10" t="s">
        <v>1563</v>
      </c>
      <c r="R1032" s="10" t="s">
        <v>1564</v>
      </c>
      <c r="S1032" s="10" t="s">
        <v>1565</v>
      </c>
      <c r="T1032" s="10">
        <f>LEN(S1032) - LEN(SUBSTITUTE(S1032, ",", "")) + 1</f>
        <v>8</v>
      </c>
      <c r="U1032" s="10" t="s">
        <v>1566</v>
      </c>
      <c r="V1032" s="20" t="s">
        <v>1567</v>
      </c>
      <c r="W1032" s="10" t="s">
        <v>1568</v>
      </c>
      <c r="X1032" s="10" t="s">
        <v>1569</v>
      </c>
    </row>
    <row r="1033" spans="1:24" customFormat="1" x14ac:dyDescent="0.3">
      <c r="A1033" s="5" t="s">
        <v>4150</v>
      </c>
      <c r="B1033" s="5" t="s">
        <v>4151</v>
      </c>
      <c r="C1033" s="5" t="str">
        <f>LEFT(B1033, 65)</f>
        <v>Redmi Note 11T 5G (Matte Black, 6GB RAM, 128GB ROM)| Dimensity 81</v>
      </c>
      <c r="D1033" s="5" t="s">
        <v>2990</v>
      </c>
      <c r="E1033" s="5" t="str">
        <f>LEFT(D1033, FIND("|", D1033) - 1)</f>
        <v>Electronics</v>
      </c>
      <c r="F1033" s="7">
        <v>16999</v>
      </c>
      <c r="G1033" s="7">
        <v>20999</v>
      </c>
      <c r="H1033" s="5" t="str" cm="1">
        <f t="array" ref="H1033">_xlfn.IFS(G1033&lt;200,"Less than 200", AND(G1033&gt;=200, G1033&lt;=500), "200 to 500", G1033&gt;500, "Greater than 500")</f>
        <v>Greater than 500</v>
      </c>
      <c r="I1033" s="8">
        <v>0.19</v>
      </c>
      <c r="J1033" s="17">
        <f>I1033</f>
        <v>0.19</v>
      </c>
      <c r="K1033" s="22" t="str" cm="1">
        <f t="array" ref="K1033">_xlfn.IFS(AND(I1033&gt;=0%, I1033&lt;=20%),"0% to 20%", AND(I1033&gt;=21%, I1033&lt;=40%), "21% to 40%", AND(I1033&gt;=41%, I1033&lt;=60%), "41% to 60%", AND(I1033&gt;=61%, I1033&lt;=80%), "61% to 80%", AND(I1033&gt;=81%, I1033&lt;=100%), "81% to 100%")</f>
        <v>0% to 20%</v>
      </c>
      <c r="L1033" s="22">
        <v>4.0999999999999996</v>
      </c>
      <c r="M1033" s="6">
        <v>31822</v>
      </c>
      <c r="N1033" s="6">
        <f>G1033*M1033</f>
        <v>668230178</v>
      </c>
      <c r="O1033" s="6">
        <f>L1033+(M1033/100000)</f>
        <v>4.4182199999999998</v>
      </c>
      <c r="P1033" s="5" t="s">
        <v>4152</v>
      </c>
      <c r="Q1033" s="10" t="s">
        <v>4153</v>
      </c>
      <c r="R1033" s="10" t="s">
        <v>4154</v>
      </c>
      <c r="S1033" s="10" t="s">
        <v>4155</v>
      </c>
      <c r="T1033" s="10">
        <f>LEN(S1033) - LEN(SUBSTITUTE(S1033, ",", "")) + 1</f>
        <v>8</v>
      </c>
      <c r="U1033" s="10" t="s">
        <v>4156</v>
      </c>
      <c r="V1033" s="20" t="s">
        <v>4157</v>
      </c>
      <c r="W1033" s="10" t="s">
        <v>4158</v>
      </c>
      <c r="X1033" s="10" t="s">
        <v>4159</v>
      </c>
    </row>
    <row r="1034" spans="1:24" customFormat="1" x14ac:dyDescent="0.3">
      <c r="A1034" s="5" t="s">
        <v>4388</v>
      </c>
      <c r="B1034" s="5" t="s">
        <v>4389</v>
      </c>
      <c r="C1034" s="5" t="str">
        <f>LEFT(B1034, 65)</f>
        <v>Redmi Note 11T 5G (Stardust White, 6GB RAM, 128GB ROM)| Dimensity</v>
      </c>
      <c r="D1034" s="5" t="s">
        <v>2990</v>
      </c>
      <c r="E1034" s="5" t="str">
        <f>LEFT(D1034, FIND("|", D1034) - 1)</f>
        <v>Electronics</v>
      </c>
      <c r="F1034" s="7">
        <v>16999</v>
      </c>
      <c r="G1034" s="7">
        <v>20999</v>
      </c>
      <c r="H1034" s="5" t="str" cm="1">
        <f t="array" ref="H1034">_xlfn.IFS(G1034&lt;200,"Less than 200", AND(G1034&gt;=200, G1034&lt;=500), "200 to 500", G1034&gt;500, "Greater than 500")</f>
        <v>Greater than 500</v>
      </c>
      <c r="I1034" s="8">
        <v>0.19</v>
      </c>
      <c r="J1034" s="17">
        <f>I1034</f>
        <v>0.19</v>
      </c>
      <c r="K1034" s="22" t="str" cm="1">
        <f t="array" ref="K1034">_xlfn.IFS(AND(I1034&gt;=0%, I1034&lt;=20%),"0% to 20%", AND(I1034&gt;=21%, I1034&lt;=40%), "21% to 40%", AND(I1034&gt;=41%, I1034&lt;=60%), "41% to 60%", AND(I1034&gt;=61%, I1034&lt;=80%), "61% to 80%", AND(I1034&gt;=81%, I1034&lt;=100%), "81% to 100%")</f>
        <v>0% to 20%</v>
      </c>
      <c r="L1034" s="22">
        <v>4.0999999999999996</v>
      </c>
      <c r="M1034" s="6">
        <v>31822</v>
      </c>
      <c r="N1034" s="6">
        <f>G1034*M1034</f>
        <v>668230178</v>
      </c>
      <c r="O1034" s="6">
        <f>L1034+(M1034/100000)</f>
        <v>4.4182199999999998</v>
      </c>
      <c r="P1034" s="5" t="s">
        <v>4390</v>
      </c>
      <c r="Q1034" s="10" t="s">
        <v>4153</v>
      </c>
      <c r="R1034" s="10" t="s">
        <v>4154</v>
      </c>
      <c r="S1034" s="10" t="s">
        <v>4155</v>
      </c>
      <c r="T1034" s="10">
        <f>LEN(S1034) - LEN(SUBSTITUTE(S1034, ",", "")) + 1</f>
        <v>8</v>
      </c>
      <c r="U1034" s="10" t="s">
        <v>4156</v>
      </c>
      <c r="V1034" s="20" t="s">
        <v>4157</v>
      </c>
      <c r="W1034" s="10" t="s">
        <v>4391</v>
      </c>
      <c r="X1034" s="10" t="s">
        <v>4392</v>
      </c>
    </row>
    <row r="1035" spans="1:24" customFormat="1" x14ac:dyDescent="0.3">
      <c r="A1035" s="5" t="s">
        <v>4224</v>
      </c>
      <c r="B1035" s="5" t="s">
        <v>4225</v>
      </c>
      <c r="C1035" s="5" t="str">
        <f>LEFT(B1035, 65)</f>
        <v>Redmi Note 11T 5G (Aquamarine Blue, 6GB RAM, 128GB ROM)| Dimensit</v>
      </c>
      <c r="D1035" s="5" t="s">
        <v>2990</v>
      </c>
      <c r="E1035" s="5" t="str">
        <f>LEFT(D1035, FIND("|", D1035) - 1)</f>
        <v>Electronics</v>
      </c>
      <c r="F1035" s="7">
        <v>16999</v>
      </c>
      <c r="G1035" s="7">
        <v>20999</v>
      </c>
      <c r="H1035" s="5" t="str" cm="1">
        <f t="array" ref="H1035">_xlfn.IFS(G1035&lt;200,"Less than 200", AND(G1035&gt;=200, G1035&lt;=500), "200 to 500", G1035&gt;500, "Greater than 500")</f>
        <v>Greater than 500</v>
      </c>
      <c r="I1035" s="8">
        <v>0.19</v>
      </c>
      <c r="J1035" s="17">
        <f>I1035</f>
        <v>0.19</v>
      </c>
      <c r="K1035" s="22" t="str" cm="1">
        <f t="array" ref="K1035">_xlfn.IFS(AND(I1035&gt;=0%, I1035&lt;=20%),"0% to 20%", AND(I1035&gt;=21%, I1035&lt;=40%), "21% to 40%", AND(I1035&gt;=41%, I1035&lt;=60%), "41% to 60%", AND(I1035&gt;=61%, I1035&lt;=80%), "61% to 80%", AND(I1035&gt;=81%, I1035&lt;=100%), "81% to 100%")</f>
        <v>0% to 20%</v>
      </c>
      <c r="L1035" s="22">
        <v>4.0999999999999996</v>
      </c>
      <c r="M1035" s="6">
        <v>31822</v>
      </c>
      <c r="N1035" s="6">
        <f>G1035*M1035</f>
        <v>668230178</v>
      </c>
      <c r="O1035" s="6">
        <f>L1035+(M1035/100000)</f>
        <v>4.4182199999999998</v>
      </c>
      <c r="P1035" s="5" t="s">
        <v>4226</v>
      </c>
      <c r="Q1035" s="10" t="s">
        <v>4153</v>
      </c>
      <c r="R1035" s="10" t="s">
        <v>4154</v>
      </c>
      <c r="S1035" s="10" t="s">
        <v>4155</v>
      </c>
      <c r="T1035" s="10">
        <f>LEN(S1035) - LEN(SUBSTITUTE(S1035, ",", "")) + 1</f>
        <v>8</v>
      </c>
      <c r="U1035" s="10" t="s">
        <v>4156</v>
      </c>
      <c r="V1035" s="20" t="s">
        <v>4157</v>
      </c>
      <c r="W1035" s="10" t="s">
        <v>4227</v>
      </c>
      <c r="X1035" s="10" t="s">
        <v>4228</v>
      </c>
    </row>
    <row r="1036" spans="1:24" customFormat="1" x14ac:dyDescent="0.3">
      <c r="A1036" s="5" t="s">
        <v>12853</v>
      </c>
      <c r="B1036" s="5" t="s">
        <v>12854</v>
      </c>
      <c r="C1036" s="5" t="str">
        <f>LEFT(B1036, 65)</f>
        <v>IKEA Milk Frother for Your Milk, Coffee,(Cold and hot Drinks), Bl</v>
      </c>
      <c r="D1036" s="5" t="s">
        <v>11064</v>
      </c>
      <c r="E1036" s="5" t="str">
        <f>LEFT(D1036, FIND("|", D1036) - 1)</f>
        <v>Home&amp;Kitchen</v>
      </c>
      <c r="F1036" s="5">
        <v>229</v>
      </c>
      <c r="G1036" s="5">
        <v>399</v>
      </c>
      <c r="H1036" s="5" t="str" cm="1">
        <f t="array" ref="H1036">_xlfn.IFS(G1036&lt;200,"Less than 200", AND(G1036&gt;=200, G1036&lt;=500), "200 to 500", G1036&gt;500, "Greater than 500")</f>
        <v>200 to 500</v>
      </c>
      <c r="I1036" s="8">
        <v>0.43</v>
      </c>
      <c r="J1036" s="17">
        <f>I1036</f>
        <v>0.43</v>
      </c>
      <c r="K1036" s="22" t="str" cm="1">
        <f t="array" ref="K1036">_xlfn.IFS(AND(I1036&gt;=0%, I1036&lt;=20%),"0% to 20%", AND(I1036&gt;=21%, I1036&lt;=40%), "21% to 40%", AND(I1036&gt;=41%, I1036&lt;=60%), "41% to 60%", AND(I1036&gt;=61%, I1036&lt;=80%), "61% to 80%", AND(I1036&gt;=81%, I1036&lt;=100%), "81% to 100%")</f>
        <v>41% to 60%</v>
      </c>
      <c r="L1036" s="22">
        <v>3.6</v>
      </c>
      <c r="M1036" s="6">
        <v>451</v>
      </c>
      <c r="N1036" s="6">
        <f>G1036*M1036</f>
        <v>179949</v>
      </c>
      <c r="O1036" s="6">
        <f>L1036+(M1036/100000)</f>
        <v>3.6045099999999999</v>
      </c>
      <c r="P1036" s="5" t="s">
        <v>12855</v>
      </c>
      <c r="Q1036" s="10" t="s">
        <v>12856</v>
      </c>
      <c r="R1036" s="10" t="s">
        <v>12857</v>
      </c>
      <c r="S1036" s="10" t="s">
        <v>12858</v>
      </c>
      <c r="T1036" s="10">
        <f>LEN(S1036) - LEN(SUBSTITUTE(S1036, ",", "")) + 1</f>
        <v>8</v>
      </c>
      <c r="U1036" s="10" t="s">
        <v>12859</v>
      </c>
      <c r="V1036" s="20" t="s">
        <v>12860</v>
      </c>
      <c r="W1036" s="10" t="s">
        <v>12861</v>
      </c>
      <c r="X1036" s="10" t="s">
        <v>12862</v>
      </c>
    </row>
    <row r="1037" spans="1:24" customFormat="1" x14ac:dyDescent="0.3">
      <c r="A1037" s="5" t="s">
        <v>8822</v>
      </c>
      <c r="B1037" s="5" t="s">
        <v>8823</v>
      </c>
      <c r="C1037" s="5" t="str">
        <f>LEFT(B1037, 65)</f>
        <v>Lifelong LLQH922 Regalia 800 W (ISI Certified) Quartz Room Heater</v>
      </c>
      <c r="D1037" s="5" t="s">
        <v>8552</v>
      </c>
      <c r="E1037" s="5" t="str">
        <f>LEFT(D1037, FIND("|", D1037) - 1)</f>
        <v>Home&amp;Kitchen</v>
      </c>
      <c r="F1037" s="5">
        <v>999</v>
      </c>
      <c r="G1037" s="7">
        <v>2000</v>
      </c>
      <c r="H1037" s="5" t="str" cm="1">
        <f t="array" ref="H1037">_xlfn.IFS(G1037&lt;200,"Less than 200", AND(G1037&gt;=200, G1037&lt;=500), "200 to 500", G1037&gt;500, "Greater than 500")</f>
        <v>Greater than 500</v>
      </c>
      <c r="I1037" s="8">
        <v>0.5</v>
      </c>
      <c r="J1037" s="17">
        <f>I1037</f>
        <v>0.5</v>
      </c>
      <c r="K1037" s="22" t="str" cm="1">
        <f t="array" ref="K1037">_xlfn.IFS(AND(I1037&gt;=0%, I1037&lt;=20%),"0% to 20%", AND(I1037&gt;=21%, I1037&lt;=40%), "21% to 40%", AND(I1037&gt;=41%, I1037&lt;=60%), "41% to 60%", AND(I1037&gt;=61%, I1037&lt;=80%), "61% to 80%", AND(I1037&gt;=81%, I1037&lt;=100%), "81% to 100%")</f>
        <v>41% to 60%</v>
      </c>
      <c r="L1037" s="22">
        <v>3.8</v>
      </c>
      <c r="M1037" s="6">
        <v>1163</v>
      </c>
      <c r="N1037" s="6">
        <f>G1037*M1037</f>
        <v>2326000</v>
      </c>
      <c r="O1037" s="6">
        <f>L1037+(M1037/100000)</f>
        <v>3.8116299999999996</v>
      </c>
      <c r="P1037" s="5" t="s">
        <v>8824</v>
      </c>
      <c r="Q1037" s="10" t="s">
        <v>8825</v>
      </c>
      <c r="R1037" s="10" t="s">
        <v>8826</v>
      </c>
      <c r="S1037" s="10" t="s">
        <v>8827</v>
      </c>
      <c r="T1037" s="10">
        <f>LEN(S1037) - LEN(SUBSTITUTE(S1037, ",", "")) + 1</f>
        <v>8</v>
      </c>
      <c r="U1037" s="10" t="s">
        <v>8828</v>
      </c>
      <c r="V1037" s="20" t="s">
        <v>8829</v>
      </c>
      <c r="W1037" s="10" t="s">
        <v>8830</v>
      </c>
      <c r="X1037" s="10" t="s">
        <v>8831</v>
      </c>
    </row>
    <row r="1038" spans="1:24" customFormat="1" x14ac:dyDescent="0.3">
      <c r="A1038" s="5" t="s">
        <v>2319</v>
      </c>
      <c r="B1038" s="5" t="s">
        <v>2320</v>
      </c>
      <c r="C1038" s="5" t="str">
        <f>LEFT(B1038, 65)</f>
        <v>Realme Smart TV Stick 4K</v>
      </c>
      <c r="D1038" s="5" t="s">
        <v>2321</v>
      </c>
      <c r="E1038" s="5" t="str">
        <f>LEFT(D1038, FIND("|", D1038) - 1)</f>
        <v>Electronics</v>
      </c>
      <c r="F1038" s="7">
        <v>4699</v>
      </c>
      <c r="G1038" s="7">
        <v>4699</v>
      </c>
      <c r="H1038" s="5" t="str" cm="1">
        <f t="array" ref="H1038">_xlfn.IFS(G1038&lt;200,"Less than 200", AND(G1038&gt;=200, G1038&lt;=500), "200 to 500", G1038&gt;500, "Greater than 500")</f>
        <v>Greater than 500</v>
      </c>
      <c r="I1038" s="8">
        <v>0</v>
      </c>
      <c r="J1038" s="17">
        <f>I1038</f>
        <v>0</v>
      </c>
      <c r="K1038" s="22" t="str" cm="1">
        <f t="array" ref="K1038">_xlfn.IFS(AND(I1038&gt;=0%, I1038&lt;=20%),"0% to 20%", AND(I1038&gt;=21%, I1038&lt;=40%), "21% to 40%", AND(I1038&gt;=41%, I1038&lt;=60%), "41% to 60%", AND(I1038&gt;=61%, I1038&lt;=80%), "61% to 80%", AND(I1038&gt;=81%, I1038&lt;=100%), "81% to 100%")</f>
        <v>0% to 20%</v>
      </c>
      <c r="L1038" s="22">
        <v>4.5</v>
      </c>
      <c r="M1038" s="6">
        <v>224</v>
      </c>
      <c r="N1038" s="6">
        <f>G1038*M1038</f>
        <v>1052576</v>
      </c>
      <c r="O1038" s="6">
        <f>L1038+(M1038/100000)</f>
        <v>4.5022399999999996</v>
      </c>
      <c r="P1038" s="5" t="s">
        <v>2322</v>
      </c>
      <c r="Q1038" s="10" t="s">
        <v>2323</v>
      </c>
      <c r="R1038" s="10" t="s">
        <v>2324</v>
      </c>
      <c r="S1038" s="10" t="s">
        <v>2325</v>
      </c>
      <c r="T1038" s="10">
        <f>LEN(S1038) - LEN(SUBSTITUTE(S1038, ",", "")) + 1</f>
        <v>4</v>
      </c>
      <c r="U1038" s="10" t="s">
        <v>2326</v>
      </c>
      <c r="V1038" s="20" t="s">
        <v>2327</v>
      </c>
      <c r="W1038" s="10" t="s">
        <v>2328</v>
      </c>
      <c r="X1038" s="10" t="s">
        <v>2329</v>
      </c>
    </row>
    <row r="1039" spans="1:24" customFormat="1" x14ac:dyDescent="0.3">
      <c r="A1039" s="5" t="s">
        <v>2366</v>
      </c>
      <c r="B1039" s="5" t="s">
        <v>2367</v>
      </c>
      <c r="C1039" s="5" t="str">
        <f>LEFT(B1039, 65)</f>
        <v xml:space="preserve">KRISONS Thunder Speaker, Multimedia Home Theatre, Floor Standing </v>
      </c>
      <c r="D1039" s="5" t="s">
        <v>2368</v>
      </c>
      <c r="E1039" s="5" t="str">
        <f>LEFT(D1039, FIND("|", D1039) - 1)</f>
        <v>Electronics</v>
      </c>
      <c r="F1039" s="7">
        <v>2299</v>
      </c>
      <c r="G1039" s="7">
        <v>3999</v>
      </c>
      <c r="H1039" s="5" t="str" cm="1">
        <f t="array" ref="H1039">_xlfn.IFS(G1039&lt;200,"Less than 200", AND(G1039&gt;=200, G1039&lt;=500), "200 to 500", G1039&gt;500, "Greater than 500")</f>
        <v>Greater than 500</v>
      </c>
      <c r="I1039" s="8">
        <v>0.43</v>
      </c>
      <c r="J1039" s="17">
        <f>I1039</f>
        <v>0.43</v>
      </c>
      <c r="K1039" s="22" t="str" cm="1">
        <f t="array" ref="K1039">_xlfn.IFS(AND(I1039&gt;=0%, I1039&lt;=20%),"0% to 20%", AND(I1039&gt;=21%, I1039&lt;=40%), "21% to 40%", AND(I1039&gt;=41%, I1039&lt;=60%), "41% to 60%", AND(I1039&gt;=61%, I1039&lt;=80%), "61% to 80%", AND(I1039&gt;=81%, I1039&lt;=100%), "81% to 100%")</f>
        <v>41% to 60%</v>
      </c>
      <c r="L1039" s="22">
        <v>3.8</v>
      </c>
      <c r="M1039" s="6">
        <v>282</v>
      </c>
      <c r="N1039" s="6">
        <f>G1039*M1039</f>
        <v>1127718</v>
      </c>
      <c r="O1039" s="6">
        <f>L1039+(M1039/100000)</f>
        <v>3.8028199999999996</v>
      </c>
      <c r="P1039" s="5" t="s">
        <v>2369</v>
      </c>
      <c r="Q1039" s="10" t="s">
        <v>2370</v>
      </c>
      <c r="R1039" s="10" t="s">
        <v>2371</v>
      </c>
      <c r="S1039" s="10" t="s">
        <v>2372</v>
      </c>
      <c r="T1039" s="10">
        <f>LEN(S1039) - LEN(SUBSTITUTE(S1039, ",", "")) + 1</f>
        <v>8</v>
      </c>
      <c r="U1039" s="10" t="s">
        <v>2373</v>
      </c>
      <c r="V1039" s="20" t="s">
        <v>2374</v>
      </c>
      <c r="W1039" s="10" t="s">
        <v>2375</v>
      </c>
      <c r="X1039" s="10" t="s">
        <v>2376</v>
      </c>
    </row>
    <row r="1040" spans="1:24" customFormat="1" x14ac:dyDescent="0.3">
      <c r="A1040" s="5" t="s">
        <v>2417</v>
      </c>
      <c r="B1040" s="5" t="s">
        <v>2418</v>
      </c>
      <c r="C1040" s="5" t="str">
        <f>LEFT(B1040, 65)</f>
        <v>LOHAYA Voice Assistant Remote Compatible for Airtel Xstream Set-T</v>
      </c>
      <c r="D1040" s="5" t="s">
        <v>462</v>
      </c>
      <c r="E1040" s="5" t="str">
        <f>LEFT(D1040, FIND("|", D1040) - 1)</f>
        <v>Electronics</v>
      </c>
      <c r="F1040" s="5">
        <v>399</v>
      </c>
      <c r="G1040" s="5">
        <v>999</v>
      </c>
      <c r="H1040" s="5" t="str" cm="1">
        <f t="array" ref="H1040">_xlfn.IFS(G1040&lt;200,"Less than 200", AND(G1040&gt;=200, G1040&lt;=500), "200 to 500", G1040&gt;500, "Greater than 500")</f>
        <v>Greater than 500</v>
      </c>
      <c r="I1040" s="8">
        <v>0.6</v>
      </c>
      <c r="J1040" s="17">
        <f>I1040</f>
        <v>0.6</v>
      </c>
      <c r="K1040" s="22" t="str" cm="1">
        <f t="array" ref="K1040">_xlfn.IFS(AND(I1040&gt;=0%, I1040&lt;=20%),"0% to 20%", AND(I1040&gt;=21%, I1040&lt;=40%), "21% to 40%", AND(I1040&gt;=41%, I1040&lt;=60%), "41% to 60%", AND(I1040&gt;=61%, I1040&lt;=80%), "61% to 80%", AND(I1040&gt;=81%, I1040&lt;=100%), "81% to 100%")</f>
        <v>41% to 60%</v>
      </c>
      <c r="L1040" s="22">
        <v>3.3</v>
      </c>
      <c r="M1040" s="6">
        <v>23</v>
      </c>
      <c r="N1040" s="6">
        <f>G1040*M1040</f>
        <v>22977</v>
      </c>
      <c r="O1040" s="6">
        <f>L1040+(M1040/100000)</f>
        <v>3.30023</v>
      </c>
      <c r="P1040" s="5" t="s">
        <v>2419</v>
      </c>
      <c r="Q1040" s="10" t="s">
        <v>2420</v>
      </c>
      <c r="R1040" s="10" t="s">
        <v>2421</v>
      </c>
      <c r="S1040" s="10" t="s">
        <v>2422</v>
      </c>
      <c r="T1040" s="10">
        <f>LEN(S1040) - LEN(SUBSTITUTE(S1040, ",", "")) + 1</f>
        <v>5</v>
      </c>
      <c r="U1040" s="10" t="s">
        <v>2423</v>
      </c>
      <c r="V1040" s="20" t="s">
        <v>2424</v>
      </c>
      <c r="W1040" s="10" t="s">
        <v>2425</v>
      </c>
      <c r="X1040" s="10" t="s">
        <v>2426</v>
      </c>
    </row>
    <row r="1041" spans="1:24" customFormat="1" x14ac:dyDescent="0.3">
      <c r="A1041" s="5" t="s">
        <v>9080</v>
      </c>
      <c r="B1041" s="5" t="s">
        <v>9081</v>
      </c>
      <c r="C1041" s="5" t="str">
        <f>LEFT(B1041, 65)</f>
        <v xml:space="preserve">Lifelong LLFH921 Regalia 2000 W Fan Heater, 3 Air Settings, Room </v>
      </c>
      <c r="D1041" s="5" t="s">
        <v>8563</v>
      </c>
      <c r="E1041" s="5" t="str">
        <f>LEFT(D1041, FIND("|", D1041) - 1)</f>
        <v>Home&amp;Kitchen</v>
      </c>
      <c r="F1041" s="5">
        <v>899</v>
      </c>
      <c r="G1041" s="7">
        <v>2000</v>
      </c>
      <c r="H1041" s="5" t="str" cm="1">
        <f t="array" ref="H1041">_xlfn.IFS(G1041&lt;200,"Less than 200", AND(G1041&gt;=200, G1041&lt;=500), "200 to 500", G1041&gt;500, "Greater than 500")</f>
        <v>Greater than 500</v>
      </c>
      <c r="I1041" s="8">
        <v>0.55000000000000004</v>
      </c>
      <c r="J1041" s="17">
        <f>I1041</f>
        <v>0.55000000000000004</v>
      </c>
      <c r="K1041" s="22" t="str" cm="1">
        <f t="array" ref="K1041">_xlfn.IFS(AND(I1041&gt;=0%, I1041&lt;=20%),"0% to 20%", AND(I1041&gt;=21%, I1041&lt;=40%), "21% to 40%", AND(I1041&gt;=41%, I1041&lt;=60%), "41% to 60%", AND(I1041&gt;=61%, I1041&lt;=80%), "61% to 80%", AND(I1041&gt;=81%, I1041&lt;=100%), "81% to 100%")</f>
        <v>41% to 60%</v>
      </c>
      <c r="L1041" s="22">
        <v>3.6</v>
      </c>
      <c r="M1041" s="6">
        <v>291</v>
      </c>
      <c r="N1041" s="6">
        <f>G1041*M1041</f>
        <v>582000</v>
      </c>
      <c r="O1041" s="6">
        <f>L1041+(M1041/100000)</f>
        <v>3.6029100000000001</v>
      </c>
      <c r="P1041" s="5" t="s">
        <v>9082</v>
      </c>
      <c r="Q1041" s="10" t="s">
        <v>9083</v>
      </c>
      <c r="R1041" s="10" t="s">
        <v>9084</v>
      </c>
      <c r="S1041" s="10" t="s">
        <v>9085</v>
      </c>
      <c r="T1041" s="10">
        <f>LEN(S1041) - LEN(SUBSTITUTE(S1041, ",", "")) + 1</f>
        <v>8</v>
      </c>
      <c r="U1041" s="10" t="s">
        <v>9086</v>
      </c>
      <c r="V1041" s="20" t="s">
        <v>9087</v>
      </c>
      <c r="W1041" s="10" t="s">
        <v>9088</v>
      </c>
      <c r="X1041" s="10" t="s">
        <v>9089</v>
      </c>
    </row>
    <row r="1042" spans="1:24" customFormat="1" x14ac:dyDescent="0.3">
      <c r="A1042" s="5" t="s">
        <v>11835</v>
      </c>
      <c r="B1042" s="5" t="s">
        <v>11836</v>
      </c>
      <c r="C1042" s="5" t="str">
        <f>LEFT(B1042, 65)</f>
        <v>Borosil Volcano 13 Fin Oil Filled Radiator Room Heater, 2900 W, B</v>
      </c>
      <c r="D1042" s="5" t="s">
        <v>8552</v>
      </c>
      <c r="E1042" s="5" t="str">
        <f>LEFT(D1042, FIND("|", D1042) - 1)</f>
        <v>Home&amp;Kitchen</v>
      </c>
      <c r="F1042" s="7">
        <v>9495</v>
      </c>
      <c r="G1042" s="7">
        <v>18990</v>
      </c>
      <c r="H1042" s="5" t="str" cm="1">
        <f t="array" ref="H1042">_xlfn.IFS(G1042&lt;200,"Less than 200", AND(G1042&gt;=200, G1042&lt;=500), "200 to 500", G1042&gt;500, "Greater than 500")</f>
        <v>Greater than 500</v>
      </c>
      <c r="I1042" s="8">
        <v>0.5</v>
      </c>
      <c r="J1042" s="17">
        <f>I1042</f>
        <v>0.5</v>
      </c>
      <c r="K1042" s="22" t="str" cm="1">
        <f t="array" ref="K1042">_xlfn.IFS(AND(I1042&gt;=0%, I1042&lt;=20%),"0% to 20%", AND(I1042&gt;=21%, I1042&lt;=40%), "21% to 40%", AND(I1042&gt;=41%, I1042&lt;=60%), "41% to 60%", AND(I1042&gt;=61%, I1042&lt;=80%), "61% to 80%", AND(I1042&gt;=81%, I1042&lt;=100%), "81% to 100%")</f>
        <v>41% to 60%</v>
      </c>
      <c r="L1042" s="22">
        <v>4.2</v>
      </c>
      <c r="M1042" s="6">
        <v>79</v>
      </c>
      <c r="N1042" s="6">
        <f>G1042*M1042</f>
        <v>1500210</v>
      </c>
      <c r="O1042" s="6">
        <f>L1042+(M1042/100000)</f>
        <v>4.2007900000000005</v>
      </c>
      <c r="P1042" s="5" t="s">
        <v>11837</v>
      </c>
      <c r="Q1042" s="10" t="s">
        <v>11838</v>
      </c>
      <c r="R1042" s="10" t="s">
        <v>11839</v>
      </c>
      <c r="S1042" s="10" t="s">
        <v>11840</v>
      </c>
      <c r="T1042" s="10">
        <f>LEN(S1042) - LEN(SUBSTITUTE(S1042, ",", "")) + 1</f>
        <v>8</v>
      </c>
      <c r="U1042" s="10" t="s">
        <v>11841</v>
      </c>
      <c r="V1042" s="20" t="s">
        <v>11842</v>
      </c>
      <c r="W1042" s="10" t="s">
        <v>11843</v>
      </c>
      <c r="X1042" s="10" t="s">
        <v>11844</v>
      </c>
    </row>
    <row r="1043" spans="1:24" customFormat="1" x14ac:dyDescent="0.3">
      <c r="A1043" s="5" t="s">
        <v>6178</v>
      </c>
      <c r="B1043" s="5" t="s">
        <v>6179</v>
      </c>
      <c r="C1043" s="5" t="str">
        <f>LEFT(B1043, 65)</f>
        <v>Portronics MPORT 31C 4-in-1 USB Hub (Type C to 4 USB-A Ports) wit</v>
      </c>
      <c r="D1043" s="5" t="s">
        <v>6103</v>
      </c>
      <c r="E1043" s="5" t="str">
        <f>LEFT(D1043, FIND("|", D1043) - 1)</f>
        <v>Computers&amp;Accessories</v>
      </c>
      <c r="F1043" s="5">
        <v>570</v>
      </c>
      <c r="G1043" s="5">
        <v>999</v>
      </c>
      <c r="H1043" s="5" t="str" cm="1">
        <f t="array" ref="H1043">_xlfn.IFS(G1043&lt;200,"Less than 200", AND(G1043&gt;=200, G1043&lt;=500), "200 to 500", G1043&gt;500, "Greater than 500")</f>
        <v>Greater than 500</v>
      </c>
      <c r="I1043" s="8">
        <v>0.43</v>
      </c>
      <c r="J1043" s="17">
        <f>I1043</f>
        <v>0.43</v>
      </c>
      <c r="K1043" s="22" t="str" cm="1">
        <f t="array" ref="K1043">_xlfn.IFS(AND(I1043&gt;=0%, I1043&lt;=20%),"0% to 20%", AND(I1043&gt;=21%, I1043&lt;=40%), "21% to 40%", AND(I1043&gt;=41%, I1043&lt;=60%), "41% to 60%", AND(I1043&gt;=61%, I1043&lt;=80%), "61% to 80%", AND(I1043&gt;=81%, I1043&lt;=100%), "81% to 100%")</f>
        <v>41% to 60%</v>
      </c>
      <c r="L1043" s="22">
        <v>4.2</v>
      </c>
      <c r="M1043" s="6">
        <v>3201</v>
      </c>
      <c r="N1043" s="6">
        <f>G1043*M1043</f>
        <v>3197799</v>
      </c>
      <c r="O1043" s="6">
        <f>L1043+(M1043/100000)</f>
        <v>4.2320099999999998</v>
      </c>
      <c r="P1043" s="5" t="s">
        <v>6180</v>
      </c>
      <c r="Q1043" s="10" t="s">
        <v>6181</v>
      </c>
      <c r="R1043" s="10" t="s">
        <v>6182</v>
      </c>
      <c r="S1043" s="10" t="s">
        <v>6183</v>
      </c>
      <c r="T1043" s="10">
        <f>LEN(S1043) - LEN(SUBSTITUTE(S1043, ",", "")) + 1</f>
        <v>8</v>
      </c>
      <c r="U1043" s="10" t="s">
        <v>6184</v>
      </c>
      <c r="V1043" s="20" t="s">
        <v>13051</v>
      </c>
      <c r="W1043" s="10" t="s">
        <v>6185</v>
      </c>
      <c r="X1043" s="10" t="s">
        <v>6186</v>
      </c>
    </row>
    <row r="1044" spans="1:24" customFormat="1" x14ac:dyDescent="0.3">
      <c r="A1044" s="5" t="s">
        <v>6585</v>
      </c>
      <c r="B1044" s="5" t="s">
        <v>6586</v>
      </c>
      <c r="C1044" s="5" t="str">
        <f>LEFT(B1044, 65)</f>
        <v xml:space="preserve">Portronics MPORT 31 4 Ports USB Hub (USB A to 4 USB-A Ports 4 in </v>
      </c>
      <c r="D1044" s="5" t="s">
        <v>6103</v>
      </c>
      <c r="E1044" s="5" t="str">
        <f>LEFT(D1044, FIND("|", D1044) - 1)</f>
        <v>Computers&amp;Accessories</v>
      </c>
      <c r="F1044" s="5">
        <v>499</v>
      </c>
      <c r="G1044" s="5">
        <v>799</v>
      </c>
      <c r="H1044" s="5" t="str" cm="1">
        <f t="array" ref="H1044">_xlfn.IFS(G1044&lt;200,"Less than 200", AND(G1044&gt;=200, G1044&lt;=500), "200 to 500", G1044&gt;500, "Greater than 500")</f>
        <v>Greater than 500</v>
      </c>
      <c r="I1044" s="8">
        <v>0.38</v>
      </c>
      <c r="J1044" s="17">
        <f>I1044</f>
        <v>0.38</v>
      </c>
      <c r="K1044" s="22" t="str" cm="1">
        <f t="array" ref="K1044">_xlfn.IFS(AND(I1044&gt;=0%, I1044&lt;=20%),"0% to 20%", AND(I1044&gt;=21%, I1044&lt;=40%), "21% to 40%", AND(I1044&gt;=41%, I1044&lt;=60%), "41% to 60%", AND(I1044&gt;=61%, I1044&lt;=80%), "61% to 80%", AND(I1044&gt;=81%, I1044&lt;=100%), "81% to 100%")</f>
        <v>21% to 40%</v>
      </c>
      <c r="L1044" s="22">
        <v>4.3</v>
      </c>
      <c r="M1044" s="6">
        <v>2125</v>
      </c>
      <c r="N1044" s="6">
        <f>G1044*M1044</f>
        <v>1697875</v>
      </c>
      <c r="O1044" s="6">
        <f>L1044+(M1044/100000)</f>
        <v>4.32125</v>
      </c>
      <c r="P1044" s="5" t="s">
        <v>6587</v>
      </c>
      <c r="Q1044" s="10" t="s">
        <v>6588</v>
      </c>
      <c r="R1044" s="10" t="s">
        <v>6589</v>
      </c>
      <c r="S1044" s="10" t="s">
        <v>6590</v>
      </c>
      <c r="T1044" s="10">
        <f>LEN(S1044) - LEN(SUBSTITUTE(S1044, ",", "")) + 1</f>
        <v>8</v>
      </c>
      <c r="U1044" s="10" t="s">
        <v>6591</v>
      </c>
      <c r="V1044" s="20" t="s">
        <v>6592</v>
      </c>
      <c r="W1044" s="10" t="s">
        <v>6593</v>
      </c>
      <c r="X1044" s="10" t="s">
        <v>6594</v>
      </c>
    </row>
    <row r="1045" spans="1:24" customFormat="1" x14ac:dyDescent="0.3">
      <c r="A1045" s="5" t="s">
        <v>11957</v>
      </c>
      <c r="B1045" s="5" t="s">
        <v>11958</v>
      </c>
      <c r="C1045" s="5" t="str">
        <f>LEFT(B1045, 65)</f>
        <v>KHAITAN AVAANTE KA-2013 1200 Watt 3-Rod Halogen Heater (1200 Watt</v>
      </c>
      <c r="D1045" s="5" t="s">
        <v>9397</v>
      </c>
      <c r="E1045" s="5" t="str">
        <f>LEFT(D1045, FIND("|", D1045) - 1)</f>
        <v>Home&amp;Kitchen</v>
      </c>
      <c r="F1045" s="7">
        <v>2199</v>
      </c>
      <c r="G1045" s="7">
        <v>3999</v>
      </c>
      <c r="H1045" s="5" t="str" cm="1">
        <f t="array" ref="H1045">_xlfn.IFS(G1045&lt;200,"Less than 200", AND(G1045&gt;=200, G1045&lt;=500), "200 to 500", G1045&gt;500, "Greater than 500")</f>
        <v>Greater than 500</v>
      </c>
      <c r="I1045" s="8">
        <v>0.45</v>
      </c>
      <c r="J1045" s="17">
        <f>I1045</f>
        <v>0.45</v>
      </c>
      <c r="K1045" s="22" t="str" cm="1">
        <f t="array" ref="K1045">_xlfn.IFS(AND(I1045&gt;=0%, I1045&lt;=20%),"0% to 20%", AND(I1045&gt;=21%, I1045&lt;=40%), "21% to 40%", AND(I1045&gt;=41%, I1045&lt;=60%), "41% to 60%", AND(I1045&gt;=61%, I1045&lt;=80%), "61% to 80%", AND(I1045&gt;=81%, I1045&lt;=100%), "81% to 100%")</f>
        <v>41% to 60%</v>
      </c>
      <c r="L1045" s="22">
        <v>3.5</v>
      </c>
      <c r="M1045" s="6">
        <v>340</v>
      </c>
      <c r="N1045" s="6">
        <f>G1045*M1045</f>
        <v>1359660</v>
      </c>
      <c r="O1045" s="6">
        <f>L1045+(M1045/100000)</f>
        <v>3.5034000000000001</v>
      </c>
      <c r="P1045" s="5" t="s">
        <v>11959</v>
      </c>
      <c r="Q1045" s="10" t="s">
        <v>11960</v>
      </c>
      <c r="R1045" s="10" t="s">
        <v>11961</v>
      </c>
      <c r="S1045" s="10" t="s">
        <v>11962</v>
      </c>
      <c r="T1045" s="10">
        <f>LEN(S1045) - LEN(SUBSTITUTE(S1045, ",", "")) + 1</f>
        <v>8</v>
      </c>
      <c r="U1045" s="10" t="s">
        <v>11963</v>
      </c>
      <c r="V1045" s="20" t="s">
        <v>11964</v>
      </c>
      <c r="W1045" s="10" t="s">
        <v>11965</v>
      </c>
      <c r="X1045" s="10" t="s">
        <v>11966</v>
      </c>
    </row>
    <row r="1046" spans="1:24" customFormat="1" x14ac:dyDescent="0.3">
      <c r="A1046" s="5" t="s">
        <v>7794</v>
      </c>
      <c r="B1046" s="5" t="s">
        <v>7795</v>
      </c>
      <c r="C1046" s="5" t="str">
        <f>LEFT(B1046, 65)</f>
        <v>Wings Phantom Pro Earphones Gaming Earbuds with LED Battery Indic</v>
      </c>
      <c r="D1046" s="5" t="s">
        <v>7796</v>
      </c>
      <c r="E1046" s="5" t="str">
        <f>LEFT(D1046, FIND("|", D1046) - 1)</f>
        <v>Computers&amp;Accessories</v>
      </c>
      <c r="F1046" s="7">
        <v>1199</v>
      </c>
      <c r="G1046" s="7">
        <v>5499</v>
      </c>
      <c r="H1046" s="5" t="str" cm="1">
        <f t="array" ref="H1046">_xlfn.IFS(G1046&lt;200,"Less than 200", AND(G1046&gt;=200, G1046&lt;=500), "200 to 500", G1046&gt;500, "Greater than 500")</f>
        <v>Greater than 500</v>
      </c>
      <c r="I1046" s="8">
        <v>0.78</v>
      </c>
      <c r="J1046" s="17">
        <f>I1046</f>
        <v>0.78</v>
      </c>
      <c r="K1046" s="22" t="str" cm="1">
        <f t="array" ref="K1046">_xlfn.IFS(AND(I1046&gt;=0%, I1046&lt;=20%),"0% to 20%", AND(I1046&gt;=21%, I1046&lt;=40%), "21% to 40%", AND(I1046&gt;=41%, I1046&lt;=60%), "41% to 60%", AND(I1046&gt;=61%, I1046&lt;=80%), "61% to 80%", AND(I1046&gt;=81%, I1046&lt;=100%), "81% to 100%")</f>
        <v>61% to 80%</v>
      </c>
      <c r="L1046" s="22">
        <v>3.8</v>
      </c>
      <c r="M1046" s="6">
        <v>2043</v>
      </c>
      <c r="N1046" s="6">
        <f>G1046*M1046</f>
        <v>11234457</v>
      </c>
      <c r="O1046" s="6">
        <f>L1046+(M1046/100000)</f>
        <v>3.82043</v>
      </c>
      <c r="P1046" s="5" t="s">
        <v>7797</v>
      </c>
      <c r="Q1046" s="10" t="s">
        <v>7798</v>
      </c>
      <c r="R1046" s="10" t="s">
        <v>7799</v>
      </c>
      <c r="S1046" s="10" t="s">
        <v>7800</v>
      </c>
      <c r="T1046" s="10">
        <f>LEN(S1046) - LEN(SUBSTITUTE(S1046, ",", "")) + 1</f>
        <v>8</v>
      </c>
      <c r="U1046" s="10" t="s">
        <v>7801</v>
      </c>
      <c r="V1046" s="20" t="s">
        <v>7802</v>
      </c>
      <c r="W1046" s="10" t="s">
        <v>7803</v>
      </c>
      <c r="X1046" s="10" t="s">
        <v>7804</v>
      </c>
    </row>
    <row r="1047" spans="1:24" customFormat="1" x14ac:dyDescent="0.3">
      <c r="A1047" s="5" t="s">
        <v>12501</v>
      </c>
      <c r="B1047" s="5" t="s">
        <v>12502</v>
      </c>
      <c r="C1047" s="5" t="str">
        <f>LEFT(B1047, 65)</f>
        <v>Bajaj Rex DLX 750 W 4 Jars Mixer Grinder, White and Blue</v>
      </c>
      <c r="D1047" s="5" t="s">
        <v>8710</v>
      </c>
      <c r="E1047" s="5" t="str">
        <f>LEFT(D1047, FIND("|", D1047) - 1)</f>
        <v>Home&amp;Kitchen</v>
      </c>
      <c r="F1047" s="9">
        <v>3041.67</v>
      </c>
      <c r="G1047" s="7">
        <v>5999</v>
      </c>
      <c r="H1047" s="5" t="str" cm="1">
        <f t="array" ref="H1047">_xlfn.IFS(G1047&lt;200,"Less than 200", AND(G1047&gt;=200, G1047&lt;=500), "200 to 500", G1047&gt;500, "Greater than 500")</f>
        <v>Greater than 500</v>
      </c>
      <c r="I1047" s="8">
        <v>0.49</v>
      </c>
      <c r="J1047" s="17">
        <f>I1047</f>
        <v>0.49</v>
      </c>
      <c r="K1047" s="22" t="str" cm="1">
        <f t="array" ref="K1047">_xlfn.IFS(AND(I1047&gt;=0%, I1047&lt;=20%),"0% to 20%", AND(I1047&gt;=21%, I1047&lt;=40%), "21% to 40%", AND(I1047&gt;=41%, I1047&lt;=60%), "41% to 60%", AND(I1047&gt;=61%, I1047&lt;=80%), "61% to 80%", AND(I1047&gt;=81%, I1047&lt;=100%), "81% to 100%")</f>
        <v>41% to 60%</v>
      </c>
      <c r="L1047" s="22">
        <v>4</v>
      </c>
      <c r="M1047" s="6">
        <v>777</v>
      </c>
      <c r="N1047" s="6">
        <f>G1047*M1047</f>
        <v>4661223</v>
      </c>
      <c r="O1047" s="6">
        <f>L1047+(M1047/100000)</f>
        <v>4.0077699999999998</v>
      </c>
      <c r="P1047" s="5" t="s">
        <v>12503</v>
      </c>
      <c r="Q1047" s="10" t="s">
        <v>12504</v>
      </c>
      <c r="R1047" s="10" t="s">
        <v>12505</v>
      </c>
      <c r="S1047" s="10" t="s">
        <v>12506</v>
      </c>
      <c r="T1047" s="10">
        <f>LEN(S1047) - LEN(SUBSTITUTE(S1047, ",", "")) + 1</f>
        <v>8</v>
      </c>
      <c r="U1047" s="10" t="s">
        <v>12507</v>
      </c>
      <c r="V1047" s="20" t="s">
        <v>12508</v>
      </c>
      <c r="W1047" s="10" t="s">
        <v>12509</v>
      </c>
      <c r="X1047" s="10" t="s">
        <v>12510</v>
      </c>
    </row>
    <row r="1048" spans="1:24" customFormat="1" x14ac:dyDescent="0.3">
      <c r="A1048" s="5" t="s">
        <v>2055</v>
      </c>
      <c r="B1048" s="5" t="s">
        <v>2056</v>
      </c>
      <c r="C1048" s="5" t="str">
        <f>LEFT(B1048, 65)</f>
        <v xml:space="preserve">MI 108 cm (43 inches) 5X Series 4K Ultra HD LED Smart Android TV </v>
      </c>
      <c r="D1048" s="5" t="s">
        <v>169</v>
      </c>
      <c r="E1048" s="5" t="str">
        <f>LEFT(D1048, FIND("|", D1048) - 1)</f>
        <v>Electronics</v>
      </c>
      <c r="F1048" s="7">
        <v>31999</v>
      </c>
      <c r="G1048" s="7">
        <v>49999</v>
      </c>
      <c r="H1048" s="5" t="str" cm="1">
        <f t="array" ref="H1048">_xlfn.IFS(G1048&lt;200,"Less than 200", AND(G1048&gt;=200, G1048&lt;=500), "200 to 500", G1048&gt;500, "Greater than 500")</f>
        <v>Greater than 500</v>
      </c>
      <c r="I1048" s="8">
        <v>0.36</v>
      </c>
      <c r="J1048" s="17">
        <f>I1048</f>
        <v>0.36</v>
      </c>
      <c r="K1048" s="22" t="str" cm="1">
        <f t="array" ref="K1048">_xlfn.IFS(AND(I1048&gt;=0%, I1048&lt;=20%),"0% to 20%", AND(I1048&gt;=21%, I1048&lt;=40%), "21% to 40%", AND(I1048&gt;=41%, I1048&lt;=60%), "41% to 60%", AND(I1048&gt;=61%, I1048&lt;=80%), "61% to 80%", AND(I1048&gt;=81%, I1048&lt;=100%), "81% to 100%")</f>
        <v>21% to 40%</v>
      </c>
      <c r="L1048" s="22">
        <v>4.3</v>
      </c>
      <c r="M1048" s="6">
        <v>21252</v>
      </c>
      <c r="N1048" s="6">
        <f>G1048*M1048</f>
        <v>1062578748</v>
      </c>
      <c r="O1048" s="6">
        <f>L1048+(M1048/100000)</f>
        <v>4.5125199999999994</v>
      </c>
      <c r="P1048" s="5" t="s">
        <v>2057</v>
      </c>
      <c r="Q1048" s="10" t="s">
        <v>2058</v>
      </c>
      <c r="R1048" s="10" t="s">
        <v>2059</v>
      </c>
      <c r="S1048" s="10" t="s">
        <v>2060</v>
      </c>
      <c r="T1048" s="10">
        <f>LEN(S1048) - LEN(SUBSTITUTE(S1048, ",", "")) + 1</f>
        <v>8</v>
      </c>
      <c r="U1048" s="10" t="s">
        <v>2061</v>
      </c>
      <c r="V1048" s="20" t="s">
        <v>2062</v>
      </c>
      <c r="W1048" s="10" t="s">
        <v>2063</v>
      </c>
      <c r="X1048" s="10" t="s">
        <v>2064</v>
      </c>
    </row>
    <row r="1049" spans="1:24" customFormat="1" x14ac:dyDescent="0.3">
      <c r="A1049" s="5" t="s">
        <v>8028</v>
      </c>
      <c r="B1049" s="5" t="s">
        <v>8029</v>
      </c>
      <c r="C1049" s="5" t="str">
        <f>LEFT(B1049, 65)</f>
        <v>Xiaomi Mi 4A Dual_Band Ethernet 1200Mbps Speed Router| 2.4GHz &amp; 5</v>
      </c>
      <c r="D1049" s="5" t="s">
        <v>5443</v>
      </c>
      <c r="E1049" s="5" t="str">
        <f>LEFT(D1049, FIND("|", D1049) - 1)</f>
        <v>Computers&amp;Accessories</v>
      </c>
      <c r="F1049" s="7">
        <v>1565</v>
      </c>
      <c r="G1049" s="7">
        <v>2999</v>
      </c>
      <c r="H1049" s="5" t="str" cm="1">
        <f t="array" ref="H1049">_xlfn.IFS(G1049&lt;200,"Less than 200", AND(G1049&gt;=200, G1049&lt;=500), "200 to 500", G1049&gt;500, "Greater than 500")</f>
        <v>Greater than 500</v>
      </c>
      <c r="I1049" s="8">
        <v>0.48</v>
      </c>
      <c r="J1049" s="17">
        <f>I1049</f>
        <v>0.48</v>
      </c>
      <c r="K1049" s="22" t="str" cm="1">
        <f t="array" ref="K1049">_xlfn.IFS(AND(I1049&gt;=0%, I1049&lt;=20%),"0% to 20%", AND(I1049&gt;=21%, I1049&lt;=40%), "21% to 40%", AND(I1049&gt;=41%, I1049&lt;=60%), "41% to 60%", AND(I1049&gt;=61%, I1049&lt;=80%), "61% to 80%", AND(I1049&gt;=81%, I1049&lt;=100%), "81% to 100%")</f>
        <v>41% to 60%</v>
      </c>
      <c r="L1049" s="22">
        <v>4</v>
      </c>
      <c r="M1049" s="6">
        <v>11113</v>
      </c>
      <c r="N1049" s="6">
        <f>G1049*M1049</f>
        <v>33327887</v>
      </c>
      <c r="O1049" s="6">
        <f>L1049+(M1049/100000)</f>
        <v>4.1111300000000002</v>
      </c>
      <c r="P1049" s="5" t="s">
        <v>8030</v>
      </c>
      <c r="Q1049" s="10" t="s">
        <v>8031</v>
      </c>
      <c r="R1049" s="10" t="s">
        <v>8032</v>
      </c>
      <c r="S1049" s="10" t="s">
        <v>8033</v>
      </c>
      <c r="T1049" s="10">
        <f>LEN(S1049) - LEN(SUBSTITUTE(S1049, ",", "")) + 1</f>
        <v>8</v>
      </c>
      <c r="U1049" s="10" t="s">
        <v>8034</v>
      </c>
      <c r="V1049" s="20" t="s">
        <v>8035</v>
      </c>
      <c r="W1049" s="10" t="s">
        <v>8036</v>
      </c>
      <c r="X1049" s="10" t="s">
        <v>8037</v>
      </c>
    </row>
    <row r="1050" spans="1:24" customFormat="1" x14ac:dyDescent="0.3">
      <c r="A1050" s="5" t="s">
        <v>4368</v>
      </c>
      <c r="B1050" s="5" t="s">
        <v>4369</v>
      </c>
      <c r="C1050" s="5" t="str">
        <f>LEFT(B1050, 65)</f>
        <v>Tecno Spark 8T (Turquoise Cyan, 4GB RAM,64GB Storage) | 50MP AI C</v>
      </c>
      <c r="D1050" s="5" t="s">
        <v>2990</v>
      </c>
      <c r="E1050" s="5" t="str">
        <f>LEFT(D1050, FIND("|", D1050) - 1)</f>
        <v>Electronics</v>
      </c>
      <c r="F1050" s="7">
        <v>8499</v>
      </c>
      <c r="G1050" s="7">
        <v>12999</v>
      </c>
      <c r="H1050" s="5" t="str" cm="1">
        <f t="array" ref="H1050">_xlfn.IFS(G1050&lt;200,"Less than 200", AND(G1050&gt;=200, G1050&lt;=500), "200 to 500", G1050&gt;500, "Greater than 500")</f>
        <v>Greater than 500</v>
      </c>
      <c r="I1050" s="8">
        <v>0.35</v>
      </c>
      <c r="J1050" s="17">
        <f>I1050</f>
        <v>0.35</v>
      </c>
      <c r="K1050" s="22" t="str" cm="1">
        <f t="array" ref="K1050">_xlfn.IFS(AND(I1050&gt;=0%, I1050&lt;=20%),"0% to 20%", AND(I1050&gt;=21%, I1050&lt;=40%), "21% to 40%", AND(I1050&gt;=41%, I1050&lt;=60%), "41% to 60%", AND(I1050&gt;=61%, I1050&lt;=80%), "61% to 80%", AND(I1050&gt;=81%, I1050&lt;=100%), "81% to 100%")</f>
        <v>21% to 40%</v>
      </c>
      <c r="L1050" s="22">
        <v>4.0999999999999996</v>
      </c>
      <c r="M1050" s="6">
        <v>6662</v>
      </c>
      <c r="N1050" s="6">
        <f>G1050*M1050</f>
        <v>86599338</v>
      </c>
      <c r="O1050" s="6">
        <f>L1050+(M1050/100000)</f>
        <v>4.16662</v>
      </c>
      <c r="P1050" s="5" t="s">
        <v>4370</v>
      </c>
      <c r="Q1050" s="10" t="s">
        <v>4371</v>
      </c>
      <c r="R1050" s="10" t="s">
        <v>4372</v>
      </c>
      <c r="S1050" s="10" t="s">
        <v>4373</v>
      </c>
      <c r="T1050" s="10">
        <f>LEN(S1050) - LEN(SUBSTITUTE(S1050, ",", "")) + 1</f>
        <v>8</v>
      </c>
      <c r="U1050" s="10" t="s">
        <v>4374</v>
      </c>
      <c r="V1050" s="20" t="s">
        <v>4375</v>
      </c>
      <c r="W1050" s="10" t="s">
        <v>4376</v>
      </c>
      <c r="X1050" s="10" t="s">
        <v>4377</v>
      </c>
    </row>
    <row r="1051" spans="1:24" customFormat="1" x14ac:dyDescent="0.3">
      <c r="A1051" s="5" t="s">
        <v>1161</v>
      </c>
      <c r="B1051" s="5" t="s">
        <v>1162</v>
      </c>
      <c r="C1051" s="5" t="str">
        <f>LEFT(B1051, 65)</f>
        <v>7SEVEN¬Æ Compatible Lg Smart Tv Remote Suitable for Any LG LED OL</v>
      </c>
      <c r="D1051" s="5" t="s">
        <v>462</v>
      </c>
      <c r="E1051" s="5" t="str">
        <f>LEFT(D1051, FIND("|", D1051) - 1)</f>
        <v>Electronics</v>
      </c>
      <c r="F1051" s="5">
        <v>349</v>
      </c>
      <c r="G1051" s="5">
        <v>599</v>
      </c>
      <c r="H1051" s="5" t="str" cm="1">
        <f t="array" ref="H1051">_xlfn.IFS(G1051&lt;200,"Less than 200", AND(G1051&gt;=200, G1051&lt;=500), "200 to 500", G1051&gt;500, "Greater than 500")</f>
        <v>Greater than 500</v>
      </c>
      <c r="I1051" s="8">
        <v>0.42</v>
      </c>
      <c r="J1051" s="17">
        <f>I1051</f>
        <v>0.42</v>
      </c>
      <c r="K1051" s="22" t="str" cm="1">
        <f t="array" ref="K1051">_xlfn.IFS(AND(I1051&gt;=0%, I1051&lt;=20%),"0% to 20%", AND(I1051&gt;=21%, I1051&lt;=40%), "21% to 40%", AND(I1051&gt;=41%, I1051&lt;=60%), "41% to 60%", AND(I1051&gt;=61%, I1051&lt;=80%), "61% to 80%", AND(I1051&gt;=81%, I1051&lt;=100%), "81% to 100%")</f>
        <v>41% to 60%</v>
      </c>
      <c r="L1051" s="22">
        <v>4.2</v>
      </c>
      <c r="M1051" s="6">
        <v>284</v>
      </c>
      <c r="N1051" s="6">
        <f>G1051*M1051</f>
        <v>170116</v>
      </c>
      <c r="O1051" s="6">
        <f>L1051+(M1051/100000)</f>
        <v>4.2028400000000001</v>
      </c>
      <c r="P1051" s="5" t="s">
        <v>1163</v>
      </c>
      <c r="Q1051" s="10" t="s">
        <v>1164</v>
      </c>
      <c r="R1051" s="10" t="s">
        <v>1165</v>
      </c>
      <c r="S1051" s="10" t="s">
        <v>1166</v>
      </c>
      <c r="T1051" s="10">
        <f>LEN(S1051) - LEN(SUBSTITUTE(S1051, ",", "")) + 1</f>
        <v>8</v>
      </c>
      <c r="U1051" s="10" t="s">
        <v>1167</v>
      </c>
      <c r="V1051" s="20" t="s">
        <v>1168</v>
      </c>
      <c r="W1051" s="10" t="s">
        <v>1169</v>
      </c>
      <c r="X1051" s="10" t="s">
        <v>1170</v>
      </c>
    </row>
    <row r="1052" spans="1:24" customFormat="1" x14ac:dyDescent="0.3">
      <c r="A1052" s="5" t="s">
        <v>2602</v>
      </c>
      <c r="B1052" s="5" t="s">
        <v>2603</v>
      </c>
      <c r="C1052" s="5" t="str">
        <f>LEFT(B1052, 65)</f>
        <v>7SEVEN¬Æ Suitable Sony Tv Remote Original Bravia for Smart Androi</v>
      </c>
      <c r="D1052" s="5" t="s">
        <v>462</v>
      </c>
      <c r="E1052" s="5" t="str">
        <f>LEFT(D1052, FIND("|", D1052) - 1)</f>
        <v>Electronics</v>
      </c>
      <c r="F1052" s="5">
        <v>349</v>
      </c>
      <c r="G1052" s="5">
        <v>699</v>
      </c>
      <c r="H1052" s="5" t="str" cm="1">
        <f t="array" ref="H1052">_xlfn.IFS(G1052&lt;200,"Less than 200", AND(G1052&gt;=200, G1052&lt;=500), "200 to 500", G1052&gt;500, "Greater than 500")</f>
        <v>Greater than 500</v>
      </c>
      <c r="I1052" s="8">
        <v>0.5</v>
      </c>
      <c r="J1052" s="17">
        <f>I1052</f>
        <v>0.5</v>
      </c>
      <c r="K1052" s="22" t="str" cm="1">
        <f t="array" ref="K1052">_xlfn.IFS(AND(I1052&gt;=0%, I1052&lt;=20%),"0% to 20%", AND(I1052&gt;=21%, I1052&lt;=40%), "21% to 40%", AND(I1052&gt;=41%, I1052&lt;=60%), "41% to 60%", AND(I1052&gt;=61%, I1052&lt;=80%), "61% to 80%", AND(I1052&gt;=81%, I1052&lt;=100%), "81% to 100%")</f>
        <v>41% to 60%</v>
      </c>
      <c r="L1052" s="22">
        <v>3.9</v>
      </c>
      <c r="M1052" s="6">
        <v>214</v>
      </c>
      <c r="N1052" s="6">
        <f>G1052*M1052</f>
        <v>149586</v>
      </c>
      <c r="O1052" s="6">
        <f>L1052+(M1052/100000)</f>
        <v>3.9021399999999997</v>
      </c>
      <c r="P1052" s="5" t="s">
        <v>2604</v>
      </c>
      <c r="Q1052" s="10" t="s">
        <v>2605</v>
      </c>
      <c r="R1052" s="10" t="s">
        <v>2606</v>
      </c>
      <c r="S1052" s="10" t="s">
        <v>2607</v>
      </c>
      <c r="T1052" s="10">
        <f>LEN(S1052) - LEN(SUBSTITUTE(S1052, ",", "")) + 1</f>
        <v>8</v>
      </c>
      <c r="U1052" s="10" t="s">
        <v>2608</v>
      </c>
      <c r="V1052" s="20" t="s">
        <v>2609</v>
      </c>
      <c r="W1052" s="10" t="s">
        <v>2610</v>
      </c>
      <c r="X1052" s="10" t="s">
        <v>2611</v>
      </c>
    </row>
    <row r="1053" spans="1:24" customFormat="1" x14ac:dyDescent="0.3">
      <c r="A1053" s="5" t="s">
        <v>11765</v>
      </c>
      <c r="B1053" s="5" t="s">
        <v>11766</v>
      </c>
      <c r="C1053" s="5" t="str">
        <f>LEFT(B1053, 65)</f>
        <v xml:space="preserve">SaiEllin Room Heater For Home 2000 Watts Room Heater For Bedroom </v>
      </c>
      <c r="D1053" s="5" t="s">
        <v>8563</v>
      </c>
      <c r="E1053" s="5" t="str">
        <f>LEFT(D1053, FIND("|", D1053) - 1)</f>
        <v>Home&amp;Kitchen</v>
      </c>
      <c r="F1053" s="5">
        <v>979</v>
      </c>
      <c r="G1053" s="7">
        <v>1999</v>
      </c>
      <c r="H1053" s="5" t="str" cm="1">
        <f t="array" ref="H1053">_xlfn.IFS(G1053&lt;200,"Less than 200", AND(G1053&gt;=200, G1053&lt;=500), "200 to 500", G1053&gt;500, "Greater than 500")</f>
        <v>Greater than 500</v>
      </c>
      <c r="I1053" s="8">
        <v>0.51</v>
      </c>
      <c r="J1053" s="17">
        <f>I1053</f>
        <v>0.51</v>
      </c>
      <c r="K1053" s="22" t="str" cm="1">
        <f t="array" ref="K1053">_xlfn.IFS(AND(I1053&gt;=0%, I1053&lt;=20%),"0% to 20%", AND(I1053&gt;=21%, I1053&lt;=40%), "21% to 40%", AND(I1053&gt;=41%, I1053&lt;=60%), "41% to 60%", AND(I1053&gt;=61%, I1053&lt;=80%), "61% to 80%", AND(I1053&gt;=81%, I1053&lt;=100%), "81% to 100%")</f>
        <v>41% to 60%</v>
      </c>
      <c r="L1053" s="22">
        <v>3.9</v>
      </c>
      <c r="M1053" s="6">
        <v>157</v>
      </c>
      <c r="N1053" s="6">
        <f>G1053*M1053</f>
        <v>313843</v>
      </c>
      <c r="O1053" s="6">
        <f>L1053+(M1053/100000)</f>
        <v>3.90157</v>
      </c>
      <c r="P1053" s="5" t="s">
        <v>11767</v>
      </c>
      <c r="Q1053" s="10" t="s">
        <v>11768</v>
      </c>
      <c r="R1053" s="10" t="s">
        <v>11769</v>
      </c>
      <c r="S1053" s="10" t="s">
        <v>11770</v>
      </c>
      <c r="T1053" s="10">
        <f>LEN(S1053) - LEN(SUBSTITUTE(S1053, ",", "")) + 1</f>
        <v>8</v>
      </c>
      <c r="U1053" s="10" t="s">
        <v>11771</v>
      </c>
      <c r="V1053" s="20" t="s">
        <v>11772</v>
      </c>
      <c r="W1053" s="10" t="s">
        <v>11773</v>
      </c>
      <c r="X1053" s="10" t="s">
        <v>11774</v>
      </c>
    </row>
    <row r="1054" spans="1:24" customFormat="1" x14ac:dyDescent="0.3">
      <c r="A1054" s="5" t="s">
        <v>3421</v>
      </c>
      <c r="B1054" s="5" t="s">
        <v>3422</v>
      </c>
      <c r="C1054" s="5" t="str">
        <f>LEFT(B1054, 65)</f>
        <v>boAt Xtend Smartwatch with Alexa Built-in, 1.69‚Äù HD Display, Mu</v>
      </c>
      <c r="D1054" s="5" t="s">
        <v>2948</v>
      </c>
      <c r="E1054" s="5" t="str">
        <f>LEFT(D1054, FIND("|", D1054) - 1)</f>
        <v>Electronics</v>
      </c>
      <c r="F1054" s="7">
        <v>2299</v>
      </c>
      <c r="G1054" s="7">
        <v>7990</v>
      </c>
      <c r="H1054" s="5" t="str" cm="1">
        <f t="array" ref="H1054">_xlfn.IFS(G1054&lt;200,"Less than 200", AND(G1054&gt;=200, G1054&lt;=500), "200 to 500", G1054&gt;500, "Greater than 500")</f>
        <v>Greater than 500</v>
      </c>
      <c r="I1054" s="8">
        <v>0.71</v>
      </c>
      <c r="J1054" s="17">
        <f>I1054</f>
        <v>0.71</v>
      </c>
      <c r="K1054" s="22" t="str" cm="1">
        <f t="array" ref="K1054">_xlfn.IFS(AND(I1054&gt;=0%, I1054&lt;=20%),"0% to 20%", AND(I1054&gt;=21%, I1054&lt;=40%), "21% to 40%", AND(I1054&gt;=41%, I1054&lt;=60%), "41% to 60%", AND(I1054&gt;=61%, I1054&lt;=80%), "61% to 80%", AND(I1054&gt;=81%, I1054&lt;=100%), "81% to 100%")</f>
        <v>61% to 80%</v>
      </c>
      <c r="L1054" s="22">
        <v>4.2</v>
      </c>
      <c r="M1054" s="6">
        <v>69622</v>
      </c>
      <c r="N1054" s="6">
        <f>G1054*M1054</f>
        <v>556279780</v>
      </c>
      <c r="O1054" s="6">
        <f>L1054+(M1054/100000)</f>
        <v>4.8962200000000005</v>
      </c>
      <c r="P1054" s="5" t="s">
        <v>3423</v>
      </c>
      <c r="Q1054" s="10" t="s">
        <v>3424</v>
      </c>
      <c r="R1054" s="10" t="s">
        <v>3425</v>
      </c>
      <c r="S1054" s="10" t="s">
        <v>3426</v>
      </c>
      <c r="T1054" s="10">
        <f>LEN(S1054) - LEN(SUBSTITUTE(S1054, ",", "")) + 1</f>
        <v>8</v>
      </c>
      <c r="U1054" s="10" t="s">
        <v>3427</v>
      </c>
      <c r="V1054" s="20" t="s">
        <v>3428</v>
      </c>
      <c r="W1054" s="10" t="s">
        <v>3429</v>
      </c>
      <c r="X1054" s="10" t="s">
        <v>3430</v>
      </c>
    </row>
    <row r="1055" spans="1:24" customFormat="1" x14ac:dyDescent="0.3">
      <c r="A1055" s="5" t="s">
        <v>3421</v>
      </c>
      <c r="B1055" s="5" t="s">
        <v>3422</v>
      </c>
      <c r="C1055" s="5" t="str">
        <f>LEFT(B1055, 65)</f>
        <v>boAt Xtend Smartwatch with Alexa Built-in, 1.69‚Äù HD Display, Mu</v>
      </c>
      <c r="D1055" s="5" t="s">
        <v>2948</v>
      </c>
      <c r="E1055" s="5" t="str">
        <f>LEFT(D1055, FIND("|", D1055) - 1)</f>
        <v>Electronics</v>
      </c>
      <c r="F1055" s="7">
        <v>2299</v>
      </c>
      <c r="G1055" s="7">
        <v>7990</v>
      </c>
      <c r="H1055" s="5" t="str" cm="1">
        <f t="array" ref="H1055">_xlfn.IFS(G1055&lt;200,"Less than 200", AND(G1055&gt;=200, G1055&lt;=500), "200 to 500", G1055&gt;500, "Greater than 500")</f>
        <v>Greater than 500</v>
      </c>
      <c r="I1055" s="8">
        <v>0.71</v>
      </c>
      <c r="J1055" s="17">
        <f>I1055</f>
        <v>0.71</v>
      </c>
      <c r="K1055" s="22" t="str" cm="1">
        <f t="array" ref="K1055">_xlfn.IFS(AND(I1055&gt;=0%, I1055&lt;=20%),"0% to 20%", AND(I1055&gt;=21%, I1055&lt;=40%), "21% to 40%", AND(I1055&gt;=41%, I1055&lt;=60%), "41% to 60%", AND(I1055&gt;=61%, I1055&lt;=80%), "61% to 80%", AND(I1055&gt;=81%, I1055&lt;=100%), "81% to 100%")</f>
        <v>61% to 80%</v>
      </c>
      <c r="L1055" s="22">
        <v>4.2</v>
      </c>
      <c r="M1055" s="6">
        <v>69619</v>
      </c>
      <c r="N1055" s="6">
        <f>G1055*M1055</f>
        <v>556255810</v>
      </c>
      <c r="O1055" s="6">
        <f>L1055+(M1055/100000)</f>
        <v>4.8961899999999998</v>
      </c>
      <c r="P1055" s="5" t="s">
        <v>3423</v>
      </c>
      <c r="Q1055" s="10" t="s">
        <v>3424</v>
      </c>
      <c r="R1055" s="10" t="s">
        <v>3425</v>
      </c>
      <c r="S1055" s="10" t="s">
        <v>3426</v>
      </c>
      <c r="T1055" s="10">
        <f>LEN(S1055) - LEN(SUBSTITUTE(S1055, ",", "")) + 1</f>
        <v>8</v>
      </c>
      <c r="U1055" s="10" t="s">
        <v>3427</v>
      </c>
      <c r="V1055" s="20" t="s">
        <v>3428</v>
      </c>
      <c r="W1055" s="10" t="s">
        <v>5197</v>
      </c>
      <c r="X1055" s="10" t="s">
        <v>5198</v>
      </c>
    </row>
    <row r="1056" spans="1:24" customFormat="1" x14ac:dyDescent="0.3">
      <c r="A1056" s="5" t="s">
        <v>3588</v>
      </c>
      <c r="B1056" s="5" t="s">
        <v>3589</v>
      </c>
      <c r="C1056" s="5" t="str">
        <f>LEFT(B1056, 65)</f>
        <v>Samsung EVO Plus 64GB microSDXC UHS-I U1 130MB/s Full HD &amp; 4K UHD</v>
      </c>
      <c r="D1056" s="5" t="s">
        <v>3024</v>
      </c>
      <c r="E1056" s="5" t="str">
        <f>LEFT(D1056, FIND("|", D1056) - 1)</f>
        <v>Electronics</v>
      </c>
      <c r="F1056" s="5">
        <v>599</v>
      </c>
      <c r="G1056" s="7">
        <v>1899</v>
      </c>
      <c r="H1056" s="5" t="str" cm="1">
        <f t="array" ref="H1056">_xlfn.IFS(G1056&lt;200,"Less than 200", AND(G1056&gt;=200, G1056&lt;=500), "200 to 500", G1056&gt;500, "Greater than 500")</f>
        <v>Greater than 500</v>
      </c>
      <c r="I1056" s="8">
        <v>0.68</v>
      </c>
      <c r="J1056" s="17">
        <f>I1056</f>
        <v>0.68</v>
      </c>
      <c r="K1056" s="22" t="str" cm="1">
        <f t="array" ref="K1056">_xlfn.IFS(AND(I1056&gt;=0%, I1056&lt;=20%),"0% to 20%", AND(I1056&gt;=21%, I1056&lt;=40%), "21% to 40%", AND(I1056&gt;=41%, I1056&lt;=60%), "41% to 60%", AND(I1056&gt;=61%, I1056&lt;=80%), "61% to 80%", AND(I1056&gt;=81%, I1056&lt;=100%), "81% to 100%")</f>
        <v>61% to 80%</v>
      </c>
      <c r="L1056" s="22">
        <v>4.3</v>
      </c>
      <c r="M1056" s="6">
        <v>140036</v>
      </c>
      <c r="N1056" s="6">
        <f>G1056*M1056</f>
        <v>265928364</v>
      </c>
      <c r="O1056" s="6">
        <f>L1056+(M1056/100000)</f>
        <v>5.7003599999999999</v>
      </c>
      <c r="P1056" s="5" t="s">
        <v>3443</v>
      </c>
      <c r="Q1056" s="10" t="s">
        <v>3444</v>
      </c>
      <c r="R1056" s="10" t="s">
        <v>3445</v>
      </c>
      <c r="S1056" s="10" t="s">
        <v>3446</v>
      </c>
      <c r="T1056" s="10">
        <f>LEN(S1056) - LEN(SUBSTITUTE(S1056, ",", "")) + 1</f>
        <v>8</v>
      </c>
      <c r="U1056" s="10" t="s">
        <v>3447</v>
      </c>
      <c r="V1056" s="20" t="s">
        <v>3448</v>
      </c>
      <c r="W1056" s="10" t="s">
        <v>3590</v>
      </c>
      <c r="X1056" s="10" t="s">
        <v>3591</v>
      </c>
    </row>
    <row r="1057" spans="1:24" customFormat="1" x14ac:dyDescent="0.3">
      <c r="A1057" s="5" t="s">
        <v>3441</v>
      </c>
      <c r="B1057" s="5" t="s">
        <v>3442</v>
      </c>
      <c r="C1057" s="5" t="str">
        <f>LEFT(B1057, 65)</f>
        <v>Samsung EVO Plus 128GB microSDXC UHS-I U3 130MB/s Full HD &amp; 4K UH</v>
      </c>
      <c r="D1057" s="5" t="s">
        <v>3024</v>
      </c>
      <c r="E1057" s="5" t="str">
        <f>LEFT(D1057, FIND("|", D1057) - 1)</f>
        <v>Electronics</v>
      </c>
      <c r="F1057" s="7">
        <v>1149</v>
      </c>
      <c r="G1057" s="7">
        <v>3999</v>
      </c>
      <c r="H1057" s="5" t="str" cm="1">
        <f t="array" ref="H1057">_xlfn.IFS(G1057&lt;200,"Less than 200", AND(G1057&gt;=200, G1057&lt;=500), "200 to 500", G1057&gt;500, "Greater than 500")</f>
        <v>Greater than 500</v>
      </c>
      <c r="I1057" s="8">
        <v>0.71</v>
      </c>
      <c r="J1057" s="17">
        <f>I1057</f>
        <v>0.71</v>
      </c>
      <c r="K1057" s="22" t="str" cm="1">
        <f t="array" ref="K1057">_xlfn.IFS(AND(I1057&gt;=0%, I1057&lt;=20%),"0% to 20%", AND(I1057&gt;=21%, I1057&lt;=40%), "21% to 40%", AND(I1057&gt;=41%, I1057&lt;=60%), "41% to 60%", AND(I1057&gt;=61%, I1057&lt;=80%), "61% to 80%", AND(I1057&gt;=81%, I1057&lt;=100%), "81% to 100%")</f>
        <v>61% to 80%</v>
      </c>
      <c r="L1057" s="22">
        <v>4.3</v>
      </c>
      <c r="M1057" s="6">
        <v>140036</v>
      </c>
      <c r="N1057" s="6">
        <f>G1057*M1057</f>
        <v>560003964</v>
      </c>
      <c r="O1057" s="6">
        <f>L1057+(M1057/100000)</f>
        <v>5.7003599999999999</v>
      </c>
      <c r="P1057" s="5" t="s">
        <v>3443</v>
      </c>
      <c r="Q1057" s="10" t="s">
        <v>3444</v>
      </c>
      <c r="R1057" s="10" t="s">
        <v>3445</v>
      </c>
      <c r="S1057" s="10" t="s">
        <v>3446</v>
      </c>
      <c r="T1057" s="10">
        <f>LEN(S1057) - LEN(SUBSTITUTE(S1057, ",", "")) + 1</f>
        <v>8</v>
      </c>
      <c r="U1057" s="10" t="s">
        <v>3447</v>
      </c>
      <c r="V1057" s="20" t="s">
        <v>3448</v>
      </c>
      <c r="W1057" s="10" t="s">
        <v>3449</v>
      </c>
      <c r="X1057" s="10" t="s">
        <v>3450</v>
      </c>
    </row>
    <row r="1058" spans="1:24" customFormat="1" x14ac:dyDescent="0.3">
      <c r="A1058" s="5" t="s">
        <v>3441</v>
      </c>
      <c r="B1058" s="5" t="s">
        <v>3442</v>
      </c>
      <c r="C1058" s="5" t="str">
        <f>LEFT(B1058, 65)</f>
        <v>Samsung EVO Plus 128GB microSDXC UHS-I U3 130MB/s Full HD &amp; 4K UH</v>
      </c>
      <c r="D1058" s="5" t="s">
        <v>3024</v>
      </c>
      <c r="E1058" s="5" t="str">
        <f>LEFT(D1058, FIND("|", D1058) - 1)</f>
        <v>Electronics</v>
      </c>
      <c r="F1058" s="7">
        <v>1059</v>
      </c>
      <c r="G1058" s="7">
        <v>3999</v>
      </c>
      <c r="H1058" s="5" t="str" cm="1">
        <f t="array" ref="H1058">_xlfn.IFS(G1058&lt;200,"Less than 200", AND(G1058&gt;=200, G1058&lt;=500), "200 to 500", G1058&gt;500, "Greater than 500")</f>
        <v>Greater than 500</v>
      </c>
      <c r="I1058" s="8">
        <v>0.74</v>
      </c>
      <c r="J1058" s="17">
        <f>I1058</f>
        <v>0.74</v>
      </c>
      <c r="K1058" s="22" t="str" cm="1">
        <f t="array" ref="K1058">_xlfn.IFS(AND(I1058&gt;=0%, I1058&lt;=20%),"0% to 20%", AND(I1058&gt;=21%, I1058&lt;=40%), "21% to 40%", AND(I1058&gt;=41%, I1058&lt;=60%), "41% to 60%", AND(I1058&gt;=61%, I1058&lt;=80%), "61% to 80%", AND(I1058&gt;=81%, I1058&lt;=100%), "81% to 100%")</f>
        <v>61% to 80%</v>
      </c>
      <c r="L1058" s="22">
        <v>4.3</v>
      </c>
      <c r="M1058" s="6">
        <v>140035</v>
      </c>
      <c r="N1058" s="6">
        <f>G1058*M1058</f>
        <v>559999965</v>
      </c>
      <c r="O1058" s="6">
        <f>L1058+(M1058/100000)</f>
        <v>5.7003500000000003</v>
      </c>
      <c r="P1058" s="5" t="s">
        <v>3443</v>
      </c>
      <c r="Q1058" s="10" t="s">
        <v>5252</v>
      </c>
      <c r="R1058" s="10" t="s">
        <v>5253</v>
      </c>
      <c r="S1058" s="10" t="s">
        <v>5254</v>
      </c>
      <c r="T1058" s="10">
        <f>LEN(S1058) - LEN(SUBSTITUTE(S1058, ",", "")) + 1</f>
        <v>8</v>
      </c>
      <c r="U1058" s="10" t="s">
        <v>5255</v>
      </c>
      <c r="V1058" s="20" t="s">
        <v>5256</v>
      </c>
      <c r="W1058" s="10" t="s">
        <v>5257</v>
      </c>
      <c r="X1058" s="10" t="s">
        <v>5258</v>
      </c>
    </row>
    <row r="1059" spans="1:24" customFormat="1" x14ac:dyDescent="0.3">
      <c r="A1059" s="5" t="s">
        <v>10377</v>
      </c>
      <c r="B1059" s="5" t="s">
        <v>10378</v>
      </c>
      <c r="C1059" s="5" t="str">
        <f>LEFT(B1059, 65)</f>
        <v>Havells Glaze 74W Pearl Ivory Gold Ceiling Fan, Sweep: 1200 Mm</v>
      </c>
      <c r="D1059" s="5" t="s">
        <v>9295</v>
      </c>
      <c r="E1059" s="5" t="str">
        <f>LEFT(D1059, FIND("|", D1059) - 1)</f>
        <v>Home&amp;Kitchen</v>
      </c>
      <c r="F1059" s="7">
        <v>1999</v>
      </c>
      <c r="G1059" s="7">
        <v>4775</v>
      </c>
      <c r="H1059" s="5" t="str" cm="1">
        <f t="array" ref="H1059">_xlfn.IFS(G1059&lt;200,"Less than 200", AND(G1059&gt;=200, G1059&lt;=500), "200 to 500", G1059&gt;500, "Greater than 500")</f>
        <v>Greater than 500</v>
      </c>
      <c r="I1059" s="8">
        <v>0.57999999999999996</v>
      </c>
      <c r="J1059" s="17">
        <f>I1059</f>
        <v>0.57999999999999996</v>
      </c>
      <c r="K1059" s="22" t="str" cm="1">
        <f t="array" ref="K1059">_xlfn.IFS(AND(I1059&gt;=0%, I1059&lt;=20%),"0% to 20%", AND(I1059&gt;=21%, I1059&lt;=40%), "21% to 40%", AND(I1059&gt;=41%, I1059&lt;=60%), "41% to 60%", AND(I1059&gt;=61%, I1059&lt;=80%), "61% to 80%", AND(I1059&gt;=81%, I1059&lt;=100%), "81% to 100%")</f>
        <v>41% to 60%</v>
      </c>
      <c r="L1059" s="22">
        <v>4.2</v>
      </c>
      <c r="M1059" s="6">
        <v>1353</v>
      </c>
      <c r="N1059" s="6">
        <f>G1059*M1059</f>
        <v>6460575</v>
      </c>
      <c r="O1059" s="6">
        <f>L1059+(M1059/100000)</f>
        <v>4.2135300000000004</v>
      </c>
      <c r="P1059" s="5" t="s">
        <v>10379</v>
      </c>
      <c r="Q1059" s="10" t="s">
        <v>10380</v>
      </c>
      <c r="R1059" s="10" t="s">
        <v>10381</v>
      </c>
      <c r="S1059" s="10" t="s">
        <v>10382</v>
      </c>
      <c r="T1059" s="10">
        <f>LEN(S1059) - LEN(SUBSTITUTE(S1059, ",", "")) + 1</f>
        <v>8</v>
      </c>
      <c r="U1059" s="10" t="s">
        <v>10383</v>
      </c>
      <c r="V1059" s="20" t="s">
        <v>10384</v>
      </c>
      <c r="W1059" s="10" t="s">
        <v>10385</v>
      </c>
      <c r="X1059" s="10" t="s">
        <v>10386</v>
      </c>
    </row>
    <row r="1060" spans="1:24" customFormat="1" x14ac:dyDescent="0.3">
      <c r="A1060" s="5" t="s">
        <v>9774</v>
      </c>
      <c r="B1060" s="5" t="s">
        <v>9775</v>
      </c>
      <c r="C1060" s="5" t="str">
        <f>LEFT(B1060, 65)</f>
        <v>SAIELLIN Electric Lint Remover for Clothes Fabric Shaver Lint Sha</v>
      </c>
      <c r="D1060" s="5" t="s">
        <v>8574</v>
      </c>
      <c r="E1060" s="5" t="str">
        <f>LEFT(D1060, FIND("|", D1060) - 1)</f>
        <v>Home&amp;Kitchen</v>
      </c>
      <c r="F1060" s="5">
        <v>453</v>
      </c>
      <c r="G1060" s="5">
        <v>999</v>
      </c>
      <c r="H1060" s="5" t="str" cm="1">
        <f t="array" ref="H1060">_xlfn.IFS(G1060&lt;200,"Less than 200", AND(G1060&gt;=200, G1060&lt;=500), "200 to 500", G1060&gt;500, "Greater than 500")</f>
        <v>Greater than 500</v>
      </c>
      <c r="I1060" s="8">
        <v>0.55000000000000004</v>
      </c>
      <c r="J1060" s="17">
        <f>I1060</f>
        <v>0.55000000000000004</v>
      </c>
      <c r="K1060" s="22" t="str" cm="1">
        <f t="array" ref="K1060">_xlfn.IFS(AND(I1060&gt;=0%, I1060&lt;=20%),"0% to 20%", AND(I1060&gt;=21%, I1060&lt;=40%), "21% to 40%", AND(I1060&gt;=41%, I1060&lt;=60%), "41% to 60%", AND(I1060&gt;=61%, I1060&lt;=80%), "61% to 80%", AND(I1060&gt;=81%, I1060&lt;=100%), "81% to 100%")</f>
        <v>41% to 60%</v>
      </c>
      <c r="L1060" s="22">
        <v>4.3</v>
      </c>
      <c r="M1060" s="6">
        <v>610</v>
      </c>
      <c r="N1060" s="6">
        <f>G1060*M1060</f>
        <v>609390</v>
      </c>
      <c r="O1060" s="6">
        <f>L1060+(M1060/100000)</f>
        <v>4.3060999999999998</v>
      </c>
      <c r="P1060" s="5" t="s">
        <v>9776</v>
      </c>
      <c r="Q1060" s="10" t="s">
        <v>9777</v>
      </c>
      <c r="R1060" s="10" t="s">
        <v>9778</v>
      </c>
      <c r="S1060" s="10" t="s">
        <v>9779</v>
      </c>
      <c r="T1060" s="10">
        <f>LEN(S1060) - LEN(SUBSTITUTE(S1060, ",", "")) + 1</f>
        <v>8</v>
      </c>
      <c r="U1060" s="10" t="s">
        <v>9780</v>
      </c>
      <c r="V1060" s="20" t="s">
        <v>9781</v>
      </c>
      <c r="W1060" s="10" t="s">
        <v>9782</v>
      </c>
      <c r="X1060" s="10" t="s">
        <v>9783</v>
      </c>
    </row>
    <row r="1061" spans="1:24" customFormat="1" x14ac:dyDescent="0.3">
      <c r="A1061" s="5" t="s">
        <v>4657</v>
      </c>
      <c r="B1061" s="5" t="s">
        <v>4658</v>
      </c>
      <c r="C1061" s="5" t="str">
        <f>LEFT(B1061, 65)</f>
        <v>Amozo Ultra Hybrid Camera and Drop Protection Back Cover Case for</v>
      </c>
      <c r="D1061" s="5" t="s">
        <v>3973</v>
      </c>
      <c r="E1061" s="5" t="str">
        <f>LEFT(D1061, FIND("|", D1061) - 1)</f>
        <v>Electronics</v>
      </c>
      <c r="F1061" s="5">
        <v>474</v>
      </c>
      <c r="G1061" s="7">
        <v>1799</v>
      </c>
      <c r="H1061" s="5" t="str" cm="1">
        <f t="array" ref="H1061">_xlfn.IFS(G1061&lt;200,"Less than 200", AND(G1061&gt;=200, G1061&lt;=500), "200 to 500", G1061&gt;500, "Greater than 500")</f>
        <v>Greater than 500</v>
      </c>
      <c r="I1061" s="8">
        <v>0.74</v>
      </c>
      <c r="J1061" s="17">
        <f>I1061</f>
        <v>0.74</v>
      </c>
      <c r="K1061" s="22" t="str" cm="1">
        <f t="array" ref="K1061">_xlfn.IFS(AND(I1061&gt;=0%, I1061&lt;=20%),"0% to 20%", AND(I1061&gt;=21%, I1061&lt;=40%), "21% to 40%", AND(I1061&gt;=41%, I1061&lt;=60%), "41% to 60%", AND(I1061&gt;=61%, I1061&lt;=80%), "61% to 80%", AND(I1061&gt;=81%, I1061&lt;=100%), "81% to 100%")</f>
        <v>61% to 80%</v>
      </c>
      <c r="L1061" s="22">
        <v>4.3</v>
      </c>
      <c r="M1061" s="6">
        <v>1454</v>
      </c>
      <c r="N1061" s="6">
        <f>G1061*M1061</f>
        <v>2615746</v>
      </c>
      <c r="O1061" s="6">
        <f>L1061+(M1061/100000)</f>
        <v>4.31454</v>
      </c>
      <c r="P1061" s="5" t="s">
        <v>4659</v>
      </c>
      <c r="Q1061" s="10" t="s">
        <v>4660</v>
      </c>
      <c r="R1061" s="10" t="s">
        <v>4661</v>
      </c>
      <c r="S1061" s="10" t="s">
        <v>4662</v>
      </c>
      <c r="T1061" s="10">
        <f>LEN(S1061) - LEN(SUBSTITUTE(S1061, ",", "")) + 1</f>
        <v>8</v>
      </c>
      <c r="U1061" s="10" t="s">
        <v>4663</v>
      </c>
      <c r="V1061" s="20" t="s">
        <v>13040</v>
      </c>
      <c r="W1061" s="10" t="s">
        <v>4664</v>
      </c>
      <c r="X1061" s="10" t="s">
        <v>4665</v>
      </c>
    </row>
    <row r="1062" spans="1:24" customFormat="1" x14ac:dyDescent="0.3">
      <c r="A1062" s="5" t="s">
        <v>6772</v>
      </c>
      <c r="B1062" s="5" t="s">
        <v>6773</v>
      </c>
      <c r="C1062" s="5" t="str">
        <f>LEFT(B1062, 65)</f>
        <v>INOVERA World Map Extended Anti Slip Rubber Gaming Stitched Mouse</v>
      </c>
      <c r="D1062" s="5" t="s">
        <v>5358</v>
      </c>
      <c r="E1062" s="5" t="str">
        <f>LEFT(D1062, FIND("|", D1062) - 1)</f>
        <v>Computers&amp;Accessories</v>
      </c>
      <c r="F1062" s="5">
        <v>499</v>
      </c>
      <c r="G1062" s="5">
        <v>999</v>
      </c>
      <c r="H1062" s="5" t="str" cm="1">
        <f t="array" ref="H1062">_xlfn.IFS(G1062&lt;200,"Less than 200", AND(G1062&gt;=200, G1062&lt;=500), "200 to 500", G1062&gt;500, "Greater than 500")</f>
        <v>Greater than 500</v>
      </c>
      <c r="I1062" s="8">
        <v>0.5</v>
      </c>
      <c r="J1062" s="17">
        <f>I1062</f>
        <v>0.5</v>
      </c>
      <c r="K1062" s="22" t="str" cm="1">
        <f t="array" ref="K1062">_xlfn.IFS(AND(I1062&gt;=0%, I1062&lt;=20%),"0% to 20%", AND(I1062&gt;=21%, I1062&lt;=40%), "21% to 40%", AND(I1062&gt;=41%, I1062&lt;=60%), "41% to 60%", AND(I1062&gt;=61%, I1062&lt;=80%), "61% to 80%", AND(I1062&gt;=81%, I1062&lt;=100%), "81% to 100%")</f>
        <v>41% to 60%</v>
      </c>
      <c r="L1062" s="22">
        <v>4.4000000000000004</v>
      </c>
      <c r="M1062" s="6">
        <v>1030</v>
      </c>
      <c r="N1062" s="6">
        <f>G1062*M1062</f>
        <v>1028970</v>
      </c>
      <c r="O1062" s="6">
        <f>L1062+(M1062/100000)</f>
        <v>4.4103000000000003</v>
      </c>
      <c r="P1062" s="5" t="s">
        <v>6774</v>
      </c>
      <c r="Q1062" s="10" t="s">
        <v>6775</v>
      </c>
      <c r="R1062" s="10" t="s">
        <v>6776</v>
      </c>
      <c r="S1062" s="10" t="s">
        <v>6777</v>
      </c>
      <c r="T1062" s="10">
        <f>LEN(S1062) - LEN(SUBSTITUTE(S1062, ",", "")) + 1</f>
        <v>8</v>
      </c>
      <c r="U1062" s="10" t="s">
        <v>6778</v>
      </c>
      <c r="V1062" s="20" t="s">
        <v>6779</v>
      </c>
      <c r="W1062" s="10" t="s">
        <v>6780</v>
      </c>
      <c r="X1062" s="10" t="s">
        <v>6781</v>
      </c>
    </row>
    <row r="1063" spans="1:24" customFormat="1" x14ac:dyDescent="0.3">
      <c r="A1063" s="5" t="s">
        <v>3761</v>
      </c>
      <c r="B1063" s="5" t="s">
        <v>3762</v>
      </c>
      <c r="C1063" s="5" t="str">
        <f>LEFT(B1063, 65)</f>
        <v>Ambrane 10000mAh Slim Power Bank, 20W Fast Charging, Dual Output,</v>
      </c>
      <c r="D1063" s="5" t="s">
        <v>2979</v>
      </c>
      <c r="E1063" s="5" t="str">
        <f>LEFT(D1063, FIND("|", D1063) - 1)</f>
        <v>Electronics</v>
      </c>
      <c r="F1063" s="5">
        <v>999</v>
      </c>
      <c r="G1063" s="7">
        <v>1599</v>
      </c>
      <c r="H1063" s="5" t="str" cm="1">
        <f t="array" ref="H1063">_xlfn.IFS(G1063&lt;200,"Less than 200", AND(G1063&gt;=200, G1063&lt;=500), "200 to 500", G1063&gt;500, "Greater than 500")</f>
        <v>Greater than 500</v>
      </c>
      <c r="I1063" s="8">
        <v>0.38</v>
      </c>
      <c r="J1063" s="17">
        <f>I1063</f>
        <v>0.38</v>
      </c>
      <c r="K1063" s="22" t="str" cm="1">
        <f t="array" ref="K1063">_xlfn.IFS(AND(I1063&gt;=0%, I1063&lt;=20%),"0% to 20%", AND(I1063&gt;=21%, I1063&lt;=40%), "21% to 40%", AND(I1063&gt;=41%, I1063&lt;=60%), "41% to 60%", AND(I1063&gt;=61%, I1063&lt;=80%), "61% to 80%", AND(I1063&gt;=81%, I1063&lt;=100%), "81% to 100%")</f>
        <v>21% to 40%</v>
      </c>
      <c r="L1063" s="22">
        <v>4</v>
      </c>
      <c r="M1063" s="6">
        <v>7222</v>
      </c>
      <c r="N1063" s="6">
        <f>G1063*M1063</f>
        <v>11547978</v>
      </c>
      <c r="O1063" s="6">
        <f>L1063+(M1063/100000)</f>
        <v>4.0722199999999997</v>
      </c>
      <c r="P1063" s="5" t="s">
        <v>3763</v>
      </c>
      <c r="Q1063" s="10" t="s">
        <v>3567</v>
      </c>
      <c r="R1063" s="10" t="s">
        <v>3568</v>
      </c>
      <c r="S1063" s="10" t="s">
        <v>3569</v>
      </c>
      <c r="T1063" s="10">
        <f>LEN(S1063) - LEN(SUBSTITUTE(S1063, ",", "")) + 1</f>
        <v>8</v>
      </c>
      <c r="U1063" s="10" t="s">
        <v>3570</v>
      </c>
      <c r="V1063" s="20" t="s">
        <v>3571</v>
      </c>
      <c r="W1063" s="10" t="s">
        <v>3764</v>
      </c>
      <c r="X1063" s="10" t="s">
        <v>3765</v>
      </c>
    </row>
    <row r="1064" spans="1:24" customFormat="1" x14ac:dyDescent="0.3">
      <c r="A1064" s="5" t="s">
        <v>11083</v>
      </c>
      <c r="B1064" s="5" t="s">
        <v>11084</v>
      </c>
      <c r="C1064" s="5" t="str">
        <f>LEFT(B1064, 65)</f>
        <v>Bajaj New Shakti Neo Plus 15 Litre 4 Star Rated Storage Water Hea</v>
      </c>
      <c r="D1064" s="5" t="s">
        <v>8773</v>
      </c>
      <c r="E1064" s="5" t="str">
        <f>LEFT(D1064, FIND("|", D1064) - 1)</f>
        <v>Home&amp;Kitchen</v>
      </c>
      <c r="F1064" s="7">
        <v>5499</v>
      </c>
      <c r="G1064" s="7">
        <v>11500</v>
      </c>
      <c r="H1064" s="5" t="str" cm="1">
        <f t="array" ref="H1064">_xlfn.IFS(G1064&lt;200,"Less than 200", AND(G1064&gt;=200, G1064&lt;=500), "200 to 500", G1064&gt;500, "Greater than 500")</f>
        <v>Greater than 500</v>
      </c>
      <c r="I1064" s="8">
        <v>0.52</v>
      </c>
      <c r="J1064" s="17">
        <f>I1064</f>
        <v>0.52</v>
      </c>
      <c r="K1064" s="22" t="str" cm="1">
        <f t="array" ref="K1064">_xlfn.IFS(AND(I1064&gt;=0%, I1064&lt;=20%),"0% to 20%", AND(I1064&gt;=21%, I1064&lt;=40%), "21% to 40%", AND(I1064&gt;=41%, I1064&lt;=60%), "41% to 60%", AND(I1064&gt;=61%, I1064&lt;=80%), "61% to 80%", AND(I1064&gt;=81%, I1064&lt;=100%), "81% to 100%")</f>
        <v>41% to 60%</v>
      </c>
      <c r="L1064" s="22">
        <v>3.9</v>
      </c>
      <c r="M1064" s="6">
        <v>959</v>
      </c>
      <c r="N1064" s="6">
        <f>G1064*M1064</f>
        <v>11028500</v>
      </c>
      <c r="O1064" s="6">
        <f>L1064+(M1064/100000)</f>
        <v>3.9095900000000001</v>
      </c>
      <c r="P1064" s="5" t="s">
        <v>11085</v>
      </c>
      <c r="Q1064" s="10" t="s">
        <v>11086</v>
      </c>
      <c r="R1064" s="10" t="s">
        <v>11087</v>
      </c>
      <c r="S1064" s="10" t="s">
        <v>11088</v>
      </c>
      <c r="T1064" s="10">
        <f>LEN(S1064) - LEN(SUBSTITUTE(S1064, ",", "")) + 1</f>
        <v>8</v>
      </c>
      <c r="U1064" s="10" t="s">
        <v>11089</v>
      </c>
      <c r="V1064" s="20" t="s">
        <v>11090</v>
      </c>
      <c r="W1064" s="10" t="s">
        <v>11091</v>
      </c>
      <c r="X1064" s="10" t="s">
        <v>11092</v>
      </c>
    </row>
    <row r="1065" spans="1:24" customFormat="1" x14ac:dyDescent="0.3">
      <c r="A1065" s="5" t="s">
        <v>4818</v>
      </c>
      <c r="B1065" s="5" t="s">
        <v>4819</v>
      </c>
      <c r="C1065" s="5" t="str">
        <f>LEFT(B1065, 65)</f>
        <v>boAt Airdopes 141 Bluetooth Truly Wireless in Ear Earbuds with mi</v>
      </c>
      <c r="D1065" s="5" t="s">
        <v>3066</v>
      </c>
      <c r="E1065" s="5" t="str">
        <f>LEFT(D1065, FIND("|", D1065) - 1)</f>
        <v>Electronics</v>
      </c>
      <c r="F1065" s="7">
        <v>1499</v>
      </c>
      <c r="G1065" s="7">
        <v>4490</v>
      </c>
      <c r="H1065" s="5" t="str" cm="1">
        <f t="array" ref="H1065">_xlfn.IFS(G1065&lt;200,"Less than 200", AND(G1065&gt;=200, G1065&lt;=500), "200 to 500", G1065&gt;500, "Greater than 500")</f>
        <v>Greater than 500</v>
      </c>
      <c r="I1065" s="8">
        <v>0.67</v>
      </c>
      <c r="J1065" s="17">
        <f>I1065</f>
        <v>0.67</v>
      </c>
      <c r="K1065" s="22" t="str" cm="1">
        <f t="array" ref="K1065">_xlfn.IFS(AND(I1065&gt;=0%, I1065&lt;=20%),"0% to 20%", AND(I1065&gt;=21%, I1065&lt;=40%), "21% to 40%", AND(I1065&gt;=41%, I1065&lt;=60%), "41% to 60%", AND(I1065&gt;=61%, I1065&lt;=80%), "61% to 80%", AND(I1065&gt;=81%, I1065&lt;=100%), "81% to 100%")</f>
        <v>61% to 80%</v>
      </c>
      <c r="L1065" s="22">
        <v>3.9</v>
      </c>
      <c r="M1065" s="6">
        <v>136954</v>
      </c>
      <c r="N1065" s="6">
        <f>G1065*M1065</f>
        <v>614923460</v>
      </c>
      <c r="O1065" s="6">
        <f>L1065+(M1065/100000)</f>
        <v>5.2695400000000001</v>
      </c>
      <c r="P1065" s="5" t="s">
        <v>4820</v>
      </c>
      <c r="Q1065" s="10" t="s">
        <v>4821</v>
      </c>
      <c r="R1065" s="10" t="s">
        <v>4822</v>
      </c>
      <c r="S1065" s="10" t="s">
        <v>4823</v>
      </c>
      <c r="T1065" s="10">
        <f>LEN(S1065) - LEN(SUBSTITUTE(S1065, ",", "")) + 1</f>
        <v>3</v>
      </c>
      <c r="U1065" s="10" t="s">
        <v>4824</v>
      </c>
      <c r="V1065" s="20" t="s">
        <v>4825</v>
      </c>
      <c r="W1065" s="10" t="s">
        <v>4826</v>
      </c>
      <c r="X1065" s="10" t="s">
        <v>4827</v>
      </c>
    </row>
    <row r="1066" spans="1:24" customFormat="1" x14ac:dyDescent="0.3">
      <c r="A1066" s="5" t="s">
        <v>6470</v>
      </c>
      <c r="B1066" s="5" t="s">
        <v>6471</v>
      </c>
      <c r="C1066" s="5" t="str">
        <f>LEFT(B1066, 65)</f>
        <v xml:space="preserve">E-COSMOS Plug in LED Night Light Mini USB LED Light Flexible USB </v>
      </c>
      <c r="D1066" s="5" t="s">
        <v>5829</v>
      </c>
      <c r="E1066" s="5" t="str">
        <f>LEFT(D1066, FIND("|", D1066) - 1)</f>
        <v>Computers&amp;Accessories</v>
      </c>
      <c r="F1066" s="5">
        <v>89</v>
      </c>
      <c r="G1066" s="5">
        <v>99</v>
      </c>
      <c r="H1066" s="5" t="str" cm="1">
        <f t="array" ref="H1066">_xlfn.IFS(G1066&lt;200,"Less than 200", AND(G1066&gt;=200, G1066&lt;=500), "200 to 500", G1066&gt;500, "Greater than 500")</f>
        <v>Less than 200</v>
      </c>
      <c r="I1066" s="8">
        <v>0.1</v>
      </c>
      <c r="J1066" s="17">
        <f>I1066</f>
        <v>0.1</v>
      </c>
      <c r="K1066" s="22" t="str" cm="1">
        <f t="array" ref="K1066">_xlfn.IFS(AND(I1066&gt;=0%, I1066&lt;=20%),"0% to 20%", AND(I1066&gt;=21%, I1066&lt;=40%), "21% to 40%", AND(I1066&gt;=41%, I1066&lt;=60%), "41% to 60%", AND(I1066&gt;=61%, I1066&lt;=80%), "61% to 80%", AND(I1066&gt;=81%, I1066&lt;=100%), "81% to 100%")</f>
        <v>0% to 20%</v>
      </c>
      <c r="L1066" s="22">
        <v>4.2</v>
      </c>
      <c r="M1066" s="6">
        <v>241</v>
      </c>
      <c r="N1066" s="6">
        <f>G1066*M1066</f>
        <v>23859</v>
      </c>
      <c r="O1066" s="6">
        <f>L1066+(M1066/100000)</f>
        <v>4.2024100000000004</v>
      </c>
      <c r="P1066" s="5" t="s">
        <v>6472</v>
      </c>
      <c r="Q1066" s="10" t="s">
        <v>6473</v>
      </c>
      <c r="R1066" s="10" t="s">
        <v>6474</v>
      </c>
      <c r="S1066" s="10" t="s">
        <v>6475</v>
      </c>
      <c r="T1066" s="10">
        <f>LEN(S1066) - LEN(SUBSTITUTE(S1066, ",", "")) + 1</f>
        <v>8</v>
      </c>
      <c r="U1066" s="10" t="s">
        <v>6476</v>
      </c>
      <c r="V1066" s="20" t="s">
        <v>6477</v>
      </c>
      <c r="W1066" s="10" t="s">
        <v>6478</v>
      </c>
      <c r="X1066" s="10" t="s">
        <v>6479</v>
      </c>
    </row>
    <row r="1067" spans="1:24" customFormat="1" x14ac:dyDescent="0.3">
      <c r="A1067" s="5" t="s">
        <v>9911</v>
      </c>
      <c r="B1067" s="5" t="s">
        <v>9912</v>
      </c>
      <c r="C1067" s="5" t="str">
        <f>LEFT(B1067, 65)</f>
        <v>Usha CookJoy (CJ1600WPC) 1600 Watt Induction cooktop (Black)</v>
      </c>
      <c r="D1067" s="5" t="s">
        <v>8647</v>
      </c>
      <c r="E1067" s="5" t="str">
        <f>LEFT(D1067, FIND("|", D1067) - 1)</f>
        <v>Home&amp;Kitchen</v>
      </c>
      <c r="F1067" s="7">
        <v>2089</v>
      </c>
      <c r="G1067" s="7">
        <v>4000</v>
      </c>
      <c r="H1067" s="5" t="str" cm="1">
        <f t="array" ref="H1067">_xlfn.IFS(G1067&lt;200,"Less than 200", AND(G1067&gt;=200, G1067&lt;=500), "200 to 500", G1067&gt;500, "Greater than 500")</f>
        <v>Greater than 500</v>
      </c>
      <c r="I1067" s="8">
        <v>0.48</v>
      </c>
      <c r="J1067" s="17">
        <f>I1067</f>
        <v>0.48</v>
      </c>
      <c r="K1067" s="22" t="str" cm="1">
        <f t="array" ref="K1067">_xlfn.IFS(AND(I1067&gt;=0%, I1067&lt;=20%),"0% to 20%", AND(I1067&gt;=21%, I1067&lt;=40%), "21% to 40%", AND(I1067&gt;=41%, I1067&lt;=60%), "41% to 60%", AND(I1067&gt;=61%, I1067&lt;=80%), "61% to 80%", AND(I1067&gt;=81%, I1067&lt;=100%), "81% to 100%")</f>
        <v>41% to 60%</v>
      </c>
      <c r="L1067" s="22">
        <v>4.2</v>
      </c>
      <c r="M1067" s="6">
        <v>11199</v>
      </c>
      <c r="N1067" s="6">
        <f>G1067*M1067</f>
        <v>44796000</v>
      </c>
      <c r="O1067" s="6">
        <f>L1067+(M1067/100000)</f>
        <v>4.3119899999999998</v>
      </c>
      <c r="P1067" s="5" t="s">
        <v>9913</v>
      </c>
      <c r="Q1067" s="10" t="s">
        <v>9914</v>
      </c>
      <c r="R1067" s="10" t="s">
        <v>9915</v>
      </c>
      <c r="S1067" s="10" t="s">
        <v>9916</v>
      </c>
      <c r="T1067" s="10">
        <f>LEN(S1067) - LEN(SUBSTITUTE(S1067, ",", "")) + 1</f>
        <v>8</v>
      </c>
      <c r="U1067" s="10" t="s">
        <v>9917</v>
      </c>
      <c r="V1067" s="20" t="s">
        <v>9918</v>
      </c>
      <c r="W1067" s="10" t="s">
        <v>9919</v>
      </c>
      <c r="X1067" s="10" t="s">
        <v>9920</v>
      </c>
    </row>
    <row r="1068" spans="1:24" customFormat="1" x14ac:dyDescent="0.3">
      <c r="A1068" s="5" t="s">
        <v>7182</v>
      </c>
      <c r="B1068" s="5" t="s">
        <v>7183</v>
      </c>
      <c r="C1068" s="5" t="str">
        <f>LEFT(B1068, 65)</f>
        <v>Noise ColorFit Ultra Buzz Bluetooth Calling Smart Watch with 1.75</v>
      </c>
      <c r="D1068" s="5" t="s">
        <v>2948</v>
      </c>
      <c r="E1068" s="5" t="str">
        <f>LEFT(D1068, FIND("|", D1068) - 1)</f>
        <v>Electronics</v>
      </c>
      <c r="F1068" s="7">
        <v>2499</v>
      </c>
      <c r="G1068" s="7">
        <v>5999</v>
      </c>
      <c r="H1068" s="5" t="str" cm="1">
        <f t="array" ref="H1068">_xlfn.IFS(G1068&lt;200,"Less than 200", AND(G1068&gt;=200, G1068&lt;=500), "200 to 500", G1068&gt;500, "Greater than 500")</f>
        <v>Greater than 500</v>
      </c>
      <c r="I1068" s="8">
        <v>0.57999999999999996</v>
      </c>
      <c r="J1068" s="17">
        <f>I1068</f>
        <v>0.57999999999999996</v>
      </c>
      <c r="K1068" s="22" t="str" cm="1">
        <f t="array" ref="K1068">_xlfn.IFS(AND(I1068&gt;=0%, I1068&lt;=20%),"0% to 20%", AND(I1068&gt;=21%, I1068&lt;=40%), "21% to 40%", AND(I1068&gt;=41%, I1068&lt;=60%), "41% to 60%", AND(I1068&gt;=61%, I1068&lt;=80%), "61% to 80%", AND(I1068&gt;=81%, I1068&lt;=100%), "81% to 100%")</f>
        <v>41% to 60%</v>
      </c>
      <c r="L1068" s="22">
        <v>4.0999999999999996</v>
      </c>
      <c r="M1068" s="6">
        <v>5852</v>
      </c>
      <c r="N1068" s="6">
        <f>G1068*M1068</f>
        <v>35106148</v>
      </c>
      <c r="O1068" s="6">
        <f>L1068+(M1068/100000)</f>
        <v>4.1585199999999993</v>
      </c>
      <c r="P1068" s="5" t="s">
        <v>7184</v>
      </c>
      <c r="Q1068" s="10" t="s">
        <v>7185</v>
      </c>
      <c r="R1068" s="10" t="s">
        <v>7186</v>
      </c>
      <c r="S1068" s="10" t="s">
        <v>7187</v>
      </c>
      <c r="T1068" s="10">
        <f>LEN(S1068) - LEN(SUBSTITUTE(S1068, ",", "")) + 1</f>
        <v>8</v>
      </c>
      <c r="U1068" s="10" t="s">
        <v>7188</v>
      </c>
      <c r="V1068" s="20" t="s">
        <v>7189</v>
      </c>
      <c r="W1068" s="10" t="s">
        <v>7190</v>
      </c>
      <c r="X1068" s="10" t="s">
        <v>7191</v>
      </c>
    </row>
    <row r="1069" spans="1:24" customFormat="1" x14ac:dyDescent="0.3">
      <c r="A1069" s="5" t="s">
        <v>7233</v>
      </c>
      <c r="B1069" s="5" t="s">
        <v>7234</v>
      </c>
      <c r="C1069" s="5" t="str">
        <f>LEFT(B1069, 65)</f>
        <v>Boult Audio Airbass Propods X TWS Bluetooth Truly Wireless in Ear</v>
      </c>
      <c r="D1069" s="5" t="s">
        <v>3066</v>
      </c>
      <c r="E1069" s="5" t="str">
        <f>LEFT(D1069, FIND("|", D1069) - 1)</f>
        <v>Electronics</v>
      </c>
      <c r="F1069" s="7">
        <v>1099</v>
      </c>
      <c r="G1069" s="7">
        <v>5999</v>
      </c>
      <c r="H1069" s="5" t="str" cm="1">
        <f t="array" ref="H1069">_xlfn.IFS(G1069&lt;200,"Less than 200", AND(G1069&gt;=200, G1069&lt;=500), "200 to 500", G1069&gt;500, "Greater than 500")</f>
        <v>Greater than 500</v>
      </c>
      <c r="I1069" s="8">
        <v>0.82</v>
      </c>
      <c r="J1069" s="17">
        <f>I1069</f>
        <v>0.82</v>
      </c>
      <c r="K1069" s="22" t="str" cm="1">
        <f t="array" ref="K1069">_xlfn.IFS(AND(I1069&gt;=0%, I1069&lt;=20%),"0% to 20%", AND(I1069&gt;=21%, I1069&lt;=40%), "21% to 40%", AND(I1069&gt;=41%, I1069&lt;=60%), "41% to 60%", AND(I1069&gt;=61%, I1069&lt;=80%), "61% to 80%", AND(I1069&gt;=81%, I1069&lt;=100%), "81% to 100%")</f>
        <v>81% to 100%</v>
      </c>
      <c r="L1069" s="22">
        <v>3.5</v>
      </c>
      <c r="M1069" s="6">
        <v>12966</v>
      </c>
      <c r="N1069" s="6">
        <f>G1069*M1069</f>
        <v>77783034</v>
      </c>
      <c r="O1069" s="6">
        <f>L1069+(M1069/100000)</f>
        <v>3.6296599999999999</v>
      </c>
      <c r="P1069" s="5" t="s">
        <v>5296</v>
      </c>
      <c r="Q1069" s="10" t="s">
        <v>7235</v>
      </c>
      <c r="R1069" s="10" t="s">
        <v>7236</v>
      </c>
      <c r="S1069" s="10" t="s">
        <v>7237</v>
      </c>
      <c r="T1069" s="10">
        <f>LEN(S1069) - LEN(SUBSTITUTE(S1069, ",", "")) + 1</f>
        <v>8</v>
      </c>
      <c r="U1069" s="10" t="s">
        <v>7238</v>
      </c>
      <c r="V1069" s="20" t="s">
        <v>7239</v>
      </c>
      <c r="W1069" s="10" t="s">
        <v>7240</v>
      </c>
      <c r="X1069" s="10" t="s">
        <v>7241</v>
      </c>
    </row>
    <row r="1070" spans="1:24" customFormat="1" x14ac:dyDescent="0.3">
      <c r="A1070" s="5" t="s">
        <v>12833</v>
      </c>
      <c r="B1070" s="5" t="s">
        <v>12834</v>
      </c>
      <c r="C1070" s="5" t="str">
        <f>LEFT(B1070, 65)</f>
        <v>Hilton Quartz Heater 400/800-Watt ISI 2 Rods Multi Mode Heater Lo</v>
      </c>
      <c r="D1070" s="5" t="s">
        <v>8552</v>
      </c>
      <c r="E1070" s="5" t="str">
        <f>LEFT(D1070, FIND("|", D1070) - 1)</f>
        <v>Home&amp;Kitchen</v>
      </c>
      <c r="F1070" s="7">
        <v>1149</v>
      </c>
      <c r="G1070" s="7">
        <v>1899</v>
      </c>
      <c r="H1070" s="5" t="str" cm="1">
        <f t="array" ref="H1070">_xlfn.IFS(G1070&lt;200,"Less than 200", AND(G1070&gt;=200, G1070&lt;=500), "200 to 500", G1070&gt;500, "Greater than 500")</f>
        <v>Greater than 500</v>
      </c>
      <c r="I1070" s="8">
        <v>0.39</v>
      </c>
      <c r="J1070" s="17">
        <f>I1070</f>
        <v>0.39</v>
      </c>
      <c r="K1070" s="22" t="str" cm="1">
        <f t="array" ref="K1070">_xlfn.IFS(AND(I1070&gt;=0%, I1070&lt;=20%),"0% to 20%", AND(I1070&gt;=21%, I1070&lt;=40%), "21% to 40%", AND(I1070&gt;=41%, I1070&lt;=60%), "41% to 60%", AND(I1070&gt;=61%, I1070&lt;=80%), "61% to 80%", AND(I1070&gt;=81%, I1070&lt;=100%), "81% to 100%")</f>
        <v>21% to 40%</v>
      </c>
      <c r="L1070" s="22">
        <v>3.5</v>
      </c>
      <c r="M1070" s="6">
        <v>24</v>
      </c>
      <c r="N1070" s="6">
        <f>G1070*M1070</f>
        <v>45576</v>
      </c>
      <c r="O1070" s="6">
        <f>L1070+(M1070/100000)</f>
        <v>3.5002399999999998</v>
      </c>
      <c r="P1070" s="5" t="s">
        <v>12835</v>
      </c>
      <c r="Q1070" s="10" t="s">
        <v>12836</v>
      </c>
      <c r="R1070" s="10" t="s">
        <v>12837</v>
      </c>
      <c r="S1070" s="10" t="s">
        <v>12838</v>
      </c>
      <c r="T1070" s="10">
        <f>LEN(S1070) - LEN(SUBSTITUTE(S1070, ",", "")) + 1</f>
        <v>8</v>
      </c>
      <c r="U1070" s="10" t="s">
        <v>12839</v>
      </c>
      <c r="V1070" s="20" t="s">
        <v>12840</v>
      </c>
      <c r="W1070" s="10" t="s">
        <v>12841</v>
      </c>
      <c r="X1070" s="10" t="s">
        <v>12842</v>
      </c>
    </row>
    <row r="1071" spans="1:24" customFormat="1" x14ac:dyDescent="0.3">
      <c r="A1071" s="5" t="s">
        <v>233</v>
      </c>
      <c r="B1071" s="5" t="s">
        <v>234</v>
      </c>
      <c r="C1071" s="5" t="str">
        <f>LEFT(B1071, 65)</f>
        <v>Flix Micro Usb Cable For Smartphone (Black)</v>
      </c>
      <c r="D1071" s="5" t="s">
        <v>18</v>
      </c>
      <c r="E1071" s="5" t="str">
        <f>LEFT(D1071, FIND("|", D1071) - 1)</f>
        <v>Computers&amp;Accessories</v>
      </c>
      <c r="F1071" s="5">
        <v>59</v>
      </c>
      <c r="G1071" s="5">
        <v>199</v>
      </c>
      <c r="H1071" s="5" t="str" cm="1">
        <f t="array" ref="H1071">_xlfn.IFS(G1071&lt;200,"Less than 200", AND(G1071&gt;=200, G1071&lt;=500), "200 to 500", G1071&gt;500, "Greater than 500")</f>
        <v>Less than 200</v>
      </c>
      <c r="I1071" s="8">
        <v>0.7</v>
      </c>
      <c r="J1071" s="17">
        <f>I1071</f>
        <v>0.7</v>
      </c>
      <c r="K1071" s="22" t="str" cm="1">
        <f t="array" ref="K1071">_xlfn.IFS(AND(I1071&gt;=0%, I1071&lt;=20%),"0% to 20%", AND(I1071&gt;=21%, I1071&lt;=40%), "21% to 40%", AND(I1071&gt;=41%, I1071&lt;=60%), "41% to 60%", AND(I1071&gt;=61%, I1071&lt;=80%), "61% to 80%", AND(I1071&gt;=81%, I1071&lt;=100%), "81% to 100%")</f>
        <v>61% to 80%</v>
      </c>
      <c r="L1071" s="22">
        <v>4</v>
      </c>
      <c r="M1071" s="6">
        <v>9378</v>
      </c>
      <c r="N1071" s="6">
        <f>G1071*M1071</f>
        <v>1866222</v>
      </c>
      <c r="O1071" s="6">
        <f>L1071+(M1071/100000)</f>
        <v>4.0937799999999998</v>
      </c>
      <c r="P1071" s="5" t="s">
        <v>235</v>
      </c>
      <c r="Q1071" s="10" t="s">
        <v>236</v>
      </c>
      <c r="R1071" s="10" t="s">
        <v>237</v>
      </c>
      <c r="S1071" s="10" t="s">
        <v>238</v>
      </c>
      <c r="T1071" s="10">
        <f>LEN(S1071) - LEN(SUBSTITUTE(S1071, ",", "")) + 1</f>
        <v>8</v>
      </c>
      <c r="U1071" s="10" t="s">
        <v>239</v>
      </c>
      <c r="V1071" s="20" t="s">
        <v>240</v>
      </c>
      <c r="W1071" s="10" t="s">
        <v>241</v>
      </c>
      <c r="X1071" s="10" t="s">
        <v>242</v>
      </c>
    </row>
    <row r="1072" spans="1:24" customFormat="1" x14ac:dyDescent="0.3">
      <c r="A1072" s="5" t="s">
        <v>233</v>
      </c>
      <c r="B1072" s="5" t="s">
        <v>234</v>
      </c>
      <c r="C1072" s="5" t="str">
        <f>LEFT(B1072, 65)</f>
        <v>Flix Micro Usb Cable For Smartphone (Black)</v>
      </c>
      <c r="D1072" s="5" t="s">
        <v>18</v>
      </c>
      <c r="E1072" s="5" t="str">
        <f>LEFT(D1072, FIND("|", D1072) - 1)</f>
        <v>Computers&amp;Accessories</v>
      </c>
      <c r="F1072" s="5">
        <v>59</v>
      </c>
      <c r="G1072" s="5">
        <v>199</v>
      </c>
      <c r="H1072" s="5" t="str" cm="1">
        <f t="array" ref="H1072">_xlfn.IFS(G1072&lt;200,"Less than 200", AND(G1072&gt;=200, G1072&lt;=500), "200 to 500", G1072&gt;500, "Greater than 500")</f>
        <v>Less than 200</v>
      </c>
      <c r="I1072" s="8">
        <v>0.7</v>
      </c>
      <c r="J1072" s="17">
        <f>I1072</f>
        <v>0.7</v>
      </c>
      <c r="K1072" s="22" t="str" cm="1">
        <f t="array" ref="K1072">_xlfn.IFS(AND(I1072&gt;=0%, I1072&lt;=20%),"0% to 20%", AND(I1072&gt;=21%, I1072&lt;=40%), "21% to 40%", AND(I1072&gt;=41%, I1072&lt;=60%), "41% to 60%", AND(I1072&gt;=61%, I1072&lt;=80%), "61% to 80%", AND(I1072&gt;=81%, I1072&lt;=100%), "81% to 100%")</f>
        <v>61% to 80%</v>
      </c>
      <c r="L1072" s="22">
        <v>4</v>
      </c>
      <c r="M1072" s="6">
        <v>9377</v>
      </c>
      <c r="N1072" s="6">
        <f>G1072*M1072</f>
        <v>1866023</v>
      </c>
      <c r="O1072" s="6">
        <f>L1072+(M1072/100000)</f>
        <v>4.0937700000000001</v>
      </c>
      <c r="P1072" s="5" t="s">
        <v>235</v>
      </c>
      <c r="Q1072" s="10" t="s">
        <v>236</v>
      </c>
      <c r="R1072" s="10" t="s">
        <v>237</v>
      </c>
      <c r="S1072" s="10" t="s">
        <v>238</v>
      </c>
      <c r="T1072" s="10">
        <f>LEN(S1072) - LEN(SUBSTITUTE(S1072, ",", "")) + 1</f>
        <v>8</v>
      </c>
      <c r="U1072" s="10" t="s">
        <v>239</v>
      </c>
      <c r="V1072" s="20" t="s">
        <v>240</v>
      </c>
      <c r="W1072" s="10" t="s">
        <v>4002</v>
      </c>
      <c r="X1072" s="10" t="s">
        <v>4003</v>
      </c>
    </row>
    <row r="1073" spans="1:24" customFormat="1" x14ac:dyDescent="0.3">
      <c r="A1073" s="5" t="s">
        <v>233</v>
      </c>
      <c r="B1073" s="5" t="s">
        <v>234</v>
      </c>
      <c r="C1073" s="5" t="str">
        <f>LEFT(B1073, 65)</f>
        <v>Flix Micro Usb Cable For Smartphone (Black)</v>
      </c>
      <c r="D1073" s="5" t="s">
        <v>18</v>
      </c>
      <c r="E1073" s="5" t="str">
        <f>LEFT(D1073, FIND("|", D1073) - 1)</f>
        <v>Computers&amp;Accessories</v>
      </c>
      <c r="F1073" s="5">
        <v>59</v>
      </c>
      <c r="G1073" s="5">
        <v>199</v>
      </c>
      <c r="H1073" s="5" t="str" cm="1">
        <f t="array" ref="H1073">_xlfn.IFS(G1073&lt;200,"Less than 200", AND(G1073&gt;=200, G1073&lt;=500), "200 to 500", G1073&gt;500, "Greater than 500")</f>
        <v>Less than 200</v>
      </c>
      <c r="I1073" s="8">
        <v>0.7</v>
      </c>
      <c r="J1073" s="17">
        <f>I1073</f>
        <v>0.7</v>
      </c>
      <c r="K1073" s="22" t="str" cm="1">
        <f t="array" ref="K1073">_xlfn.IFS(AND(I1073&gt;=0%, I1073&lt;=20%),"0% to 20%", AND(I1073&gt;=21%, I1073&lt;=40%), "21% to 40%", AND(I1073&gt;=41%, I1073&lt;=60%), "41% to 60%", AND(I1073&gt;=61%, I1073&lt;=80%), "61% to 80%", AND(I1073&gt;=81%, I1073&lt;=100%), "81% to 100%")</f>
        <v>61% to 80%</v>
      </c>
      <c r="L1073" s="22">
        <v>4</v>
      </c>
      <c r="M1073" s="6">
        <v>9377</v>
      </c>
      <c r="N1073" s="6">
        <f>G1073*M1073</f>
        <v>1866023</v>
      </c>
      <c r="O1073" s="6">
        <f>L1073+(M1073/100000)</f>
        <v>4.0937700000000001</v>
      </c>
      <c r="P1073" s="5" t="s">
        <v>235</v>
      </c>
      <c r="Q1073" s="10" t="s">
        <v>236</v>
      </c>
      <c r="R1073" s="10" t="s">
        <v>237</v>
      </c>
      <c r="S1073" s="10" t="s">
        <v>238</v>
      </c>
      <c r="T1073" s="10">
        <f>LEN(S1073) - LEN(SUBSTITUTE(S1073, ",", "")) + 1</f>
        <v>8</v>
      </c>
      <c r="U1073" s="10" t="s">
        <v>239</v>
      </c>
      <c r="V1073" s="20" t="s">
        <v>240</v>
      </c>
      <c r="W1073" s="10" t="s">
        <v>241</v>
      </c>
      <c r="X1073" s="10" t="s">
        <v>5962</v>
      </c>
    </row>
    <row r="1074" spans="1:24" customFormat="1" x14ac:dyDescent="0.3">
      <c r="A1074" s="5" t="s">
        <v>430</v>
      </c>
      <c r="B1074" s="5" t="s">
        <v>431</v>
      </c>
      <c r="C1074" s="5" t="str">
        <f>LEFT(B1074, 65)</f>
        <v>FLiX (Beetel USB to Micro USB PVC Data Sync &amp; 2A Fast Charging Ca</v>
      </c>
      <c r="D1074" s="5" t="s">
        <v>18</v>
      </c>
      <c r="E1074" s="5" t="str">
        <f>LEFT(D1074, FIND("|", D1074) - 1)</f>
        <v>Computers&amp;Accessories</v>
      </c>
      <c r="F1074" s="5">
        <v>59</v>
      </c>
      <c r="G1074" s="5">
        <v>199</v>
      </c>
      <c r="H1074" s="5" t="str" cm="1">
        <f t="array" ref="H1074">_xlfn.IFS(G1074&lt;200,"Less than 200", AND(G1074&gt;=200, G1074&lt;=500), "200 to 500", G1074&gt;500, "Greater than 500")</f>
        <v>Less than 200</v>
      </c>
      <c r="I1074" s="8">
        <v>0.7</v>
      </c>
      <c r="J1074" s="17">
        <f>I1074</f>
        <v>0.7</v>
      </c>
      <c r="K1074" s="22" t="str" cm="1">
        <f t="array" ref="K1074">_xlfn.IFS(AND(I1074&gt;=0%, I1074&lt;=20%),"0% to 20%", AND(I1074&gt;=21%, I1074&lt;=40%), "21% to 40%", AND(I1074&gt;=41%, I1074&lt;=60%), "41% to 60%", AND(I1074&gt;=61%, I1074&lt;=80%), "61% to 80%", AND(I1074&gt;=81%, I1074&lt;=100%), "81% to 100%")</f>
        <v>61% to 80%</v>
      </c>
      <c r="L1074" s="22">
        <v>4</v>
      </c>
      <c r="M1074" s="6">
        <v>9378</v>
      </c>
      <c r="N1074" s="6">
        <f>G1074*M1074</f>
        <v>1866222</v>
      </c>
      <c r="O1074" s="6">
        <f>L1074+(M1074/100000)</f>
        <v>4.0937799999999998</v>
      </c>
      <c r="P1074" s="5" t="s">
        <v>432</v>
      </c>
      <c r="Q1074" s="10" t="s">
        <v>236</v>
      </c>
      <c r="R1074" s="10" t="s">
        <v>237</v>
      </c>
      <c r="S1074" s="10" t="s">
        <v>238</v>
      </c>
      <c r="T1074" s="10">
        <f>LEN(S1074) - LEN(SUBSTITUTE(S1074, ",", "")) + 1</f>
        <v>8</v>
      </c>
      <c r="U1074" s="10" t="s">
        <v>239</v>
      </c>
      <c r="V1074" s="20" t="s">
        <v>240</v>
      </c>
      <c r="W1074" s="10" t="s">
        <v>433</v>
      </c>
      <c r="X1074" s="10" t="s">
        <v>434</v>
      </c>
    </row>
    <row r="1075" spans="1:24" customFormat="1" x14ac:dyDescent="0.3">
      <c r="A1075" s="5" t="s">
        <v>762</v>
      </c>
      <c r="B1075" s="5" t="s">
        <v>763</v>
      </c>
      <c r="C1075" s="5" t="str">
        <f>LEFT(B1075, 65)</f>
        <v>Flix (Beetel) Usb To Type C Pvc Data Sync And 2A 480Mbps Data Syn</v>
      </c>
      <c r="D1075" s="5" t="s">
        <v>18</v>
      </c>
      <c r="E1075" s="5" t="str">
        <f>LEFT(D1075, FIND("|", D1075) - 1)</f>
        <v>Computers&amp;Accessories</v>
      </c>
      <c r="F1075" s="5">
        <v>139</v>
      </c>
      <c r="G1075" s="5">
        <v>249</v>
      </c>
      <c r="H1075" s="5" t="str" cm="1">
        <f t="array" ref="H1075">_xlfn.IFS(G1075&lt;200,"Less than 200", AND(G1075&gt;=200, G1075&lt;=500), "200 to 500", G1075&gt;500, "Greater than 500")</f>
        <v>200 to 500</v>
      </c>
      <c r="I1075" s="8">
        <v>0.44</v>
      </c>
      <c r="J1075" s="17">
        <f>I1075</f>
        <v>0.44</v>
      </c>
      <c r="K1075" s="22" t="str" cm="1">
        <f t="array" ref="K1075">_xlfn.IFS(AND(I1075&gt;=0%, I1075&lt;=20%),"0% to 20%", AND(I1075&gt;=21%, I1075&lt;=40%), "21% to 40%", AND(I1075&gt;=41%, I1075&lt;=60%), "41% to 60%", AND(I1075&gt;=61%, I1075&lt;=80%), "61% to 80%", AND(I1075&gt;=81%, I1075&lt;=100%), "81% to 100%")</f>
        <v>41% to 60%</v>
      </c>
      <c r="L1075" s="22">
        <v>4</v>
      </c>
      <c r="M1075" s="6">
        <v>9378</v>
      </c>
      <c r="N1075" s="6">
        <f>G1075*M1075</f>
        <v>2335122</v>
      </c>
      <c r="O1075" s="6">
        <f>L1075+(M1075/100000)</f>
        <v>4.0937799999999998</v>
      </c>
      <c r="P1075" s="5" t="s">
        <v>764</v>
      </c>
      <c r="Q1075" s="10" t="s">
        <v>236</v>
      </c>
      <c r="R1075" s="10" t="s">
        <v>237</v>
      </c>
      <c r="S1075" s="10" t="s">
        <v>238</v>
      </c>
      <c r="T1075" s="10">
        <f>LEN(S1075) - LEN(SUBSTITUTE(S1075, ",", "")) + 1</f>
        <v>8</v>
      </c>
      <c r="U1075" s="10" t="s">
        <v>239</v>
      </c>
      <c r="V1075" s="20" t="s">
        <v>765</v>
      </c>
      <c r="W1075" s="10" t="s">
        <v>766</v>
      </c>
      <c r="X1075" s="10" t="s">
        <v>767</v>
      </c>
    </row>
    <row r="1076" spans="1:24" customFormat="1" x14ac:dyDescent="0.3">
      <c r="A1076" s="5" t="s">
        <v>4273</v>
      </c>
      <c r="B1076" s="5" t="s">
        <v>4274</v>
      </c>
      <c r="C1076" s="5" t="str">
        <f>LEFT(B1076, 65)</f>
        <v>Flix (Beetel) Bolt 2.4 12W Dual USB Smart Charger, Made in India,</v>
      </c>
      <c r="D1076" s="5" t="s">
        <v>3162</v>
      </c>
      <c r="E1076" s="5" t="str">
        <f>LEFT(D1076, FIND("|", D1076) - 1)</f>
        <v>Electronics</v>
      </c>
      <c r="F1076" s="5">
        <v>249</v>
      </c>
      <c r="G1076" s="5">
        <v>599</v>
      </c>
      <c r="H1076" s="5" t="str" cm="1">
        <f t="array" ref="H1076">_xlfn.IFS(G1076&lt;200,"Less than 200", AND(G1076&gt;=200, G1076&lt;=500), "200 to 500", G1076&gt;500, "Greater than 500")</f>
        <v>Greater than 500</v>
      </c>
      <c r="I1076" s="8">
        <v>0.57999999999999996</v>
      </c>
      <c r="J1076" s="17">
        <f>I1076</f>
        <v>0.57999999999999996</v>
      </c>
      <c r="K1076" s="22" t="str" cm="1">
        <f t="array" ref="K1076">_xlfn.IFS(AND(I1076&gt;=0%, I1076&lt;=20%),"0% to 20%", AND(I1076&gt;=21%, I1076&lt;=40%), "21% to 40%", AND(I1076&gt;=41%, I1076&lt;=60%), "41% to 60%", AND(I1076&gt;=61%, I1076&lt;=80%), "61% to 80%", AND(I1076&gt;=81%, I1076&lt;=100%), "81% to 100%")</f>
        <v>41% to 60%</v>
      </c>
      <c r="L1076" s="22">
        <v>3.9</v>
      </c>
      <c r="M1076" s="6">
        <v>2147</v>
      </c>
      <c r="N1076" s="6">
        <f>G1076*M1076</f>
        <v>1286053</v>
      </c>
      <c r="O1076" s="6">
        <f>L1076+(M1076/100000)</f>
        <v>3.9214699999999998</v>
      </c>
      <c r="P1076" s="5" t="s">
        <v>4275</v>
      </c>
      <c r="Q1076" s="10" t="s">
        <v>4276</v>
      </c>
      <c r="R1076" s="10" t="s">
        <v>4277</v>
      </c>
      <c r="S1076" s="10" t="s">
        <v>4278</v>
      </c>
      <c r="T1076" s="10">
        <f>LEN(S1076) - LEN(SUBSTITUTE(S1076, ",", "")) + 1</f>
        <v>8</v>
      </c>
      <c r="U1076" s="10" t="s">
        <v>4279</v>
      </c>
      <c r="V1076" s="20" t="s">
        <v>4280</v>
      </c>
      <c r="W1076" s="10" t="s">
        <v>4281</v>
      </c>
      <c r="X1076" s="10" t="s">
        <v>4282</v>
      </c>
    </row>
    <row r="1077" spans="1:24" customFormat="1" x14ac:dyDescent="0.3">
      <c r="A1077" s="5" t="s">
        <v>4050</v>
      </c>
      <c r="B1077" s="5" t="s">
        <v>4051</v>
      </c>
      <c r="C1077" s="5" t="str">
        <f>LEFT(B1077, 65)</f>
        <v>FLiX (Beetel) USB to Type C PVC Data Sync &amp; 2A Smartphone Fast Ch</v>
      </c>
      <c r="D1077" s="5" t="s">
        <v>18</v>
      </c>
      <c r="E1077" s="5" t="str">
        <f>LEFT(D1077, FIND("|", D1077) - 1)</f>
        <v>Computers&amp;Accessories</v>
      </c>
      <c r="F1077" s="5">
        <v>139</v>
      </c>
      <c r="G1077" s="5">
        <v>249</v>
      </c>
      <c r="H1077" s="5" t="str" cm="1">
        <f t="array" ref="H1077">_xlfn.IFS(G1077&lt;200,"Less than 200", AND(G1077&gt;=200, G1077&lt;=500), "200 to 500", G1077&gt;500, "Greater than 500")</f>
        <v>200 to 500</v>
      </c>
      <c r="I1077" s="8">
        <v>0.44</v>
      </c>
      <c r="J1077" s="17">
        <f>I1077</f>
        <v>0.44</v>
      </c>
      <c r="K1077" s="22" t="str" cm="1">
        <f t="array" ref="K1077">_xlfn.IFS(AND(I1077&gt;=0%, I1077&lt;=20%),"0% to 20%", AND(I1077&gt;=21%, I1077&lt;=40%), "21% to 40%", AND(I1077&gt;=41%, I1077&lt;=60%), "41% to 60%", AND(I1077&gt;=61%, I1077&lt;=80%), "61% to 80%", AND(I1077&gt;=81%, I1077&lt;=100%), "81% to 100%")</f>
        <v>41% to 60%</v>
      </c>
      <c r="L1077" s="22">
        <v>4</v>
      </c>
      <c r="M1077" s="6">
        <v>9377</v>
      </c>
      <c r="N1077" s="6">
        <f>G1077*M1077</f>
        <v>2334873</v>
      </c>
      <c r="O1077" s="6">
        <f>L1077+(M1077/100000)</f>
        <v>4.0937700000000001</v>
      </c>
      <c r="P1077" s="5" t="s">
        <v>764</v>
      </c>
      <c r="Q1077" s="10" t="s">
        <v>236</v>
      </c>
      <c r="R1077" s="10" t="s">
        <v>237</v>
      </c>
      <c r="S1077" s="10" t="s">
        <v>238</v>
      </c>
      <c r="T1077" s="10">
        <f>LEN(S1077) - LEN(SUBSTITUTE(S1077, ",", "")) + 1</f>
        <v>8</v>
      </c>
      <c r="U1077" s="10" t="s">
        <v>239</v>
      </c>
      <c r="V1077" s="20" t="s">
        <v>240</v>
      </c>
      <c r="W1077" s="10" t="s">
        <v>4052</v>
      </c>
      <c r="X1077" s="10" t="s">
        <v>4053</v>
      </c>
    </row>
    <row r="1078" spans="1:24" customFormat="1" x14ac:dyDescent="0.3">
      <c r="A1078" s="5" t="s">
        <v>9100</v>
      </c>
      <c r="B1078" s="5" t="s">
        <v>9101</v>
      </c>
      <c r="C1078" s="5" t="str">
        <f>LEFT(B1078, 65)</f>
        <v>Bulfyss USB Rechargeable Lint Remover Fabric Shaver Pet Hair Remo</v>
      </c>
      <c r="D1078" s="5" t="s">
        <v>8574</v>
      </c>
      <c r="E1078" s="5" t="str">
        <f>LEFT(D1078, FIND("|", D1078) - 1)</f>
        <v>Home&amp;Kitchen</v>
      </c>
      <c r="F1078" s="7">
        <v>1099</v>
      </c>
      <c r="G1078" s="7">
        <v>1999</v>
      </c>
      <c r="H1078" s="5" t="str" cm="1">
        <f t="array" ref="H1078">_xlfn.IFS(G1078&lt;200,"Less than 200", AND(G1078&gt;=200, G1078&lt;=500), "200 to 500", G1078&gt;500, "Greater than 500")</f>
        <v>Greater than 500</v>
      </c>
      <c r="I1078" s="8">
        <v>0.45</v>
      </c>
      <c r="J1078" s="17">
        <f>I1078</f>
        <v>0.45</v>
      </c>
      <c r="K1078" s="22" t="str" cm="1">
        <f t="array" ref="K1078">_xlfn.IFS(AND(I1078&gt;=0%, I1078&lt;=20%),"0% to 20%", AND(I1078&gt;=21%, I1078&lt;=40%), "21% to 40%", AND(I1078&gt;=41%, I1078&lt;=60%), "41% to 60%", AND(I1078&gt;=61%, I1078&lt;=80%), "61% to 80%", AND(I1078&gt;=81%, I1078&lt;=100%), "81% to 100%")</f>
        <v>41% to 60%</v>
      </c>
      <c r="L1078" s="22">
        <v>4</v>
      </c>
      <c r="M1078" s="6">
        <v>604</v>
      </c>
      <c r="N1078" s="6">
        <f>G1078*M1078</f>
        <v>1207396</v>
      </c>
      <c r="O1078" s="6">
        <f>L1078+(M1078/100000)</f>
        <v>4.0060399999999996</v>
      </c>
      <c r="P1078" s="5" t="s">
        <v>9102</v>
      </c>
      <c r="Q1078" s="10" t="s">
        <v>9103</v>
      </c>
      <c r="R1078" s="10" t="s">
        <v>9104</v>
      </c>
      <c r="S1078" s="10" t="s">
        <v>9105</v>
      </c>
      <c r="T1078" s="10">
        <f>LEN(S1078) - LEN(SUBSTITUTE(S1078, ",", "")) + 1</f>
        <v>8</v>
      </c>
      <c r="U1078" s="10" t="s">
        <v>9106</v>
      </c>
      <c r="V1078" s="20" t="s">
        <v>9107</v>
      </c>
      <c r="W1078" s="10" t="s">
        <v>9108</v>
      </c>
      <c r="X1078" s="10" t="s">
        <v>9109</v>
      </c>
    </row>
    <row r="1079" spans="1:24" customFormat="1" x14ac:dyDescent="0.3">
      <c r="A1079" s="5" t="s">
        <v>2065</v>
      </c>
      <c r="B1079" s="5" t="s">
        <v>2066</v>
      </c>
      <c r="C1079" s="5" t="str">
        <f>LEFT(B1079, 65)</f>
        <v>Sansui 140cm (55 inches) 4K Ultra HD Certified Android LED TV wit</v>
      </c>
      <c r="D1079" s="5" t="s">
        <v>169</v>
      </c>
      <c r="E1079" s="5" t="str">
        <f>LEFT(D1079, FIND("|", D1079) - 1)</f>
        <v>Electronics</v>
      </c>
      <c r="F1079" s="7">
        <v>32990</v>
      </c>
      <c r="G1079" s="7">
        <v>56790</v>
      </c>
      <c r="H1079" s="5" t="str" cm="1">
        <f t="array" ref="H1079">_xlfn.IFS(G1079&lt;200,"Less than 200", AND(G1079&gt;=200, G1079&lt;=500), "200 to 500", G1079&gt;500, "Greater than 500")</f>
        <v>Greater than 500</v>
      </c>
      <c r="I1079" s="8">
        <v>0.42</v>
      </c>
      <c r="J1079" s="17">
        <f>I1079</f>
        <v>0.42</v>
      </c>
      <c r="K1079" s="22" t="str" cm="1">
        <f t="array" ref="K1079">_xlfn.IFS(AND(I1079&gt;=0%, I1079&lt;=20%),"0% to 20%", AND(I1079&gt;=21%, I1079&lt;=40%), "21% to 40%", AND(I1079&gt;=41%, I1079&lt;=60%), "41% to 60%", AND(I1079&gt;=61%, I1079&lt;=80%), "61% to 80%", AND(I1079&gt;=81%, I1079&lt;=100%), "81% to 100%")</f>
        <v>41% to 60%</v>
      </c>
      <c r="L1079" s="22">
        <v>4.3</v>
      </c>
      <c r="M1079" s="6">
        <v>567</v>
      </c>
      <c r="N1079" s="6">
        <f>G1079*M1079</f>
        <v>32199930</v>
      </c>
      <c r="O1079" s="6">
        <f>L1079+(M1079/100000)</f>
        <v>4.3056700000000001</v>
      </c>
      <c r="P1079" s="5" t="s">
        <v>2067</v>
      </c>
      <c r="Q1079" s="10" t="s">
        <v>2068</v>
      </c>
      <c r="R1079" s="10" t="s">
        <v>2069</v>
      </c>
      <c r="S1079" s="10" t="s">
        <v>2070</v>
      </c>
      <c r="T1079" s="10">
        <f>LEN(S1079) - LEN(SUBSTITUTE(S1079, ",", "")) + 1</f>
        <v>8</v>
      </c>
      <c r="U1079" s="10" t="s">
        <v>2071</v>
      </c>
      <c r="V1079" s="20" t="s">
        <v>2072</v>
      </c>
      <c r="W1079" s="10" t="s">
        <v>2073</v>
      </c>
      <c r="X1079" s="10" t="s">
        <v>2074</v>
      </c>
    </row>
    <row r="1080" spans="1:24" customFormat="1" x14ac:dyDescent="0.3">
      <c r="A1080" s="5" t="s">
        <v>7274</v>
      </c>
      <c r="B1080" s="5" t="s">
        <v>7275</v>
      </c>
      <c r="C1080" s="5" t="str">
        <f>LEFT(B1080, 65)</f>
        <v>CP PLUS 2MP Full HD Smart Wi-fi CCTV Security Camera | 360¬∞ with</v>
      </c>
      <c r="D1080" s="5" t="s">
        <v>5904</v>
      </c>
      <c r="E1080" s="5" t="str">
        <f>LEFT(D1080, FIND("|", D1080) - 1)</f>
        <v>Electronics</v>
      </c>
      <c r="F1080" s="7">
        <v>1999</v>
      </c>
      <c r="G1080" s="7">
        <v>4700</v>
      </c>
      <c r="H1080" s="5" t="str" cm="1">
        <f t="array" ref="H1080">_xlfn.IFS(G1080&lt;200,"Less than 200", AND(G1080&gt;=200, G1080&lt;=500), "200 to 500", G1080&gt;500, "Greater than 500")</f>
        <v>Greater than 500</v>
      </c>
      <c r="I1080" s="8">
        <v>0.56999999999999995</v>
      </c>
      <c r="J1080" s="17">
        <f>I1080</f>
        <v>0.56999999999999995</v>
      </c>
      <c r="K1080" s="22" t="str" cm="1">
        <f t="array" ref="K1080">_xlfn.IFS(AND(I1080&gt;=0%, I1080&lt;=20%),"0% to 20%", AND(I1080&gt;=21%, I1080&lt;=40%), "21% to 40%", AND(I1080&gt;=41%, I1080&lt;=60%), "41% to 60%", AND(I1080&gt;=61%, I1080&lt;=80%), "61% to 80%", AND(I1080&gt;=81%, I1080&lt;=100%), "81% to 100%")</f>
        <v>41% to 60%</v>
      </c>
      <c r="L1080" s="22">
        <v>3.8</v>
      </c>
      <c r="M1080" s="6">
        <v>1880</v>
      </c>
      <c r="N1080" s="6">
        <f>G1080*M1080</f>
        <v>8836000</v>
      </c>
      <c r="O1080" s="6">
        <f>L1080+(M1080/100000)</f>
        <v>3.8188</v>
      </c>
      <c r="P1080" s="5" t="s">
        <v>7276</v>
      </c>
      <c r="Q1080" s="10" t="s">
        <v>7277</v>
      </c>
      <c r="R1080" s="10" t="s">
        <v>7278</v>
      </c>
      <c r="S1080" s="10" t="s">
        <v>7279</v>
      </c>
      <c r="T1080" s="10">
        <f>LEN(S1080) - LEN(SUBSTITUTE(S1080, ",", "")) + 1</f>
        <v>8</v>
      </c>
      <c r="U1080" s="10" t="s">
        <v>7280</v>
      </c>
      <c r="V1080" s="20" t="s">
        <v>7281</v>
      </c>
      <c r="W1080" s="10" t="s">
        <v>7282</v>
      </c>
      <c r="X1080" s="10" t="s">
        <v>7283</v>
      </c>
    </row>
    <row r="1081" spans="1:24" customFormat="1" x14ac:dyDescent="0.3">
      <c r="A1081" s="5" t="s">
        <v>2706</v>
      </c>
      <c r="B1081" s="5" t="s">
        <v>2707</v>
      </c>
      <c r="C1081" s="5" t="str">
        <f>LEFT(B1081, 65)</f>
        <v>Sansui 80cm (32 inches) HD Ready Smart LED TV JSY32SKHD (BLACK) W</v>
      </c>
      <c r="D1081" s="5" t="s">
        <v>169</v>
      </c>
      <c r="E1081" s="5" t="str">
        <f>LEFT(D1081, FIND("|", D1081) - 1)</f>
        <v>Electronics</v>
      </c>
      <c r="F1081" s="7">
        <v>10990</v>
      </c>
      <c r="G1081" s="7">
        <v>19990</v>
      </c>
      <c r="H1081" s="5" t="str" cm="1">
        <f t="array" ref="H1081">_xlfn.IFS(G1081&lt;200,"Less than 200", AND(G1081&gt;=200, G1081&lt;=500), "200 to 500", G1081&gt;500, "Greater than 500")</f>
        <v>Greater than 500</v>
      </c>
      <c r="I1081" s="8">
        <v>0.45</v>
      </c>
      <c r="J1081" s="17">
        <f>I1081</f>
        <v>0.45</v>
      </c>
      <c r="K1081" s="22" t="str" cm="1">
        <f t="array" ref="K1081">_xlfn.IFS(AND(I1081&gt;=0%, I1081&lt;=20%),"0% to 20%", AND(I1081&gt;=21%, I1081&lt;=40%), "21% to 40%", AND(I1081&gt;=41%, I1081&lt;=60%), "41% to 60%", AND(I1081&gt;=61%, I1081&lt;=80%), "61% to 80%", AND(I1081&gt;=81%, I1081&lt;=100%), "81% to 100%")</f>
        <v>41% to 60%</v>
      </c>
      <c r="L1081" s="22">
        <v>3.7</v>
      </c>
      <c r="M1081" s="6">
        <v>129</v>
      </c>
      <c r="N1081" s="6">
        <f>G1081*M1081</f>
        <v>2578710</v>
      </c>
      <c r="O1081" s="6">
        <f>L1081+(M1081/100000)</f>
        <v>3.7012900000000002</v>
      </c>
      <c r="P1081" s="5" t="s">
        <v>2708</v>
      </c>
      <c r="Q1081" s="10" t="s">
        <v>2709</v>
      </c>
      <c r="R1081" s="10" t="s">
        <v>2710</v>
      </c>
      <c r="S1081" s="10" t="s">
        <v>2711</v>
      </c>
      <c r="T1081" s="10">
        <f>LEN(S1081) - LEN(SUBSTITUTE(S1081, ",", "")) + 1</f>
        <v>8</v>
      </c>
      <c r="U1081" s="10" t="s">
        <v>2712</v>
      </c>
      <c r="V1081" s="20" t="s">
        <v>2713</v>
      </c>
      <c r="W1081" s="10" t="s">
        <v>2714</v>
      </c>
      <c r="X1081" s="10" t="s">
        <v>2715</v>
      </c>
    </row>
    <row r="1082" spans="1:24" customFormat="1" x14ac:dyDescent="0.3">
      <c r="A1082" s="5" t="s">
        <v>12582</v>
      </c>
      <c r="B1082" s="5" t="s">
        <v>12583</v>
      </c>
      <c r="C1082" s="5" t="str">
        <f>LEFT(B1082, 65)</f>
        <v xml:space="preserve">Lint Remover For Clothes With 1 Year Warranty Fabric Shaver Lint </v>
      </c>
      <c r="D1082" s="5" t="s">
        <v>8574</v>
      </c>
      <c r="E1082" s="5" t="str">
        <f>LEFT(D1082, FIND("|", D1082) - 1)</f>
        <v>Home&amp;Kitchen</v>
      </c>
      <c r="F1082" s="5">
        <v>445</v>
      </c>
      <c r="G1082" s="5">
        <v>999</v>
      </c>
      <c r="H1082" s="5" t="str" cm="1">
        <f t="array" ref="H1082">_xlfn.IFS(G1082&lt;200,"Less than 200", AND(G1082&gt;=200, G1082&lt;=500), "200 to 500", G1082&gt;500, "Greater than 500")</f>
        <v>Greater than 500</v>
      </c>
      <c r="I1082" s="8">
        <v>0.55000000000000004</v>
      </c>
      <c r="J1082" s="17">
        <f>I1082</f>
        <v>0.55000000000000004</v>
      </c>
      <c r="K1082" s="22" t="str" cm="1">
        <f t="array" ref="K1082">_xlfn.IFS(AND(I1082&gt;=0%, I1082&lt;=20%),"0% to 20%", AND(I1082&gt;=21%, I1082&lt;=40%), "21% to 40%", AND(I1082&gt;=41%, I1082&lt;=60%), "41% to 60%", AND(I1082&gt;=61%, I1082&lt;=80%), "61% to 80%", AND(I1082&gt;=81%, I1082&lt;=100%), "81% to 100%")</f>
        <v>41% to 60%</v>
      </c>
      <c r="L1082" s="22">
        <v>4.3</v>
      </c>
      <c r="M1082" s="6">
        <v>229</v>
      </c>
      <c r="N1082" s="6">
        <f>G1082*M1082</f>
        <v>228771</v>
      </c>
      <c r="O1082" s="6">
        <f>L1082+(M1082/100000)</f>
        <v>4.3022900000000002</v>
      </c>
      <c r="P1082" s="5" t="s">
        <v>12584</v>
      </c>
      <c r="Q1082" s="10" t="s">
        <v>12585</v>
      </c>
      <c r="R1082" s="10" t="s">
        <v>12586</v>
      </c>
      <c r="S1082" s="10" t="s">
        <v>12587</v>
      </c>
      <c r="T1082" s="10">
        <f>LEN(S1082) - LEN(SUBSTITUTE(S1082, ",", "")) + 1</f>
        <v>8</v>
      </c>
      <c r="U1082" s="10" t="s">
        <v>12588</v>
      </c>
      <c r="V1082" s="20" t="s">
        <v>12589</v>
      </c>
      <c r="W1082" s="10" t="s">
        <v>12590</v>
      </c>
      <c r="X1082" s="10" t="s">
        <v>12591</v>
      </c>
    </row>
    <row r="1083" spans="1:24" customFormat="1" x14ac:dyDescent="0.3">
      <c r="A1083" s="5" t="s">
        <v>5294</v>
      </c>
      <c r="B1083" s="5" t="s">
        <v>5295</v>
      </c>
      <c r="C1083" s="5" t="str">
        <f>LEFT(B1083, 65)</f>
        <v>Boult Audio ZCharge Bluetooth Wireless in Ear Earphones with Mic,</v>
      </c>
      <c r="D1083" s="5" t="s">
        <v>3066</v>
      </c>
      <c r="E1083" s="5" t="str">
        <f>LEFT(D1083, FIND("|", D1083) - 1)</f>
        <v>Electronics</v>
      </c>
      <c r="F1083" s="7">
        <v>1199</v>
      </c>
      <c r="G1083" s="7">
        <v>4999</v>
      </c>
      <c r="H1083" s="5" t="str" cm="1">
        <f t="array" ref="H1083">_xlfn.IFS(G1083&lt;200,"Less than 200", AND(G1083&gt;=200, G1083&lt;=500), "200 to 500", G1083&gt;500, "Greater than 500")</f>
        <v>Greater than 500</v>
      </c>
      <c r="I1083" s="8">
        <v>0.76</v>
      </c>
      <c r="J1083" s="17">
        <f>I1083</f>
        <v>0.76</v>
      </c>
      <c r="K1083" s="22" t="str" cm="1">
        <f t="array" ref="K1083">_xlfn.IFS(AND(I1083&gt;=0%, I1083&lt;=20%),"0% to 20%", AND(I1083&gt;=21%, I1083&lt;=40%), "21% to 40%", AND(I1083&gt;=41%, I1083&lt;=60%), "41% to 60%", AND(I1083&gt;=61%, I1083&lt;=80%), "61% to 80%", AND(I1083&gt;=81%, I1083&lt;=100%), "81% to 100%")</f>
        <v>61% to 80%</v>
      </c>
      <c r="L1083" s="22">
        <v>3.8</v>
      </c>
      <c r="M1083" s="6">
        <v>14961</v>
      </c>
      <c r="N1083" s="6">
        <f>G1083*M1083</f>
        <v>74790039</v>
      </c>
      <c r="O1083" s="6">
        <f>L1083+(M1083/100000)</f>
        <v>3.9496099999999998</v>
      </c>
      <c r="P1083" s="5" t="s">
        <v>5296</v>
      </c>
      <c r="Q1083" s="10" t="s">
        <v>5297</v>
      </c>
      <c r="R1083" s="10" t="s">
        <v>5298</v>
      </c>
      <c r="S1083" s="10" t="s">
        <v>5299</v>
      </c>
      <c r="T1083" s="10">
        <f>LEN(S1083) - LEN(SUBSTITUTE(S1083, ",", "")) + 1</f>
        <v>8</v>
      </c>
      <c r="U1083" s="10" t="s">
        <v>5300</v>
      </c>
      <c r="V1083" s="20" t="s">
        <v>5301</v>
      </c>
      <c r="W1083" s="10" t="s">
        <v>5302</v>
      </c>
      <c r="X1083" s="10" t="s">
        <v>5303</v>
      </c>
    </row>
    <row r="1084" spans="1:24" customFormat="1" x14ac:dyDescent="0.3">
      <c r="A1084" s="5" t="s">
        <v>11905</v>
      </c>
      <c r="B1084" s="5" t="s">
        <v>11906</v>
      </c>
      <c r="C1084" s="5" t="str">
        <f>LEFT(B1084, 65)</f>
        <v>LG 1.5 Ton 5 Star AI DUAL Inverter Split AC (Copper, Super Conver</v>
      </c>
      <c r="D1084" s="5" t="s">
        <v>11907</v>
      </c>
      <c r="E1084" s="5" t="str">
        <f>LEFT(D1084, FIND("|", D1084) - 1)</f>
        <v>Home&amp;Kitchen</v>
      </c>
      <c r="F1084" s="7">
        <v>42990</v>
      </c>
      <c r="G1084" s="7">
        <v>75990</v>
      </c>
      <c r="H1084" s="5" t="str" cm="1">
        <f t="array" ref="H1084">_xlfn.IFS(G1084&lt;200,"Less than 200", AND(G1084&gt;=200, G1084&lt;=500), "200 to 500", G1084&gt;500, "Greater than 500")</f>
        <v>Greater than 500</v>
      </c>
      <c r="I1084" s="8">
        <v>0.43</v>
      </c>
      <c r="J1084" s="17">
        <f>I1084</f>
        <v>0.43</v>
      </c>
      <c r="K1084" s="22" t="str" cm="1">
        <f t="array" ref="K1084">_xlfn.IFS(AND(I1084&gt;=0%, I1084&lt;=20%),"0% to 20%", AND(I1084&gt;=21%, I1084&lt;=40%), "21% to 40%", AND(I1084&gt;=41%, I1084&lt;=60%), "41% to 60%", AND(I1084&gt;=61%, I1084&lt;=80%), "61% to 80%", AND(I1084&gt;=81%, I1084&lt;=100%), "81% to 100%")</f>
        <v>41% to 60%</v>
      </c>
      <c r="L1084" s="22">
        <v>4.3</v>
      </c>
      <c r="M1084" s="6">
        <v>3231</v>
      </c>
      <c r="N1084" s="6">
        <f>G1084*M1084</f>
        <v>245523690</v>
      </c>
      <c r="O1084" s="6">
        <f>L1084+(M1084/100000)</f>
        <v>4.3323099999999997</v>
      </c>
      <c r="P1084" s="5" t="s">
        <v>11908</v>
      </c>
      <c r="Q1084" s="10" t="s">
        <v>11909</v>
      </c>
      <c r="R1084" s="10" t="s">
        <v>11910</v>
      </c>
      <c r="S1084" s="10" t="s">
        <v>11911</v>
      </c>
      <c r="T1084" s="10">
        <f>LEN(S1084) - LEN(SUBSTITUTE(S1084, ",", "")) + 1</f>
        <v>8</v>
      </c>
      <c r="U1084" s="10" t="s">
        <v>11912</v>
      </c>
      <c r="V1084" s="20" t="s">
        <v>11913</v>
      </c>
      <c r="W1084" s="10" t="s">
        <v>11914</v>
      </c>
      <c r="X1084" s="10" t="s">
        <v>11915</v>
      </c>
    </row>
    <row r="1085" spans="1:24" customFormat="1" x14ac:dyDescent="0.3">
      <c r="A1085" s="5" t="s">
        <v>9704</v>
      </c>
      <c r="B1085" s="5" t="s">
        <v>9705</v>
      </c>
      <c r="C1085" s="5" t="str">
        <f>LEFT(B1085, 65)</f>
        <v>InstaCuppa Portable Blender for Smoothie, Milk Shakes, Crushing I</v>
      </c>
      <c r="D1085" s="5" t="s">
        <v>8688</v>
      </c>
      <c r="E1085" s="5" t="str">
        <f>LEFT(D1085, FIND("|", D1085) - 1)</f>
        <v>Home&amp;Kitchen</v>
      </c>
      <c r="F1085" s="7">
        <v>1999</v>
      </c>
      <c r="G1085" s="7">
        <v>2499</v>
      </c>
      <c r="H1085" s="5" t="str" cm="1">
        <f t="array" ref="H1085">_xlfn.IFS(G1085&lt;200,"Less than 200", AND(G1085&gt;=200, G1085&lt;=500), "200 to 500", G1085&gt;500, "Greater than 500")</f>
        <v>Greater than 500</v>
      </c>
      <c r="I1085" s="8">
        <v>0.2</v>
      </c>
      <c r="J1085" s="17">
        <f>I1085</f>
        <v>0.2</v>
      </c>
      <c r="K1085" s="22" t="str" cm="1">
        <f t="array" ref="K1085">_xlfn.IFS(AND(I1085&gt;=0%, I1085&lt;=20%),"0% to 20%", AND(I1085&gt;=21%, I1085&lt;=40%), "21% to 40%", AND(I1085&gt;=41%, I1085&lt;=60%), "41% to 60%", AND(I1085&gt;=61%, I1085&lt;=80%), "61% to 80%", AND(I1085&gt;=81%, I1085&lt;=100%), "81% to 100%")</f>
        <v>0% to 20%</v>
      </c>
      <c r="L1085" s="22">
        <v>4.0999999999999996</v>
      </c>
      <c r="M1085" s="6">
        <v>1034</v>
      </c>
      <c r="N1085" s="6">
        <f>G1085*M1085</f>
        <v>2583966</v>
      </c>
      <c r="O1085" s="6">
        <f>L1085+(M1085/100000)</f>
        <v>4.1103399999999999</v>
      </c>
      <c r="P1085" s="5" t="s">
        <v>9706</v>
      </c>
      <c r="Q1085" s="10" t="s">
        <v>9707</v>
      </c>
      <c r="R1085" s="10" t="s">
        <v>9708</v>
      </c>
      <c r="S1085" s="10" t="s">
        <v>9709</v>
      </c>
      <c r="T1085" s="10">
        <f>LEN(S1085) - LEN(SUBSTITUTE(S1085, ",", "")) + 1</f>
        <v>8</v>
      </c>
      <c r="U1085" s="10" t="s">
        <v>9710</v>
      </c>
      <c r="V1085" s="20" t="s">
        <v>9711</v>
      </c>
      <c r="W1085" s="10" t="s">
        <v>9712</v>
      </c>
      <c r="X1085" s="10" t="s">
        <v>9713</v>
      </c>
    </row>
    <row r="1086" spans="1:24" customFormat="1" x14ac:dyDescent="0.3">
      <c r="A1086" s="5" t="s">
        <v>4721</v>
      </c>
      <c r="B1086" s="5" t="s">
        <v>4722</v>
      </c>
      <c r="C1086" s="5" t="str">
        <f>LEFT(B1086, 65)</f>
        <v>Noise ColorFit Pulse Grand Smart Watch with 1.69"(4.29cm) HD Disp</v>
      </c>
      <c r="D1086" s="5" t="s">
        <v>2948</v>
      </c>
      <c r="E1086" s="5" t="str">
        <f>LEFT(D1086, FIND("|", D1086) - 1)</f>
        <v>Electronics</v>
      </c>
      <c r="F1086" s="7">
        <v>1999</v>
      </c>
      <c r="G1086" s="7">
        <v>3999</v>
      </c>
      <c r="H1086" s="5" t="str" cm="1">
        <f t="array" ref="H1086">_xlfn.IFS(G1086&lt;200,"Less than 200", AND(G1086&gt;=200, G1086&lt;=500), "200 to 500", G1086&gt;500, "Greater than 500")</f>
        <v>Greater than 500</v>
      </c>
      <c r="I1086" s="8">
        <v>0.5</v>
      </c>
      <c r="J1086" s="17">
        <f>I1086</f>
        <v>0.5</v>
      </c>
      <c r="K1086" s="22" t="str" cm="1">
        <f t="array" ref="K1086">_xlfn.IFS(AND(I1086&gt;=0%, I1086&lt;=20%),"0% to 20%", AND(I1086&gt;=21%, I1086&lt;=40%), "21% to 40%", AND(I1086&gt;=41%, I1086&lt;=60%), "41% to 60%", AND(I1086&gt;=61%, I1086&lt;=80%), "61% to 80%", AND(I1086&gt;=81%, I1086&lt;=100%), "81% to 100%")</f>
        <v>41% to 60%</v>
      </c>
      <c r="L1086" s="22">
        <v>4</v>
      </c>
      <c r="M1086" s="6">
        <v>30254</v>
      </c>
      <c r="N1086" s="6">
        <f>G1086*M1086</f>
        <v>120985746</v>
      </c>
      <c r="O1086" s="6">
        <f>L1086+(M1086/100000)</f>
        <v>4.3025399999999996</v>
      </c>
      <c r="P1086" s="5" t="s">
        <v>4723</v>
      </c>
      <c r="Q1086" s="10" t="s">
        <v>4724</v>
      </c>
      <c r="R1086" s="10" t="s">
        <v>4725</v>
      </c>
      <c r="S1086" s="10" t="s">
        <v>4726</v>
      </c>
      <c r="T1086" s="10">
        <f>LEN(S1086) - LEN(SUBSTITUTE(S1086, ",", "")) + 1</f>
        <v>8</v>
      </c>
      <c r="U1086" s="10" t="s">
        <v>4727</v>
      </c>
      <c r="V1086" s="20" t="s">
        <v>4728</v>
      </c>
      <c r="W1086" s="10" t="s">
        <v>4729</v>
      </c>
      <c r="X1086" s="10" t="s">
        <v>4730</v>
      </c>
    </row>
    <row r="1087" spans="1:24" customFormat="1" x14ac:dyDescent="0.3">
      <c r="A1087" s="5" t="s">
        <v>3171</v>
      </c>
      <c r="B1087" s="5" t="s">
        <v>3172</v>
      </c>
      <c r="C1087" s="5" t="str">
        <f>LEFT(B1087, 65)</f>
        <v>Noise ColorFit Pulse Grand Smart Watch with 1.69"(4.29cm) HD Disp</v>
      </c>
      <c r="D1087" s="5" t="s">
        <v>2948</v>
      </c>
      <c r="E1087" s="5" t="str">
        <f>LEFT(D1087, FIND("|", D1087) - 1)</f>
        <v>Electronics</v>
      </c>
      <c r="F1087" s="7">
        <v>1599</v>
      </c>
      <c r="G1087" s="7">
        <v>3999</v>
      </c>
      <c r="H1087" s="5" t="str" cm="1">
        <f t="array" ref="H1087">_xlfn.IFS(G1087&lt;200,"Less than 200", AND(G1087&gt;=200, G1087&lt;=500), "200 to 500", G1087&gt;500, "Greater than 500")</f>
        <v>Greater than 500</v>
      </c>
      <c r="I1087" s="8">
        <v>0.6</v>
      </c>
      <c r="J1087" s="17">
        <f>I1087</f>
        <v>0.6</v>
      </c>
      <c r="K1087" s="22" t="str" cm="1">
        <f t="array" ref="K1087">_xlfn.IFS(AND(I1087&gt;=0%, I1087&lt;=20%),"0% to 20%", AND(I1087&gt;=21%, I1087&lt;=40%), "21% to 40%", AND(I1087&gt;=41%, I1087&lt;=60%), "41% to 60%", AND(I1087&gt;=61%, I1087&lt;=80%), "61% to 80%", AND(I1087&gt;=81%, I1087&lt;=100%), "81% to 100%")</f>
        <v>41% to 60%</v>
      </c>
      <c r="L1087" s="22">
        <v>4</v>
      </c>
      <c r="M1087" s="6">
        <v>30254</v>
      </c>
      <c r="N1087" s="6">
        <f>G1087*M1087</f>
        <v>120985746</v>
      </c>
      <c r="O1087" s="6">
        <f>L1087+(M1087/100000)</f>
        <v>4.3025399999999996</v>
      </c>
      <c r="P1087" s="5" t="s">
        <v>3173</v>
      </c>
      <c r="Q1087" s="10" t="s">
        <v>3174</v>
      </c>
      <c r="R1087" s="10" t="s">
        <v>3175</v>
      </c>
      <c r="S1087" s="10" t="s">
        <v>3176</v>
      </c>
      <c r="T1087" s="10">
        <f>LEN(S1087) - LEN(SUBSTITUTE(S1087, ",", "")) + 1</f>
        <v>8</v>
      </c>
      <c r="U1087" s="10" t="s">
        <v>3177</v>
      </c>
      <c r="V1087" s="20" t="s">
        <v>3178</v>
      </c>
      <c r="W1087" s="10" t="s">
        <v>3179</v>
      </c>
      <c r="X1087" s="10" t="s">
        <v>3180</v>
      </c>
    </row>
    <row r="1088" spans="1:24" customFormat="1" x14ac:dyDescent="0.3">
      <c r="A1088" s="5" t="s">
        <v>3171</v>
      </c>
      <c r="B1088" s="5" t="s">
        <v>3172</v>
      </c>
      <c r="C1088" s="5" t="str">
        <f>LEFT(B1088, 65)</f>
        <v>Noise ColorFit Pulse Grand Smart Watch with 1.69"(4.29cm) HD Disp</v>
      </c>
      <c r="D1088" s="5" t="s">
        <v>2948</v>
      </c>
      <c r="E1088" s="5" t="str">
        <f>LEFT(D1088, FIND("|", D1088) - 1)</f>
        <v>Electronics</v>
      </c>
      <c r="F1088" s="7">
        <v>1599</v>
      </c>
      <c r="G1088" s="7">
        <v>3999</v>
      </c>
      <c r="H1088" s="5" t="str" cm="1">
        <f t="array" ref="H1088">_xlfn.IFS(G1088&lt;200,"Less than 200", AND(G1088&gt;=200, G1088&lt;=500), "200 to 500", G1088&gt;500, "Greater than 500")</f>
        <v>Greater than 500</v>
      </c>
      <c r="I1088" s="8">
        <v>0.6</v>
      </c>
      <c r="J1088" s="17">
        <f>I1088</f>
        <v>0.6</v>
      </c>
      <c r="K1088" s="22" t="str" cm="1">
        <f t="array" ref="K1088">_xlfn.IFS(AND(I1088&gt;=0%, I1088&lt;=20%),"0% to 20%", AND(I1088&gt;=21%, I1088&lt;=40%), "21% to 40%", AND(I1088&gt;=41%, I1088&lt;=60%), "41% to 60%", AND(I1088&gt;=61%, I1088&lt;=80%), "61% to 80%", AND(I1088&gt;=81%, I1088&lt;=100%), "81% to 100%")</f>
        <v>41% to 60%</v>
      </c>
      <c r="L1088" s="22">
        <v>4</v>
      </c>
      <c r="M1088" s="6">
        <v>30254</v>
      </c>
      <c r="N1088" s="6">
        <f>G1088*M1088</f>
        <v>120985746</v>
      </c>
      <c r="O1088" s="6">
        <f>L1088+(M1088/100000)</f>
        <v>4.3025399999999996</v>
      </c>
      <c r="P1088" s="5" t="s">
        <v>3173</v>
      </c>
      <c r="Q1088" s="10" t="s">
        <v>4724</v>
      </c>
      <c r="R1088" s="10" t="s">
        <v>4725</v>
      </c>
      <c r="S1088" s="10" t="s">
        <v>4726</v>
      </c>
      <c r="T1088" s="10">
        <f>LEN(S1088) - LEN(SUBSTITUTE(S1088, ",", "")) + 1</f>
        <v>8</v>
      </c>
      <c r="U1088" s="10" t="s">
        <v>4727</v>
      </c>
      <c r="V1088" s="20" t="s">
        <v>4728</v>
      </c>
      <c r="W1088" s="10" t="s">
        <v>4990</v>
      </c>
      <c r="X1088" s="10" t="s">
        <v>4991</v>
      </c>
    </row>
    <row r="1089" spans="1:24" customFormat="1" x14ac:dyDescent="0.3">
      <c r="A1089" s="5" t="s">
        <v>4711</v>
      </c>
      <c r="B1089" s="5" t="s">
        <v>4712</v>
      </c>
      <c r="C1089" s="5" t="str">
        <f>LEFT(B1089, 65)</f>
        <v>POCO C31 (Royal Blue, 64 GB) (4 GB RAM)</v>
      </c>
      <c r="D1089" s="5" t="s">
        <v>2990</v>
      </c>
      <c r="E1089" s="5" t="str">
        <f>LEFT(D1089, FIND("|", D1089) - 1)</f>
        <v>Electronics</v>
      </c>
      <c r="F1089" s="7">
        <v>8499</v>
      </c>
      <c r="G1089" s="7">
        <v>11999</v>
      </c>
      <c r="H1089" s="5" t="str" cm="1">
        <f t="array" ref="H1089">_xlfn.IFS(G1089&lt;200,"Less than 200", AND(G1089&gt;=200, G1089&lt;=500), "200 to 500", G1089&gt;500, "Greater than 500")</f>
        <v>Greater than 500</v>
      </c>
      <c r="I1089" s="8">
        <v>0.28999999999999998</v>
      </c>
      <c r="J1089" s="17">
        <f>I1089</f>
        <v>0.28999999999999998</v>
      </c>
      <c r="K1089" s="22" t="str" cm="1">
        <f t="array" ref="K1089">_xlfn.IFS(AND(I1089&gt;=0%, I1089&lt;=20%),"0% to 20%", AND(I1089&gt;=21%, I1089&lt;=40%), "21% to 40%", AND(I1089&gt;=41%, I1089&lt;=60%), "41% to 60%", AND(I1089&gt;=61%, I1089&lt;=80%), "61% to 80%", AND(I1089&gt;=81%, I1089&lt;=100%), "81% to 100%")</f>
        <v>21% to 40%</v>
      </c>
      <c r="L1089" s="22">
        <v>3.9</v>
      </c>
      <c r="M1089" s="6">
        <v>276</v>
      </c>
      <c r="N1089" s="6">
        <f>G1089*M1089</f>
        <v>3311724</v>
      </c>
      <c r="O1089" s="6">
        <f>L1089+(M1089/100000)</f>
        <v>3.9027599999999998</v>
      </c>
      <c r="P1089" s="5" t="s">
        <v>4713</v>
      </c>
      <c r="Q1089" s="10" t="s">
        <v>4714</v>
      </c>
      <c r="R1089" s="10" t="s">
        <v>4715</v>
      </c>
      <c r="S1089" s="10" t="s">
        <v>4716</v>
      </c>
      <c r="T1089" s="10">
        <f>LEN(S1089) - LEN(SUBSTITUTE(S1089, ",", "")) + 1</f>
        <v>8</v>
      </c>
      <c r="U1089" s="10" t="s">
        <v>4717</v>
      </c>
      <c r="V1089" s="20" t="s">
        <v>4718</v>
      </c>
      <c r="W1089" s="10" t="s">
        <v>4719</v>
      </c>
      <c r="X1089" s="10" t="s">
        <v>4720</v>
      </c>
    </row>
    <row r="1090" spans="1:24" customFormat="1" x14ac:dyDescent="0.3">
      <c r="A1090" s="5" t="s">
        <v>4511</v>
      </c>
      <c r="B1090" s="5" t="s">
        <v>4512</v>
      </c>
      <c r="C1090" s="5" t="str">
        <f>LEFT(B1090, 65)</f>
        <v>POCO C31 (Shadow Gray, 64 GB) (4 GB RAM)</v>
      </c>
      <c r="D1090" s="5" t="s">
        <v>2990</v>
      </c>
      <c r="E1090" s="5" t="str">
        <f>LEFT(D1090, FIND("|", D1090) - 1)</f>
        <v>Electronics</v>
      </c>
      <c r="F1090" s="7">
        <v>7998</v>
      </c>
      <c r="G1090" s="7">
        <v>11999</v>
      </c>
      <c r="H1090" s="5" t="str" cm="1">
        <f t="array" ref="H1090">_xlfn.IFS(G1090&lt;200,"Less than 200", AND(G1090&gt;=200, G1090&lt;=500), "200 to 500", G1090&gt;500, "Greater than 500")</f>
        <v>Greater than 500</v>
      </c>
      <c r="I1090" s="8">
        <v>0.33</v>
      </c>
      <c r="J1090" s="17">
        <f>I1090</f>
        <v>0.33</v>
      </c>
      <c r="K1090" s="22" t="str" cm="1">
        <f t="array" ref="K1090">_xlfn.IFS(AND(I1090&gt;=0%, I1090&lt;=20%),"0% to 20%", AND(I1090&gt;=21%, I1090&lt;=40%), "21% to 40%", AND(I1090&gt;=41%, I1090&lt;=60%), "41% to 60%", AND(I1090&gt;=61%, I1090&lt;=80%), "61% to 80%", AND(I1090&gt;=81%, I1090&lt;=100%), "81% to 100%")</f>
        <v>21% to 40%</v>
      </c>
      <c r="L1090" s="22">
        <v>3.8</v>
      </c>
      <c r="M1090" s="6">
        <v>125</v>
      </c>
      <c r="N1090" s="6">
        <f>G1090*M1090</f>
        <v>1499875</v>
      </c>
      <c r="O1090" s="6">
        <f>L1090+(M1090/100000)</f>
        <v>3.80125</v>
      </c>
      <c r="P1090" s="5" t="s">
        <v>4513</v>
      </c>
      <c r="Q1090" s="10" t="s">
        <v>4514</v>
      </c>
      <c r="R1090" s="10" t="s">
        <v>4515</v>
      </c>
      <c r="S1090" s="10" t="s">
        <v>4516</v>
      </c>
      <c r="T1090" s="10">
        <f>LEN(S1090) - LEN(SUBSTITUTE(S1090, ",", "")) + 1</f>
        <v>8</v>
      </c>
      <c r="U1090" s="10" t="s">
        <v>4517</v>
      </c>
      <c r="V1090" s="20" t="s">
        <v>4518</v>
      </c>
      <c r="W1090" s="10" t="s">
        <v>4519</v>
      </c>
      <c r="X1090" s="10" t="s">
        <v>4520</v>
      </c>
    </row>
    <row r="1091" spans="1:24" customFormat="1" x14ac:dyDescent="0.3">
      <c r="A1091" s="5" t="s">
        <v>12441</v>
      </c>
      <c r="B1091" s="5" t="s">
        <v>12442</v>
      </c>
      <c r="C1091" s="5" t="str">
        <f>LEFT(B1091, 65)</f>
        <v>AGARO Glory Cool Mist Ultrasonic Humidifier, 4.5Litres, For Large</v>
      </c>
      <c r="D1091" s="5" t="s">
        <v>11105</v>
      </c>
      <c r="E1091" s="5" t="str">
        <f>LEFT(D1091, FIND("|", D1091) - 1)</f>
        <v>Home&amp;Kitchen</v>
      </c>
      <c r="F1091" s="7">
        <v>3290</v>
      </c>
      <c r="G1091" s="7">
        <v>5799</v>
      </c>
      <c r="H1091" s="5" t="str" cm="1">
        <f t="array" ref="H1091">_xlfn.IFS(G1091&lt;200,"Less than 200", AND(G1091&gt;=200, G1091&lt;=500), "200 to 500", G1091&gt;500, "Greater than 500")</f>
        <v>Greater than 500</v>
      </c>
      <c r="I1091" s="8">
        <v>0.43</v>
      </c>
      <c r="J1091" s="17">
        <f>I1091</f>
        <v>0.43</v>
      </c>
      <c r="K1091" s="22" t="str" cm="1">
        <f t="array" ref="K1091">_xlfn.IFS(AND(I1091&gt;=0%, I1091&lt;=20%),"0% to 20%", AND(I1091&gt;=21%, I1091&lt;=40%), "21% to 40%", AND(I1091&gt;=41%, I1091&lt;=60%), "41% to 60%", AND(I1091&gt;=61%, I1091&lt;=80%), "61% to 80%", AND(I1091&gt;=81%, I1091&lt;=100%), "81% to 100%")</f>
        <v>41% to 60%</v>
      </c>
      <c r="L1091" s="22">
        <v>4.3</v>
      </c>
      <c r="M1091" s="6">
        <v>168</v>
      </c>
      <c r="N1091" s="6">
        <f>G1091*M1091</f>
        <v>974232</v>
      </c>
      <c r="O1091" s="6">
        <f>L1091+(M1091/100000)</f>
        <v>4.3016800000000002</v>
      </c>
      <c r="P1091" s="5" t="s">
        <v>12443</v>
      </c>
      <c r="Q1091" s="10" t="s">
        <v>12444</v>
      </c>
      <c r="R1091" s="10" t="s">
        <v>12445</v>
      </c>
      <c r="S1091" s="10" t="s">
        <v>12446</v>
      </c>
      <c r="T1091" s="10">
        <f>LEN(S1091) - LEN(SUBSTITUTE(S1091, ",", "")) + 1</f>
        <v>8</v>
      </c>
      <c r="U1091" s="10" t="s">
        <v>12447</v>
      </c>
      <c r="V1091" s="20" t="s">
        <v>12448</v>
      </c>
      <c r="W1091" s="10" t="s">
        <v>12449</v>
      </c>
      <c r="X1091" s="10" t="s">
        <v>12450</v>
      </c>
    </row>
    <row r="1092" spans="1:24" customFormat="1" x14ac:dyDescent="0.3">
      <c r="A1092" s="5" t="s">
        <v>5947</v>
      </c>
      <c r="B1092" s="5" t="s">
        <v>5948</v>
      </c>
      <c r="C1092" s="5" t="str">
        <f>LEFT(B1092, 65)</f>
        <v>Noise Pulse Buzz 1.69" Bluetooth Calling Smart Watch with Call Fu</v>
      </c>
      <c r="D1092" s="5" t="s">
        <v>2948</v>
      </c>
      <c r="E1092" s="5" t="str">
        <f>LEFT(D1092, FIND("|", D1092) - 1)</f>
        <v>Electronics</v>
      </c>
      <c r="F1092" s="7">
        <v>2499</v>
      </c>
      <c r="G1092" s="7">
        <v>4999</v>
      </c>
      <c r="H1092" s="5" t="str" cm="1">
        <f t="array" ref="H1092">_xlfn.IFS(G1092&lt;200,"Less than 200", AND(G1092&gt;=200, G1092&lt;=500), "200 to 500", G1092&gt;500, "Greater than 500")</f>
        <v>Greater than 500</v>
      </c>
      <c r="I1092" s="8">
        <v>0.5</v>
      </c>
      <c r="J1092" s="17">
        <f>I1092</f>
        <v>0.5</v>
      </c>
      <c r="K1092" s="22" t="str" cm="1">
        <f t="array" ref="K1092">_xlfn.IFS(AND(I1092&gt;=0%, I1092&lt;=20%),"0% to 20%", AND(I1092&gt;=21%, I1092&lt;=40%), "21% to 40%", AND(I1092&gt;=41%, I1092&lt;=60%), "41% to 60%", AND(I1092&gt;=61%, I1092&lt;=80%), "61% to 80%", AND(I1092&gt;=81%, I1092&lt;=100%), "81% to 100%")</f>
        <v>41% to 60%</v>
      </c>
      <c r="L1092" s="22">
        <v>3.9</v>
      </c>
      <c r="M1092" s="6">
        <v>7571</v>
      </c>
      <c r="N1092" s="6">
        <f>G1092*M1092</f>
        <v>37847429</v>
      </c>
      <c r="O1092" s="6">
        <f>L1092+(M1092/100000)</f>
        <v>3.9757099999999999</v>
      </c>
      <c r="P1092" s="5" t="s">
        <v>5949</v>
      </c>
      <c r="Q1092" s="10" t="s">
        <v>4090</v>
      </c>
      <c r="R1092" s="10" t="s">
        <v>4091</v>
      </c>
      <c r="S1092" s="10" t="s">
        <v>4092</v>
      </c>
      <c r="T1092" s="10">
        <f>LEN(S1092) - LEN(SUBSTITUTE(S1092, ",", "")) + 1</f>
        <v>8</v>
      </c>
      <c r="U1092" s="10" t="s">
        <v>4093</v>
      </c>
      <c r="V1092" s="20" t="s">
        <v>4094</v>
      </c>
      <c r="W1092" s="10" t="s">
        <v>5950</v>
      </c>
      <c r="X1092" s="10" t="s">
        <v>5951</v>
      </c>
    </row>
    <row r="1093" spans="1:24" customFormat="1" x14ac:dyDescent="0.3">
      <c r="A1093" s="5" t="s">
        <v>11294</v>
      </c>
      <c r="B1093" s="5" t="s">
        <v>11295</v>
      </c>
      <c r="C1093" s="5" t="str">
        <f>LEFT(B1093, 65)</f>
        <v xml:space="preserve">Melbon VM-905 2000-Watt Room Heater (ISI Certified, White Color) </v>
      </c>
      <c r="D1093" s="5" t="s">
        <v>8563</v>
      </c>
      <c r="E1093" s="5" t="str">
        <f>LEFT(D1093, FIND("|", D1093) - 1)</f>
        <v>Home&amp;Kitchen</v>
      </c>
      <c r="F1093" s="5">
        <v>998</v>
      </c>
      <c r="G1093" s="7">
        <v>2999</v>
      </c>
      <c r="H1093" s="5" t="str" cm="1">
        <f t="array" ref="H1093">_xlfn.IFS(G1093&lt;200,"Less than 200", AND(G1093&gt;=200, G1093&lt;=500), "200 to 500", G1093&gt;500, "Greater than 500")</f>
        <v>Greater than 500</v>
      </c>
      <c r="I1093" s="8">
        <v>0.67</v>
      </c>
      <c r="J1093" s="17">
        <f>I1093</f>
        <v>0.67</v>
      </c>
      <c r="K1093" s="22" t="str" cm="1">
        <f t="array" ref="K1093">_xlfn.IFS(AND(I1093&gt;=0%, I1093&lt;=20%),"0% to 20%", AND(I1093&gt;=21%, I1093&lt;=40%), "21% to 40%", AND(I1093&gt;=41%, I1093&lt;=60%), "41% to 60%", AND(I1093&gt;=61%, I1093&lt;=80%), "61% to 80%", AND(I1093&gt;=81%, I1093&lt;=100%), "81% to 100%")</f>
        <v>61% to 80%</v>
      </c>
      <c r="L1093" s="22">
        <v>4.5999999999999996</v>
      </c>
      <c r="M1093" s="6">
        <v>9</v>
      </c>
      <c r="N1093" s="6">
        <f>G1093*M1093</f>
        <v>26991</v>
      </c>
      <c r="O1093" s="6">
        <f>L1093+(M1093/100000)</f>
        <v>4.6000899999999998</v>
      </c>
      <c r="P1093" s="5" t="s">
        <v>11296</v>
      </c>
      <c r="Q1093" s="10" t="s">
        <v>11297</v>
      </c>
      <c r="R1093" s="10" t="s">
        <v>11298</v>
      </c>
      <c r="S1093" s="10" t="s">
        <v>11299</v>
      </c>
      <c r="T1093" s="10">
        <f>LEN(S1093) - LEN(SUBSTITUTE(S1093, ",", "")) + 1</f>
        <v>7</v>
      </c>
      <c r="U1093" s="10" t="s">
        <v>11300</v>
      </c>
      <c r="V1093" s="20" t="s">
        <v>11301</v>
      </c>
      <c r="W1093" s="10" t="s">
        <v>11302</v>
      </c>
      <c r="X1093" s="10" t="s">
        <v>11303</v>
      </c>
    </row>
    <row r="1094" spans="1:24" customFormat="1" x14ac:dyDescent="0.3">
      <c r="A1094" s="5" t="s">
        <v>7325</v>
      </c>
      <c r="B1094" s="5" t="s">
        <v>7326</v>
      </c>
      <c r="C1094" s="5" t="str">
        <f>LEFT(B1094, 65)</f>
        <v>Lenovo 300 FHD Webcam with Full Stereo Dual Built-in mics | FHD 1</v>
      </c>
      <c r="D1094" s="5" t="s">
        <v>6577</v>
      </c>
      <c r="E1094" s="5" t="str">
        <f>LEFT(D1094, FIND("|", D1094) - 1)</f>
        <v>Computers&amp;Accessories</v>
      </c>
      <c r="F1094" s="7">
        <v>1890</v>
      </c>
      <c r="G1094" s="7">
        <v>5490</v>
      </c>
      <c r="H1094" s="5" t="str" cm="1">
        <f t="array" ref="H1094">_xlfn.IFS(G1094&lt;200,"Less than 200", AND(G1094&gt;=200, G1094&lt;=500), "200 to 500", G1094&gt;500, "Greater than 500")</f>
        <v>Greater than 500</v>
      </c>
      <c r="I1094" s="8">
        <v>0.66</v>
      </c>
      <c r="J1094" s="17">
        <f>I1094</f>
        <v>0.66</v>
      </c>
      <c r="K1094" s="22" t="str" cm="1">
        <f t="array" ref="K1094">_xlfn.IFS(AND(I1094&gt;=0%, I1094&lt;=20%),"0% to 20%", AND(I1094&gt;=21%, I1094&lt;=40%), "21% to 40%", AND(I1094&gt;=41%, I1094&lt;=60%), "41% to 60%", AND(I1094&gt;=61%, I1094&lt;=80%), "61% to 80%", AND(I1094&gt;=81%, I1094&lt;=100%), "81% to 100%")</f>
        <v>61% to 80%</v>
      </c>
      <c r="L1094" s="22">
        <v>4.0999999999999996</v>
      </c>
      <c r="M1094" s="6">
        <v>10976</v>
      </c>
      <c r="N1094" s="6">
        <f>G1094*M1094</f>
        <v>60258240</v>
      </c>
      <c r="O1094" s="6">
        <f>L1094+(M1094/100000)</f>
        <v>4.2097599999999993</v>
      </c>
      <c r="P1094" s="5" t="s">
        <v>7327</v>
      </c>
      <c r="Q1094" s="10" t="s">
        <v>7328</v>
      </c>
      <c r="R1094" s="10" t="s">
        <v>7329</v>
      </c>
      <c r="S1094" s="10" t="s">
        <v>7330</v>
      </c>
      <c r="T1094" s="10">
        <f>LEN(S1094) - LEN(SUBSTITUTE(S1094, ",", "")) + 1</f>
        <v>8</v>
      </c>
      <c r="U1094" s="10" t="s">
        <v>7331</v>
      </c>
      <c r="V1094" s="20" t="s">
        <v>7332</v>
      </c>
      <c r="W1094" s="10" t="s">
        <v>7333</v>
      </c>
      <c r="X1094" s="10" t="s">
        <v>7334</v>
      </c>
    </row>
    <row r="1095" spans="1:24" customFormat="1" x14ac:dyDescent="0.3">
      <c r="A1095" s="5" t="s">
        <v>6450</v>
      </c>
      <c r="B1095" s="5" t="s">
        <v>6451</v>
      </c>
      <c r="C1095" s="5" t="str">
        <f>LEFT(B1095, 65)</f>
        <v>Wembley LCD Writing Pad/Tab | Writing, Drawing, Reusable, Portabl</v>
      </c>
      <c r="D1095" s="5" t="s">
        <v>4856</v>
      </c>
      <c r="E1095" s="5" t="str">
        <f>LEFT(D1095, FIND("|", D1095) - 1)</f>
        <v>Computers&amp;Accessories</v>
      </c>
      <c r="F1095" s="5">
        <v>235</v>
      </c>
      <c r="G1095" s="7">
        <v>1599</v>
      </c>
      <c r="H1095" s="5" t="str" cm="1">
        <f t="array" ref="H1095">_xlfn.IFS(G1095&lt;200,"Less than 200", AND(G1095&gt;=200, G1095&lt;=500), "200 to 500", G1095&gt;500, "Greater than 500")</f>
        <v>Greater than 500</v>
      </c>
      <c r="I1095" s="8">
        <v>0.85</v>
      </c>
      <c r="J1095" s="17">
        <f>I1095</f>
        <v>0.85</v>
      </c>
      <c r="K1095" s="22" t="str" cm="1">
        <f t="array" ref="K1095">_xlfn.IFS(AND(I1095&gt;=0%, I1095&lt;=20%),"0% to 20%", AND(I1095&gt;=21%, I1095&lt;=40%), "21% to 40%", AND(I1095&gt;=41%, I1095&lt;=60%), "41% to 60%", AND(I1095&gt;=61%, I1095&lt;=80%), "61% to 80%", AND(I1095&gt;=81%, I1095&lt;=100%), "81% to 100%")</f>
        <v>81% to 100%</v>
      </c>
      <c r="L1095" s="22">
        <v>3.8</v>
      </c>
      <c r="M1095" s="6">
        <v>1173</v>
      </c>
      <c r="N1095" s="6">
        <f>G1095*M1095</f>
        <v>1875627</v>
      </c>
      <c r="O1095" s="6">
        <f>L1095+(M1095/100000)</f>
        <v>3.8117299999999998</v>
      </c>
      <c r="P1095" s="5" t="s">
        <v>6452</v>
      </c>
      <c r="Q1095" s="10" t="s">
        <v>6453</v>
      </c>
      <c r="R1095" s="10" t="s">
        <v>6454</v>
      </c>
      <c r="S1095" s="10" t="s">
        <v>6455</v>
      </c>
      <c r="T1095" s="10">
        <f>LEN(S1095) - LEN(SUBSTITUTE(S1095, ",", "")) + 1</f>
        <v>8</v>
      </c>
      <c r="U1095" s="10" t="s">
        <v>6456</v>
      </c>
      <c r="V1095" s="20" t="s">
        <v>6457</v>
      </c>
      <c r="W1095" s="10" t="s">
        <v>6458</v>
      </c>
      <c r="X1095" s="10" t="s">
        <v>6459</v>
      </c>
    </row>
    <row r="1096" spans="1:24" customFormat="1" x14ac:dyDescent="0.3">
      <c r="A1096" s="5" t="s">
        <v>3683</v>
      </c>
      <c r="B1096" s="5" t="s">
        <v>3684</v>
      </c>
      <c r="C1096" s="5" t="str">
        <f>LEFT(B1096, 65)</f>
        <v>WeCool C1 Car Mobile Holder with One Click Technology,360¬∞ Rotat</v>
      </c>
      <c r="D1096" s="5" t="s">
        <v>3151</v>
      </c>
      <c r="E1096" s="5" t="str">
        <f>LEFT(D1096, FIND("|", D1096) - 1)</f>
        <v>Electronics</v>
      </c>
      <c r="F1096" s="5">
        <v>489</v>
      </c>
      <c r="G1096" s="7">
        <v>1999</v>
      </c>
      <c r="H1096" s="5" t="str" cm="1">
        <f t="array" ref="H1096">_xlfn.IFS(G1096&lt;200,"Less than 200", AND(G1096&gt;=200, G1096&lt;=500), "200 to 500", G1096&gt;500, "Greater than 500")</f>
        <v>Greater than 500</v>
      </c>
      <c r="I1096" s="8">
        <v>0.76</v>
      </c>
      <c r="J1096" s="17">
        <f>I1096</f>
        <v>0.76</v>
      </c>
      <c r="K1096" s="22" t="str" cm="1">
        <f t="array" ref="K1096">_xlfn.IFS(AND(I1096&gt;=0%, I1096&lt;=20%),"0% to 20%", AND(I1096&gt;=21%, I1096&lt;=40%), "21% to 40%", AND(I1096&gt;=41%, I1096&lt;=60%), "41% to 60%", AND(I1096&gt;=61%, I1096&lt;=80%), "61% to 80%", AND(I1096&gt;=81%, I1096&lt;=100%), "81% to 100%")</f>
        <v>61% to 80%</v>
      </c>
      <c r="L1096" s="22">
        <v>4</v>
      </c>
      <c r="M1096" s="6">
        <v>3626</v>
      </c>
      <c r="N1096" s="6">
        <f>G1096*M1096</f>
        <v>7248374</v>
      </c>
      <c r="O1096" s="6">
        <f>L1096+(M1096/100000)</f>
        <v>4.0362600000000004</v>
      </c>
      <c r="P1096" s="5" t="s">
        <v>3685</v>
      </c>
      <c r="Q1096" s="10" t="s">
        <v>3686</v>
      </c>
      <c r="R1096" s="10" t="s">
        <v>3687</v>
      </c>
      <c r="S1096" s="10" t="s">
        <v>3688</v>
      </c>
      <c r="T1096" s="10">
        <f>LEN(S1096) - LEN(SUBSTITUTE(S1096, ",", "")) + 1</f>
        <v>8</v>
      </c>
      <c r="U1096" s="10" t="s">
        <v>3689</v>
      </c>
      <c r="V1096" s="20" t="s">
        <v>3690</v>
      </c>
      <c r="W1096" s="10" t="s">
        <v>3691</v>
      </c>
      <c r="X1096" s="10" t="s">
        <v>3692</v>
      </c>
    </row>
    <row r="1097" spans="1:24" customFormat="1" x14ac:dyDescent="0.3">
      <c r="A1097" s="5" t="s">
        <v>2801</v>
      </c>
      <c r="B1097" s="5" t="s">
        <v>2802</v>
      </c>
      <c r="C1097" s="5" t="str">
        <f>LEFT(B1097, 65)</f>
        <v xml:space="preserve">7SEVEN¬Æ Compatible with Fire Tv Stick Remote with Voice Command </v>
      </c>
      <c r="D1097" s="5" t="s">
        <v>462</v>
      </c>
      <c r="E1097" s="5" t="str">
        <f>LEFT(D1097, FIND("|", D1097) - 1)</f>
        <v>Electronics</v>
      </c>
      <c r="F1097" s="7">
        <v>1369</v>
      </c>
      <c r="G1097" s="7">
        <v>2999</v>
      </c>
      <c r="H1097" s="5" t="str" cm="1">
        <f t="array" ref="H1097">_xlfn.IFS(G1097&lt;200,"Less than 200", AND(G1097&gt;=200, G1097&lt;=500), "200 to 500", G1097&gt;500, "Greater than 500")</f>
        <v>Greater than 500</v>
      </c>
      <c r="I1097" s="8">
        <v>0.54</v>
      </c>
      <c r="J1097" s="17">
        <f>I1097</f>
        <v>0.54</v>
      </c>
      <c r="K1097" s="22" t="str" cm="1">
        <f t="array" ref="K1097">_xlfn.IFS(AND(I1097&gt;=0%, I1097&lt;=20%),"0% to 20%", AND(I1097&gt;=21%, I1097&lt;=40%), "21% to 40%", AND(I1097&gt;=41%, I1097&lt;=60%), "41% to 60%", AND(I1097&gt;=61%, I1097&lt;=80%), "61% to 80%", AND(I1097&gt;=81%, I1097&lt;=100%), "81% to 100%")</f>
        <v>41% to 60%</v>
      </c>
      <c r="L1097" s="22">
        <v>3.3</v>
      </c>
      <c r="M1097" s="6">
        <v>227</v>
      </c>
      <c r="N1097" s="6">
        <f>G1097*M1097</f>
        <v>680773</v>
      </c>
      <c r="O1097" s="6">
        <f>L1097+(M1097/100000)</f>
        <v>3.30227</v>
      </c>
      <c r="P1097" s="5" t="s">
        <v>2803</v>
      </c>
      <c r="Q1097" s="10" t="s">
        <v>2804</v>
      </c>
      <c r="R1097" s="10" t="s">
        <v>2805</v>
      </c>
      <c r="S1097" s="10" t="s">
        <v>2806</v>
      </c>
      <c r="T1097" s="10">
        <f>LEN(S1097) - LEN(SUBSTITUTE(S1097, ",", "")) + 1</f>
        <v>8</v>
      </c>
      <c r="U1097" s="10" t="s">
        <v>2807</v>
      </c>
      <c r="V1097" s="20" t="s">
        <v>2808</v>
      </c>
      <c r="W1097" s="10" t="s">
        <v>2809</v>
      </c>
      <c r="X1097" s="10" t="s">
        <v>2810</v>
      </c>
    </row>
    <row r="1098" spans="1:24" customFormat="1" x14ac:dyDescent="0.3">
      <c r="A1098" s="5" t="s">
        <v>11665</v>
      </c>
      <c r="B1098" s="5" t="s">
        <v>11666</v>
      </c>
      <c r="C1098" s="5" t="str">
        <f>LEFT(B1098, 65)</f>
        <v>Goodscity Garment Steamer for Clothes, Steam Iron Press - Vertica</v>
      </c>
      <c r="D1098" s="5" t="s">
        <v>8897</v>
      </c>
      <c r="E1098" s="5" t="str">
        <f>LEFT(D1098, FIND("|", D1098) - 1)</f>
        <v>Home&amp;Kitchen</v>
      </c>
      <c r="F1098" s="7">
        <v>2575</v>
      </c>
      <c r="G1098" s="7">
        <v>6700</v>
      </c>
      <c r="H1098" s="5" t="str" cm="1">
        <f t="array" ref="H1098">_xlfn.IFS(G1098&lt;200,"Less than 200", AND(G1098&gt;=200, G1098&lt;=500), "200 to 500", G1098&gt;500, "Greater than 500")</f>
        <v>Greater than 500</v>
      </c>
      <c r="I1098" s="8">
        <v>0.62</v>
      </c>
      <c r="J1098" s="17">
        <f>I1098</f>
        <v>0.62</v>
      </c>
      <c r="K1098" s="22" t="str" cm="1">
        <f t="array" ref="K1098">_xlfn.IFS(AND(I1098&gt;=0%, I1098&lt;=20%),"0% to 20%", AND(I1098&gt;=21%, I1098&lt;=40%), "21% to 40%", AND(I1098&gt;=41%, I1098&lt;=60%), "41% to 60%", AND(I1098&gt;=61%, I1098&lt;=80%), "61% to 80%", AND(I1098&gt;=81%, I1098&lt;=100%), "81% to 100%")</f>
        <v>61% to 80%</v>
      </c>
      <c r="L1098" s="22">
        <v>4.2</v>
      </c>
      <c r="M1098" s="6">
        <v>611</v>
      </c>
      <c r="N1098" s="6">
        <f>G1098*M1098</f>
        <v>4093700</v>
      </c>
      <c r="O1098" s="6">
        <f>L1098+(M1098/100000)</f>
        <v>4.2061099999999998</v>
      </c>
      <c r="P1098" s="5" t="s">
        <v>11667</v>
      </c>
      <c r="Q1098" s="10" t="s">
        <v>11668</v>
      </c>
      <c r="R1098" s="10" t="s">
        <v>11669</v>
      </c>
      <c r="S1098" s="10" t="s">
        <v>11670</v>
      </c>
      <c r="T1098" s="10">
        <f>LEN(S1098) - LEN(SUBSTITUTE(S1098, ",", "")) + 1</f>
        <v>8</v>
      </c>
      <c r="U1098" s="10" t="s">
        <v>11671</v>
      </c>
      <c r="V1098" s="20" t="s">
        <v>11672</v>
      </c>
      <c r="W1098" s="10" t="s">
        <v>11673</v>
      </c>
      <c r="X1098" s="10" t="s">
        <v>11674</v>
      </c>
    </row>
    <row r="1099" spans="1:24" customFormat="1" x14ac:dyDescent="0.3">
      <c r="A1099" s="5" t="s">
        <v>5657</v>
      </c>
      <c r="B1099" s="5" t="s">
        <v>5658</v>
      </c>
      <c r="C1099" s="5" t="str">
        <f>LEFT(B1099, 65)</f>
        <v>boAt Airdopes 181 in-Ear True Wireless Earbuds with ENx  Tech, Be</v>
      </c>
      <c r="D1099" s="5" t="s">
        <v>3066</v>
      </c>
      <c r="E1099" s="5" t="str">
        <f>LEFT(D1099, FIND("|", D1099) - 1)</f>
        <v>Electronics</v>
      </c>
      <c r="F1099" s="7">
        <v>1598</v>
      </c>
      <c r="G1099" s="7">
        <v>2990</v>
      </c>
      <c r="H1099" s="5" t="str" cm="1">
        <f t="array" ref="H1099">_xlfn.IFS(G1099&lt;200,"Less than 200", AND(G1099&gt;=200, G1099&lt;=500), "200 to 500", G1099&gt;500, "Greater than 500")</f>
        <v>Greater than 500</v>
      </c>
      <c r="I1099" s="8">
        <v>0.47</v>
      </c>
      <c r="J1099" s="17">
        <f>I1099</f>
        <v>0.47</v>
      </c>
      <c r="K1099" s="22" t="str" cm="1">
        <f t="array" ref="K1099">_xlfn.IFS(AND(I1099&gt;=0%, I1099&lt;=20%),"0% to 20%", AND(I1099&gt;=21%, I1099&lt;=40%), "21% to 40%", AND(I1099&gt;=41%, I1099&lt;=60%), "41% to 60%", AND(I1099&gt;=61%, I1099&lt;=80%), "61% to 80%", AND(I1099&gt;=81%, I1099&lt;=100%), "81% to 100%")</f>
        <v>41% to 60%</v>
      </c>
      <c r="L1099" s="22">
        <v>3.8</v>
      </c>
      <c r="M1099" s="6">
        <v>11015</v>
      </c>
      <c r="N1099" s="6">
        <f>G1099*M1099</f>
        <v>32934850</v>
      </c>
      <c r="O1099" s="6">
        <f>L1099+(M1099/100000)</f>
        <v>3.9101499999999998</v>
      </c>
      <c r="P1099" s="5" t="s">
        <v>5659</v>
      </c>
      <c r="Q1099" s="10" t="s">
        <v>5660</v>
      </c>
      <c r="R1099" s="10" t="s">
        <v>5661</v>
      </c>
      <c r="S1099" s="10" t="s">
        <v>5662</v>
      </c>
      <c r="T1099" s="10">
        <f>LEN(S1099) - LEN(SUBSTITUTE(S1099, ",", "")) + 1</f>
        <v>8</v>
      </c>
      <c r="U1099" s="10" t="s">
        <v>5663</v>
      </c>
      <c r="V1099" s="20" t="s">
        <v>5664</v>
      </c>
      <c r="W1099" s="10" t="s">
        <v>5665</v>
      </c>
      <c r="X1099" s="10" t="s">
        <v>5666</v>
      </c>
    </row>
    <row r="1100" spans="1:24" customFormat="1" x14ac:dyDescent="0.3">
      <c r="A1100" s="5" t="s">
        <v>2686</v>
      </c>
      <c r="B1100" s="5" t="s">
        <v>2687</v>
      </c>
      <c r="C1100" s="5" t="str">
        <f>LEFT(B1100, 65)</f>
        <v>Kodak 126 cm (50 inches) Bezel-Less Design Series 4K Ultra HD Sma</v>
      </c>
      <c r="D1100" s="5" t="s">
        <v>169</v>
      </c>
      <c r="E1100" s="5" t="str">
        <f>LEFT(D1100, FIND("|", D1100) - 1)</f>
        <v>Electronics</v>
      </c>
      <c r="F1100" s="7">
        <v>26999</v>
      </c>
      <c r="G1100" s="7">
        <v>42999</v>
      </c>
      <c r="H1100" s="5" t="str" cm="1">
        <f t="array" ref="H1100">_xlfn.IFS(G1100&lt;200,"Less than 200", AND(G1100&gt;=200, G1100&lt;=500), "200 to 500", G1100&gt;500, "Greater than 500")</f>
        <v>Greater than 500</v>
      </c>
      <c r="I1100" s="8">
        <v>0.37</v>
      </c>
      <c r="J1100" s="17">
        <f>I1100</f>
        <v>0.37</v>
      </c>
      <c r="K1100" s="22" t="str" cm="1">
        <f t="array" ref="K1100">_xlfn.IFS(AND(I1100&gt;=0%, I1100&lt;=20%),"0% to 20%", AND(I1100&gt;=21%, I1100&lt;=40%), "21% to 40%", AND(I1100&gt;=41%, I1100&lt;=60%), "41% to 60%", AND(I1100&gt;=61%, I1100&lt;=80%), "61% to 80%", AND(I1100&gt;=81%, I1100&lt;=100%), "81% to 100%")</f>
        <v>21% to 40%</v>
      </c>
      <c r="L1100" s="22">
        <v>4.2</v>
      </c>
      <c r="M1100" s="6">
        <v>1510</v>
      </c>
      <c r="N1100" s="6">
        <f>G1100*M1100</f>
        <v>64928490</v>
      </c>
      <c r="O1100" s="6">
        <f>L1100+(M1100/100000)</f>
        <v>4.2151000000000005</v>
      </c>
      <c r="P1100" s="5" t="s">
        <v>2688</v>
      </c>
      <c r="Q1100" s="10" t="s">
        <v>2689</v>
      </c>
      <c r="R1100" s="10" t="s">
        <v>2690</v>
      </c>
      <c r="S1100" s="10" t="s">
        <v>2691</v>
      </c>
      <c r="T1100" s="10">
        <f>LEN(S1100) - LEN(SUBSTITUTE(S1100, ",", "")) + 1</f>
        <v>8</v>
      </c>
      <c r="U1100" s="10" t="s">
        <v>2692</v>
      </c>
      <c r="V1100" s="20" t="s">
        <v>2693</v>
      </c>
      <c r="W1100" s="10" t="s">
        <v>2694</v>
      </c>
      <c r="X1100" s="10" t="s">
        <v>2695</v>
      </c>
    </row>
    <row r="1101" spans="1:24" customFormat="1" x14ac:dyDescent="0.3">
      <c r="A1101" s="5" t="s">
        <v>4087</v>
      </c>
      <c r="B1101" s="5" t="s">
        <v>4088</v>
      </c>
      <c r="C1101" s="5" t="str">
        <f>LEFT(B1101, 65)</f>
        <v>Noise Pulse Buzz 1.69" Bluetooth Calling Smart Watch with Call Fu</v>
      </c>
      <c r="D1101" s="5" t="s">
        <v>2948</v>
      </c>
      <c r="E1101" s="5" t="str">
        <f>LEFT(D1101, FIND("|", D1101) - 1)</f>
        <v>Electronics</v>
      </c>
      <c r="F1101" s="7">
        <v>1999</v>
      </c>
      <c r="G1101" s="7">
        <v>4999</v>
      </c>
      <c r="H1101" s="5" t="str" cm="1">
        <f t="array" ref="H1101">_xlfn.IFS(G1101&lt;200,"Less than 200", AND(G1101&gt;=200, G1101&lt;=500), "200 to 500", G1101&gt;500, "Greater than 500")</f>
        <v>Greater than 500</v>
      </c>
      <c r="I1101" s="8">
        <v>0.6</v>
      </c>
      <c r="J1101" s="17">
        <f>I1101</f>
        <v>0.6</v>
      </c>
      <c r="K1101" s="22" t="str" cm="1">
        <f t="array" ref="K1101">_xlfn.IFS(AND(I1101&gt;=0%, I1101&lt;=20%),"0% to 20%", AND(I1101&gt;=21%, I1101&lt;=40%), "21% to 40%", AND(I1101&gt;=41%, I1101&lt;=60%), "41% to 60%", AND(I1101&gt;=61%, I1101&lt;=80%), "61% to 80%", AND(I1101&gt;=81%, I1101&lt;=100%), "81% to 100%")</f>
        <v>41% to 60%</v>
      </c>
      <c r="L1101" s="22">
        <v>3.9</v>
      </c>
      <c r="M1101" s="6">
        <v>7571</v>
      </c>
      <c r="N1101" s="6">
        <f>G1101*M1101</f>
        <v>37847429</v>
      </c>
      <c r="O1101" s="6">
        <f>L1101+(M1101/100000)</f>
        <v>3.9757099999999999</v>
      </c>
      <c r="P1101" s="5" t="s">
        <v>4089</v>
      </c>
      <c r="Q1101" s="10" t="s">
        <v>4090</v>
      </c>
      <c r="R1101" s="10" t="s">
        <v>4091</v>
      </c>
      <c r="S1101" s="10" t="s">
        <v>4092</v>
      </c>
      <c r="T1101" s="10">
        <f>LEN(S1101) - LEN(SUBSTITUTE(S1101, ",", "")) + 1</f>
        <v>8</v>
      </c>
      <c r="U1101" s="10" t="s">
        <v>4093</v>
      </c>
      <c r="V1101" s="20" t="s">
        <v>4094</v>
      </c>
      <c r="W1101" s="10" t="s">
        <v>4095</v>
      </c>
      <c r="X1101" s="10" t="s">
        <v>4096</v>
      </c>
    </row>
    <row r="1102" spans="1:24" customFormat="1" x14ac:dyDescent="0.3">
      <c r="A1102" s="5" t="s">
        <v>3398</v>
      </c>
      <c r="B1102" s="5" t="s">
        <v>3399</v>
      </c>
      <c r="C1102" s="5" t="str">
        <f>LEFT(B1102, 65)</f>
        <v xml:space="preserve">Noise ColorFit Pulse Grand Smart Watch with 1.69" HD Display, 60 </v>
      </c>
      <c r="D1102" s="5" t="s">
        <v>2948</v>
      </c>
      <c r="E1102" s="5" t="str">
        <f>LEFT(D1102, FIND("|", D1102) - 1)</f>
        <v>Electronics</v>
      </c>
      <c r="F1102" s="7">
        <v>1999</v>
      </c>
      <c r="G1102" s="7">
        <v>3990</v>
      </c>
      <c r="H1102" s="5" t="str" cm="1">
        <f t="array" ref="H1102">_xlfn.IFS(G1102&lt;200,"Less than 200", AND(G1102&gt;=200, G1102&lt;=500), "200 to 500", G1102&gt;500, "Greater than 500")</f>
        <v>Greater than 500</v>
      </c>
      <c r="I1102" s="8">
        <v>0.5</v>
      </c>
      <c r="J1102" s="17">
        <f>I1102</f>
        <v>0.5</v>
      </c>
      <c r="K1102" s="22" t="str" cm="1">
        <f t="array" ref="K1102">_xlfn.IFS(AND(I1102&gt;=0%, I1102&lt;=20%),"0% to 20%", AND(I1102&gt;=21%, I1102&lt;=40%), "21% to 40%", AND(I1102&gt;=41%, I1102&lt;=60%), "41% to 60%", AND(I1102&gt;=61%, I1102&lt;=80%), "61% to 80%", AND(I1102&gt;=81%, I1102&lt;=100%), "81% to 100%")</f>
        <v>41% to 60%</v>
      </c>
      <c r="L1102" s="22">
        <v>4</v>
      </c>
      <c r="M1102" s="6">
        <v>30254</v>
      </c>
      <c r="N1102" s="6">
        <f>G1102*M1102</f>
        <v>120713460</v>
      </c>
      <c r="O1102" s="6">
        <f>L1102+(M1102/100000)</f>
        <v>4.3025399999999996</v>
      </c>
      <c r="P1102" s="5" t="s">
        <v>3400</v>
      </c>
      <c r="Q1102" s="10" t="s">
        <v>3174</v>
      </c>
      <c r="R1102" s="10" t="s">
        <v>3175</v>
      </c>
      <c r="S1102" s="10" t="s">
        <v>3176</v>
      </c>
      <c r="T1102" s="10">
        <f>LEN(S1102) - LEN(SUBSTITUTE(S1102, ",", "")) + 1</f>
        <v>8</v>
      </c>
      <c r="U1102" s="10" t="s">
        <v>3177</v>
      </c>
      <c r="V1102" s="20" t="s">
        <v>3178</v>
      </c>
      <c r="W1102" s="10" t="s">
        <v>3401</v>
      </c>
      <c r="X1102" s="10" t="s">
        <v>3402</v>
      </c>
    </row>
    <row r="1103" spans="1:24" customFormat="1" x14ac:dyDescent="0.3">
      <c r="A1103" s="5" t="s">
        <v>1511</v>
      </c>
      <c r="B1103" s="5" t="s">
        <v>1512</v>
      </c>
      <c r="C1103" s="5" t="str">
        <f>LEFT(B1103, 65)</f>
        <v>realme 10W Fast Charging Micro-USB Cable (Braided, Black)</v>
      </c>
      <c r="D1103" s="5" t="s">
        <v>18</v>
      </c>
      <c r="E1103" s="5" t="str">
        <f>LEFT(D1103, FIND("|", D1103) - 1)</f>
        <v>Computers&amp;Accessories</v>
      </c>
      <c r="F1103" s="5">
        <v>249</v>
      </c>
      <c r="G1103" s="5">
        <v>399</v>
      </c>
      <c r="H1103" s="5" t="str" cm="1">
        <f t="array" ref="H1103">_xlfn.IFS(G1103&lt;200,"Less than 200", AND(G1103&gt;=200, G1103&lt;=500), "200 to 500", G1103&gt;500, "Greater than 500")</f>
        <v>200 to 500</v>
      </c>
      <c r="I1103" s="8">
        <v>0.38</v>
      </c>
      <c r="J1103" s="17">
        <f>I1103</f>
        <v>0.38</v>
      </c>
      <c r="K1103" s="22" t="str" cm="1">
        <f t="array" ref="K1103">_xlfn.IFS(AND(I1103&gt;=0%, I1103&lt;=20%),"0% to 20%", AND(I1103&gt;=21%, I1103&lt;=40%), "21% to 40%", AND(I1103&gt;=41%, I1103&lt;=60%), "41% to 60%", AND(I1103&gt;=61%, I1103&lt;=80%), "61% to 80%", AND(I1103&gt;=81%, I1103&lt;=100%), "81% to 100%")</f>
        <v>21% to 40%</v>
      </c>
      <c r="L1103" s="22">
        <v>4</v>
      </c>
      <c r="M1103" s="6">
        <v>6558</v>
      </c>
      <c r="N1103" s="6">
        <f>G1103*M1103</f>
        <v>2616642</v>
      </c>
      <c r="O1103" s="6">
        <f>L1103+(M1103/100000)</f>
        <v>4.0655799999999997</v>
      </c>
      <c r="P1103" s="5" t="s">
        <v>1513</v>
      </c>
      <c r="Q1103" s="10" t="s">
        <v>1514</v>
      </c>
      <c r="R1103" s="10" t="s">
        <v>1515</v>
      </c>
      <c r="S1103" s="10" t="s">
        <v>1516</v>
      </c>
      <c r="T1103" s="10">
        <f>LEN(S1103) - LEN(SUBSTITUTE(S1103, ",", "")) + 1</f>
        <v>8</v>
      </c>
      <c r="U1103" s="10" t="s">
        <v>1517</v>
      </c>
      <c r="V1103" s="20" t="s">
        <v>1518</v>
      </c>
      <c r="W1103" s="10" t="s">
        <v>1519</v>
      </c>
      <c r="X1103" s="10" t="s">
        <v>1520</v>
      </c>
    </row>
    <row r="1104" spans="1:24" customFormat="1" x14ac:dyDescent="0.3">
      <c r="A1104" s="5" t="s">
        <v>2467</v>
      </c>
      <c r="B1104" s="5" t="s">
        <v>2468</v>
      </c>
      <c r="C1104" s="5" t="str">
        <f>LEFT(B1104, 65)</f>
        <v xml:space="preserve">Lenovo USB A to Type-C Tangle-free¬†¬†Aramid fiber braided¬†1.2m </v>
      </c>
      <c r="D1104" s="5" t="s">
        <v>18</v>
      </c>
      <c r="E1104" s="5" t="str">
        <f>LEFT(D1104, FIND("|", D1104) - 1)</f>
        <v>Computers&amp;Accessories</v>
      </c>
      <c r="F1104" s="5">
        <v>417.44</v>
      </c>
      <c r="G1104" s="5">
        <v>670</v>
      </c>
      <c r="H1104" s="5" t="str" cm="1">
        <f t="array" ref="H1104">_xlfn.IFS(G1104&lt;200,"Less than 200", AND(G1104&gt;=200, G1104&lt;=500), "200 to 500", G1104&gt;500, "Greater than 500")</f>
        <v>Greater than 500</v>
      </c>
      <c r="I1104" s="8">
        <v>0.38</v>
      </c>
      <c r="J1104" s="17">
        <f>I1104</f>
        <v>0.38</v>
      </c>
      <c r="K1104" s="22" t="str" cm="1">
        <f t="array" ref="K1104">_xlfn.IFS(AND(I1104&gt;=0%, I1104&lt;=20%),"0% to 20%", AND(I1104&gt;=21%, I1104&lt;=40%), "21% to 40%", AND(I1104&gt;=41%, I1104&lt;=60%), "41% to 60%", AND(I1104&gt;=61%, I1104&lt;=80%), "61% to 80%", AND(I1104&gt;=81%, I1104&lt;=100%), "81% to 100%")</f>
        <v>21% to 40%</v>
      </c>
      <c r="L1104" s="22">
        <v>3.9</v>
      </c>
      <c r="M1104" s="6">
        <v>523</v>
      </c>
      <c r="N1104" s="6">
        <f>G1104*M1104</f>
        <v>350410</v>
      </c>
      <c r="O1104" s="6">
        <f>L1104+(M1104/100000)</f>
        <v>3.90523</v>
      </c>
      <c r="P1104" s="5" t="s">
        <v>2469</v>
      </c>
      <c r="Q1104" s="10" t="s">
        <v>2470</v>
      </c>
      <c r="R1104" s="10" t="s">
        <v>2471</v>
      </c>
      <c r="S1104" s="10" t="s">
        <v>2472</v>
      </c>
      <c r="T1104" s="10">
        <f>LEN(S1104) - LEN(SUBSTITUTE(S1104, ",", "")) + 1</f>
        <v>8</v>
      </c>
      <c r="U1104" s="10" t="s">
        <v>2473</v>
      </c>
      <c r="V1104" s="20" t="s">
        <v>2474</v>
      </c>
      <c r="W1104" s="10" t="s">
        <v>2475</v>
      </c>
      <c r="X1104" s="10" t="s">
        <v>2476</v>
      </c>
    </row>
    <row r="1105" spans="1:24" customFormat="1" x14ac:dyDescent="0.3">
      <c r="A1105" s="5" t="s">
        <v>8262</v>
      </c>
      <c r="B1105" s="5" t="s">
        <v>8263</v>
      </c>
      <c r="C1105" s="5" t="str">
        <f>LEFT(B1105, 65)</f>
        <v xml:space="preserve">Robustrion [Anti-Scratch] &amp; [Smudge Proof] [Bubble Free] Premium </v>
      </c>
      <c r="D1105" s="5" t="s">
        <v>5996</v>
      </c>
      <c r="E1105" s="5" t="str">
        <f>LEFT(D1105, FIND("|", D1105) - 1)</f>
        <v>Computers&amp;Accessories</v>
      </c>
      <c r="F1105" s="5">
        <v>399</v>
      </c>
      <c r="G1105" s="7">
        <v>1499</v>
      </c>
      <c r="H1105" s="5" t="str" cm="1">
        <f t="array" ref="H1105">_xlfn.IFS(G1105&lt;200,"Less than 200", AND(G1105&gt;=200, G1105&lt;=500), "200 to 500", G1105&gt;500, "Greater than 500")</f>
        <v>Greater than 500</v>
      </c>
      <c r="I1105" s="8">
        <v>0.73</v>
      </c>
      <c r="J1105" s="17">
        <f>I1105</f>
        <v>0.73</v>
      </c>
      <c r="K1105" s="22" t="str" cm="1">
        <f t="array" ref="K1105">_xlfn.IFS(AND(I1105&gt;=0%, I1105&lt;=20%),"0% to 20%", AND(I1105&gt;=21%, I1105&lt;=40%), "21% to 40%", AND(I1105&gt;=41%, I1105&lt;=60%), "41% to 60%", AND(I1105&gt;=61%, I1105&lt;=80%), "61% to 80%", AND(I1105&gt;=81%, I1105&lt;=100%), "81% to 100%")</f>
        <v>61% to 80%</v>
      </c>
      <c r="L1105" s="22">
        <v>4</v>
      </c>
      <c r="M1105" s="6">
        <v>691</v>
      </c>
      <c r="N1105" s="6">
        <f>G1105*M1105</f>
        <v>1035809</v>
      </c>
      <c r="O1105" s="6">
        <f>L1105+(M1105/100000)</f>
        <v>4.0069100000000004</v>
      </c>
      <c r="P1105" s="5" t="s">
        <v>8264</v>
      </c>
      <c r="Q1105" s="10" t="s">
        <v>8265</v>
      </c>
      <c r="R1105" s="10" t="s">
        <v>8266</v>
      </c>
      <c r="S1105" s="10" t="s">
        <v>8267</v>
      </c>
      <c r="T1105" s="10">
        <f>LEN(S1105) - LEN(SUBSTITUTE(S1105, ",", "")) + 1</f>
        <v>8</v>
      </c>
      <c r="U1105" s="10" t="s">
        <v>8268</v>
      </c>
      <c r="V1105" s="20" t="s">
        <v>8269</v>
      </c>
      <c r="W1105" s="10" t="s">
        <v>8270</v>
      </c>
      <c r="X1105" s="10" t="s">
        <v>8271</v>
      </c>
    </row>
    <row r="1106" spans="1:24" customFormat="1" x14ac:dyDescent="0.3">
      <c r="A1106" s="5" t="s">
        <v>838</v>
      </c>
      <c r="B1106" s="5" t="s">
        <v>839</v>
      </c>
      <c r="C1106" s="5" t="str">
        <f>LEFT(B1106, 65)</f>
        <v xml:space="preserve">OnePlus 108 cm (43 inches) Y Series Full HD Smart Android LED TV </v>
      </c>
      <c r="D1106" s="5" t="s">
        <v>169</v>
      </c>
      <c r="E1106" s="5" t="str">
        <f>LEFT(D1106, FIND("|", D1106) - 1)</f>
        <v>Electronics</v>
      </c>
      <c r="F1106" s="7">
        <v>24999</v>
      </c>
      <c r="G1106" s="7">
        <v>31999</v>
      </c>
      <c r="H1106" s="5" t="str" cm="1">
        <f t="array" ref="H1106">_xlfn.IFS(G1106&lt;200,"Less than 200", AND(G1106&gt;=200, G1106&lt;=500), "200 to 500", G1106&gt;500, "Greater than 500")</f>
        <v>Greater than 500</v>
      </c>
      <c r="I1106" s="8">
        <v>0.22</v>
      </c>
      <c r="J1106" s="17">
        <f>I1106</f>
        <v>0.22</v>
      </c>
      <c r="K1106" s="22" t="str" cm="1">
        <f t="array" ref="K1106">_xlfn.IFS(AND(I1106&gt;=0%, I1106&lt;=20%),"0% to 20%", AND(I1106&gt;=21%, I1106&lt;=40%), "21% to 40%", AND(I1106&gt;=41%, I1106&lt;=60%), "41% to 60%", AND(I1106&gt;=61%, I1106&lt;=80%), "61% to 80%", AND(I1106&gt;=81%, I1106&lt;=100%), "81% to 100%")</f>
        <v>21% to 40%</v>
      </c>
      <c r="L1106" s="22">
        <v>4.2</v>
      </c>
      <c r="M1106" s="6">
        <v>34899</v>
      </c>
      <c r="N1106" s="6">
        <f>G1106*M1106</f>
        <v>1116733101</v>
      </c>
      <c r="O1106" s="6">
        <f>L1106+(M1106/100000)</f>
        <v>4.5489899999999999</v>
      </c>
      <c r="P1106" s="5" t="s">
        <v>840</v>
      </c>
      <c r="Q1106" s="10" t="s">
        <v>265</v>
      </c>
      <c r="R1106" s="10" t="s">
        <v>266</v>
      </c>
      <c r="S1106" s="10" t="s">
        <v>267</v>
      </c>
      <c r="T1106" s="10">
        <f>LEN(S1106) - LEN(SUBSTITUTE(S1106, ",", "")) + 1</f>
        <v>8</v>
      </c>
      <c r="U1106" s="10" t="s">
        <v>268</v>
      </c>
      <c r="V1106" s="20" t="s">
        <v>269</v>
      </c>
      <c r="W1106" s="10" t="s">
        <v>841</v>
      </c>
      <c r="X1106" s="10" t="s">
        <v>842</v>
      </c>
    </row>
    <row r="1107" spans="1:24" customFormat="1" x14ac:dyDescent="0.3">
      <c r="A1107" s="5" t="s">
        <v>541</v>
      </c>
      <c r="B1107" s="5" t="s">
        <v>542</v>
      </c>
      <c r="C1107" s="5" t="str">
        <f>LEFT(B1107, 65)</f>
        <v xml:space="preserve">OnePlus 80 cm (32 inches) Y Series HD Ready Smart Android LED TV </v>
      </c>
      <c r="D1107" s="5" t="s">
        <v>169</v>
      </c>
      <c r="E1107" s="5" t="str">
        <f>LEFT(D1107, FIND("|", D1107) - 1)</f>
        <v>Electronics</v>
      </c>
      <c r="F1107" s="7">
        <v>15999</v>
      </c>
      <c r="G1107" s="7">
        <v>21999</v>
      </c>
      <c r="H1107" s="5" t="str" cm="1">
        <f t="array" ref="H1107">_xlfn.IFS(G1107&lt;200,"Less than 200", AND(G1107&gt;=200, G1107&lt;=500), "200 to 500", G1107&gt;500, "Greater than 500")</f>
        <v>Greater than 500</v>
      </c>
      <c r="I1107" s="8">
        <v>0.27</v>
      </c>
      <c r="J1107" s="17">
        <f>I1107</f>
        <v>0.27</v>
      </c>
      <c r="K1107" s="22" t="str" cm="1">
        <f t="array" ref="K1107">_xlfn.IFS(AND(I1107&gt;=0%, I1107&lt;=20%),"0% to 20%", AND(I1107&gt;=21%, I1107&lt;=40%), "21% to 40%", AND(I1107&gt;=41%, I1107&lt;=60%), "41% to 60%", AND(I1107&gt;=61%, I1107&lt;=80%), "61% to 80%", AND(I1107&gt;=81%, I1107&lt;=100%), "81% to 100%")</f>
        <v>21% to 40%</v>
      </c>
      <c r="L1107" s="22">
        <v>4.2</v>
      </c>
      <c r="M1107" s="6">
        <v>34899</v>
      </c>
      <c r="N1107" s="6">
        <f>G1107*M1107</f>
        <v>767743101</v>
      </c>
      <c r="O1107" s="6">
        <f>L1107+(M1107/100000)</f>
        <v>4.5489899999999999</v>
      </c>
      <c r="P1107" s="5" t="s">
        <v>543</v>
      </c>
      <c r="Q1107" s="10" t="s">
        <v>265</v>
      </c>
      <c r="R1107" s="10" t="s">
        <v>266</v>
      </c>
      <c r="S1107" s="10" t="s">
        <v>267</v>
      </c>
      <c r="T1107" s="10">
        <f>LEN(S1107) - LEN(SUBSTITUTE(S1107, ",", "")) + 1</f>
        <v>8</v>
      </c>
      <c r="U1107" s="10" t="s">
        <v>268</v>
      </c>
      <c r="V1107" s="20" t="s">
        <v>269</v>
      </c>
      <c r="W1107" s="10" t="s">
        <v>544</v>
      </c>
      <c r="X1107" s="10" t="s">
        <v>545</v>
      </c>
    </row>
    <row r="1108" spans="1:24" customFormat="1" x14ac:dyDescent="0.3">
      <c r="A1108" s="5" t="s">
        <v>621</v>
      </c>
      <c r="B1108" s="5" t="s">
        <v>622</v>
      </c>
      <c r="C1108" s="5" t="str">
        <f>LEFT(B1108, 65)</f>
        <v>Portronics Konnect L 20W PD Quick Charge Type-C to 8-Pin USB Mobi</v>
      </c>
      <c r="D1108" s="5" t="s">
        <v>18</v>
      </c>
      <c r="E1108" s="5" t="str">
        <f>LEFT(D1108, FIND("|", D1108) - 1)</f>
        <v>Computers&amp;Accessories</v>
      </c>
      <c r="F1108" s="5">
        <v>263</v>
      </c>
      <c r="G1108" s="5">
        <v>699</v>
      </c>
      <c r="H1108" s="5" t="str" cm="1">
        <f t="array" ref="H1108">_xlfn.IFS(G1108&lt;200,"Less than 200", AND(G1108&gt;=200, G1108&lt;=500), "200 to 500", G1108&gt;500, "Greater than 500")</f>
        <v>Greater than 500</v>
      </c>
      <c r="I1108" s="8">
        <v>0.62</v>
      </c>
      <c r="J1108" s="17">
        <f>I1108</f>
        <v>0.62</v>
      </c>
      <c r="K1108" s="22" t="str" cm="1">
        <f t="array" ref="K1108">_xlfn.IFS(AND(I1108&gt;=0%, I1108&lt;=20%),"0% to 20%", AND(I1108&gt;=21%, I1108&lt;=40%), "21% to 40%", AND(I1108&gt;=41%, I1108&lt;=60%), "41% to 60%", AND(I1108&gt;=61%, I1108&lt;=80%), "61% to 80%", AND(I1108&gt;=81%, I1108&lt;=100%), "81% to 100%")</f>
        <v>61% to 80%</v>
      </c>
      <c r="L1108" s="22">
        <v>4.0999999999999996</v>
      </c>
      <c r="M1108" s="6">
        <v>450</v>
      </c>
      <c r="N1108" s="6">
        <f>G1108*M1108</f>
        <v>314550</v>
      </c>
      <c r="O1108" s="6">
        <f>L1108+(M1108/100000)</f>
        <v>4.1044999999999998</v>
      </c>
      <c r="P1108" s="5" t="s">
        <v>623</v>
      </c>
      <c r="Q1108" s="10" t="s">
        <v>624</v>
      </c>
      <c r="R1108" s="10" t="s">
        <v>625</v>
      </c>
      <c r="S1108" s="10" t="s">
        <v>626</v>
      </c>
      <c r="T1108" s="10">
        <f>LEN(S1108) - LEN(SUBSTITUTE(S1108, ",", "")) + 1</f>
        <v>8</v>
      </c>
      <c r="U1108" s="10" t="s">
        <v>627</v>
      </c>
      <c r="V1108" s="20" t="s">
        <v>628</v>
      </c>
      <c r="W1108" s="10" t="s">
        <v>629</v>
      </c>
      <c r="X1108" s="10" t="s">
        <v>630</v>
      </c>
    </row>
    <row r="1109" spans="1:24" customFormat="1" x14ac:dyDescent="0.3">
      <c r="A1109" s="5" t="s">
        <v>621</v>
      </c>
      <c r="B1109" s="5" t="s">
        <v>622</v>
      </c>
      <c r="C1109" s="5" t="str">
        <f>LEFT(B1109, 65)</f>
        <v>Portronics Konnect L 20W PD Quick Charge Type-C to 8-Pin USB Mobi</v>
      </c>
      <c r="D1109" s="5" t="s">
        <v>18</v>
      </c>
      <c r="E1109" s="5" t="str">
        <f>LEFT(D1109, FIND("|", D1109) - 1)</f>
        <v>Computers&amp;Accessories</v>
      </c>
      <c r="F1109" s="5">
        <v>263</v>
      </c>
      <c r="G1109" s="5">
        <v>699</v>
      </c>
      <c r="H1109" s="5" t="str" cm="1">
        <f t="array" ref="H1109">_xlfn.IFS(G1109&lt;200,"Less than 200", AND(G1109&gt;=200, G1109&lt;=500), "200 to 500", G1109&gt;500, "Greater than 500")</f>
        <v>Greater than 500</v>
      </c>
      <c r="I1109" s="8">
        <v>0.62</v>
      </c>
      <c r="J1109" s="17">
        <f>I1109</f>
        <v>0.62</v>
      </c>
      <c r="K1109" s="22" t="str" cm="1">
        <f t="array" ref="K1109">_xlfn.IFS(AND(I1109&gt;=0%, I1109&lt;=20%),"0% to 20%", AND(I1109&gt;=21%, I1109&lt;=40%), "21% to 40%", AND(I1109&gt;=41%, I1109&lt;=60%), "41% to 60%", AND(I1109&gt;=61%, I1109&lt;=80%), "61% to 80%", AND(I1109&gt;=81%, I1109&lt;=100%), "81% to 100%")</f>
        <v>61% to 80%</v>
      </c>
      <c r="L1109" s="22">
        <v>4.0999999999999996</v>
      </c>
      <c r="M1109" s="6">
        <v>450</v>
      </c>
      <c r="N1109" s="6">
        <f>G1109*M1109</f>
        <v>314550</v>
      </c>
      <c r="O1109" s="6">
        <f>L1109+(M1109/100000)</f>
        <v>4.1044999999999998</v>
      </c>
      <c r="P1109" s="5" t="s">
        <v>623</v>
      </c>
      <c r="Q1109" s="10" t="s">
        <v>624</v>
      </c>
      <c r="R1109" s="10" t="s">
        <v>625</v>
      </c>
      <c r="S1109" s="10" t="s">
        <v>626</v>
      </c>
      <c r="T1109" s="10">
        <f>LEN(S1109) - LEN(SUBSTITUTE(S1109, ",", "")) + 1</f>
        <v>8</v>
      </c>
      <c r="U1109" s="10" t="s">
        <v>627</v>
      </c>
      <c r="V1109" s="20" t="s">
        <v>628</v>
      </c>
      <c r="W1109" s="10" t="s">
        <v>629</v>
      </c>
      <c r="X1109" s="10" t="s">
        <v>8101</v>
      </c>
    </row>
    <row r="1110" spans="1:24" customFormat="1" x14ac:dyDescent="0.3">
      <c r="A1110" s="5" t="s">
        <v>1974</v>
      </c>
      <c r="B1110" s="5" t="s">
        <v>1975</v>
      </c>
      <c r="C1110" s="5" t="str">
        <f>LEFT(B1110, 65)</f>
        <v>Portronics Konnect L 60W PD Type C to Type C Mobile Charging Cabl</v>
      </c>
      <c r="D1110" s="5" t="s">
        <v>18</v>
      </c>
      <c r="E1110" s="5" t="str">
        <f>LEFT(D1110, FIND("|", D1110) - 1)</f>
        <v>Computers&amp;Accessories</v>
      </c>
      <c r="F1110" s="5">
        <v>249</v>
      </c>
      <c r="G1110" s="5">
        <v>499</v>
      </c>
      <c r="H1110" s="5" t="str" cm="1">
        <f t="array" ref="H1110">_xlfn.IFS(G1110&lt;200,"Less than 200", AND(G1110&gt;=200, G1110&lt;=500), "200 to 500", G1110&gt;500, "Greater than 500")</f>
        <v>200 to 500</v>
      </c>
      <c r="I1110" s="8">
        <v>0.5</v>
      </c>
      <c r="J1110" s="17">
        <f>I1110</f>
        <v>0.5</v>
      </c>
      <c r="K1110" s="22" t="str" cm="1">
        <f t="array" ref="K1110">_xlfn.IFS(AND(I1110&gt;=0%, I1110&lt;=20%),"0% to 20%", AND(I1110&gt;=21%, I1110&lt;=40%), "21% to 40%", AND(I1110&gt;=41%, I1110&lt;=60%), "41% to 60%", AND(I1110&gt;=61%, I1110&lt;=80%), "61% to 80%", AND(I1110&gt;=81%, I1110&lt;=100%), "81% to 100%")</f>
        <v>41% to 60%</v>
      </c>
      <c r="L1110" s="22">
        <v>4.0999999999999996</v>
      </c>
      <c r="M1110" s="6">
        <v>1508</v>
      </c>
      <c r="N1110" s="6">
        <f>G1110*M1110</f>
        <v>752492</v>
      </c>
      <c r="O1110" s="6">
        <f>L1110+(M1110/100000)</f>
        <v>4.1150799999999998</v>
      </c>
      <c r="P1110" s="5" t="s">
        <v>1976</v>
      </c>
      <c r="Q1110" s="10" t="s">
        <v>1977</v>
      </c>
      <c r="R1110" s="10" t="s">
        <v>1978</v>
      </c>
      <c r="S1110" s="10" t="s">
        <v>1979</v>
      </c>
      <c r="T1110" s="10">
        <f>LEN(S1110) - LEN(SUBSTITUTE(S1110, ",", "")) + 1</f>
        <v>8</v>
      </c>
      <c r="U1110" s="10" t="s">
        <v>1980</v>
      </c>
      <c r="V1110" s="20" t="s">
        <v>13033</v>
      </c>
      <c r="W1110" s="10" t="s">
        <v>1981</v>
      </c>
      <c r="X1110" s="10" t="s">
        <v>1982</v>
      </c>
    </row>
    <row r="1111" spans="1:24" customFormat="1" x14ac:dyDescent="0.3">
      <c r="A1111" s="5" t="s">
        <v>961</v>
      </c>
      <c r="B1111" s="5" t="s">
        <v>962</v>
      </c>
      <c r="C1111" s="5" t="str">
        <f>LEFT(B1111, 65)</f>
        <v>Wayona Type C To Type C Long Fast Charging Cable Type C Charger C</v>
      </c>
      <c r="D1111" s="5" t="s">
        <v>18</v>
      </c>
      <c r="E1111" s="5" t="str">
        <f>LEFT(D1111, FIND("|", D1111) - 1)</f>
        <v>Computers&amp;Accessories</v>
      </c>
      <c r="F1111" s="5">
        <v>399</v>
      </c>
      <c r="G1111" s="5">
        <v>999</v>
      </c>
      <c r="H1111" s="5" t="str" cm="1">
        <f t="array" ref="H1111">_xlfn.IFS(G1111&lt;200,"Less than 200", AND(G1111&gt;=200, G1111&lt;=500), "200 to 500", G1111&gt;500, "Greater than 500")</f>
        <v>Greater than 500</v>
      </c>
      <c r="I1111" s="8">
        <v>0.6</v>
      </c>
      <c r="J1111" s="17">
        <f>I1111</f>
        <v>0.6</v>
      </c>
      <c r="K1111" s="22" t="str" cm="1">
        <f t="array" ref="K1111">_xlfn.IFS(AND(I1111&gt;=0%, I1111&lt;=20%),"0% to 20%", AND(I1111&gt;=21%, I1111&lt;=40%), "21% to 40%", AND(I1111&gt;=41%, I1111&lt;=60%), "41% to 60%", AND(I1111&gt;=61%, I1111&lt;=80%), "61% to 80%", AND(I1111&gt;=81%, I1111&lt;=100%), "81% to 100%")</f>
        <v>41% to 60%</v>
      </c>
      <c r="L1111" s="22">
        <v>4.3</v>
      </c>
      <c r="M1111" s="6">
        <v>2806</v>
      </c>
      <c r="N1111" s="6">
        <f>G1111*M1111</f>
        <v>2803194</v>
      </c>
      <c r="O1111" s="6">
        <f>L1111+(M1111/100000)</f>
        <v>4.3280599999999998</v>
      </c>
      <c r="P1111" s="5" t="s">
        <v>963</v>
      </c>
      <c r="Q1111" s="10" t="s">
        <v>964</v>
      </c>
      <c r="R1111" s="10" t="s">
        <v>965</v>
      </c>
      <c r="S1111" s="10" t="s">
        <v>966</v>
      </c>
      <c r="T1111" s="10">
        <f>LEN(S1111) - LEN(SUBSTITUTE(S1111, ",", "")) + 1</f>
        <v>8</v>
      </c>
      <c r="U1111" s="10" t="s">
        <v>967</v>
      </c>
      <c r="V1111" s="20" t="s">
        <v>968</v>
      </c>
      <c r="W1111" s="10" t="s">
        <v>969</v>
      </c>
      <c r="X1111" s="10" t="s">
        <v>970</v>
      </c>
    </row>
    <row r="1112" spans="1:24" customFormat="1" x14ac:dyDescent="0.3">
      <c r="A1112" s="5" t="s">
        <v>1186</v>
      </c>
      <c r="B1112" s="5" t="s">
        <v>1187</v>
      </c>
      <c r="C1112" s="5" t="str">
        <f>LEFT(B1112, 65)</f>
        <v xml:space="preserve">Wayona Usb Type C 65W 6Ft/2M Long Fast Charging Cable Compatible </v>
      </c>
      <c r="D1112" s="5" t="s">
        <v>18</v>
      </c>
      <c r="E1112" s="5" t="str">
        <f>LEFT(D1112, FIND("|", D1112) - 1)</f>
        <v>Computers&amp;Accessories</v>
      </c>
      <c r="F1112" s="5">
        <v>399</v>
      </c>
      <c r="G1112" s="5">
        <v>999</v>
      </c>
      <c r="H1112" s="5" t="str" cm="1">
        <f t="array" ref="H1112">_xlfn.IFS(G1112&lt;200,"Less than 200", AND(G1112&gt;=200, G1112&lt;=500), "200 to 500", G1112&gt;500, "Greater than 500")</f>
        <v>Greater than 500</v>
      </c>
      <c r="I1112" s="8">
        <v>0.6</v>
      </c>
      <c r="J1112" s="17">
        <f>I1112</f>
        <v>0.6</v>
      </c>
      <c r="K1112" s="22" t="str" cm="1">
        <f t="array" ref="K1112">_xlfn.IFS(AND(I1112&gt;=0%, I1112&lt;=20%),"0% to 20%", AND(I1112&gt;=21%, I1112&lt;=40%), "21% to 40%", AND(I1112&gt;=41%, I1112&lt;=60%), "41% to 60%", AND(I1112&gt;=61%, I1112&lt;=80%), "61% to 80%", AND(I1112&gt;=81%, I1112&lt;=100%), "81% to 100%")</f>
        <v>41% to 60%</v>
      </c>
      <c r="L1112" s="22">
        <v>4.3</v>
      </c>
      <c r="M1112" s="6">
        <v>2806</v>
      </c>
      <c r="N1112" s="6">
        <f>G1112*M1112</f>
        <v>2803194</v>
      </c>
      <c r="O1112" s="6">
        <f>L1112+(M1112/100000)</f>
        <v>4.3280599999999998</v>
      </c>
      <c r="P1112" s="5" t="s">
        <v>1188</v>
      </c>
      <c r="Q1112" s="10" t="s">
        <v>964</v>
      </c>
      <c r="R1112" s="10" t="s">
        <v>965</v>
      </c>
      <c r="S1112" s="10" t="s">
        <v>966</v>
      </c>
      <c r="T1112" s="10">
        <f>LEN(S1112) - LEN(SUBSTITUTE(S1112, ",", "")) + 1</f>
        <v>8</v>
      </c>
      <c r="U1112" s="10" t="s">
        <v>967</v>
      </c>
      <c r="V1112" s="20" t="s">
        <v>968</v>
      </c>
      <c r="W1112" s="10" t="s">
        <v>1189</v>
      </c>
      <c r="X1112" s="10" t="s">
        <v>1190</v>
      </c>
    </row>
    <row r="1113" spans="1:24" customFormat="1" x14ac:dyDescent="0.3">
      <c r="A1113" s="5" t="s">
        <v>3647</v>
      </c>
      <c r="B1113" s="5" t="s">
        <v>3648</v>
      </c>
      <c r="C1113" s="5" t="str">
        <f>LEFT(B1113, 65)</f>
        <v>Redmi Note 11 (Space Black, 4GB RAM, 64GB Storage)|90Hz FHD+ AMOL</v>
      </c>
      <c r="D1113" s="5" t="s">
        <v>2990</v>
      </c>
      <c r="E1113" s="5" t="str">
        <f>LEFT(D1113, FIND("|", D1113) - 1)</f>
        <v>Electronics</v>
      </c>
      <c r="F1113" s="7">
        <v>12999</v>
      </c>
      <c r="G1113" s="7">
        <v>17999</v>
      </c>
      <c r="H1113" s="5" t="str" cm="1">
        <f t="array" ref="H1113">_xlfn.IFS(G1113&lt;200,"Less than 200", AND(G1113&gt;=200, G1113&lt;=500), "200 to 500", G1113&gt;500, "Greater than 500")</f>
        <v>Greater than 500</v>
      </c>
      <c r="I1113" s="8">
        <v>0.28000000000000003</v>
      </c>
      <c r="J1113" s="17">
        <f>I1113</f>
        <v>0.28000000000000003</v>
      </c>
      <c r="K1113" s="22" t="str" cm="1">
        <f t="array" ref="K1113">_xlfn.IFS(AND(I1113&gt;=0%, I1113&lt;=20%),"0% to 20%", AND(I1113&gt;=21%, I1113&lt;=40%), "21% to 40%", AND(I1113&gt;=41%, I1113&lt;=60%), "41% to 60%", AND(I1113&gt;=61%, I1113&lt;=80%), "61% to 80%", AND(I1113&gt;=81%, I1113&lt;=100%), "81% to 100%")</f>
        <v>21% to 40%</v>
      </c>
      <c r="L1113" s="22">
        <v>4.0999999999999996</v>
      </c>
      <c r="M1113" s="6">
        <v>50772</v>
      </c>
      <c r="N1113" s="6">
        <f>G1113*M1113</f>
        <v>913845228</v>
      </c>
      <c r="O1113" s="6">
        <f>L1113+(M1113/100000)</f>
        <v>4.6077199999999996</v>
      </c>
      <c r="P1113" s="5" t="s">
        <v>3649</v>
      </c>
      <c r="Q1113" s="10" t="s">
        <v>3650</v>
      </c>
      <c r="R1113" s="10" t="s">
        <v>3651</v>
      </c>
      <c r="S1113" s="10" t="s">
        <v>3652</v>
      </c>
      <c r="T1113" s="10">
        <f>LEN(S1113) - LEN(SUBSTITUTE(S1113, ",", "")) + 1</f>
        <v>7</v>
      </c>
      <c r="U1113" s="10" t="s">
        <v>3653</v>
      </c>
      <c r="V1113" s="20" t="s">
        <v>3654</v>
      </c>
      <c r="W1113" s="10" t="s">
        <v>3655</v>
      </c>
      <c r="X1113" s="10" t="s">
        <v>3656</v>
      </c>
    </row>
    <row r="1114" spans="1:24" customFormat="1" x14ac:dyDescent="0.3">
      <c r="A1114" s="5" t="s">
        <v>4592</v>
      </c>
      <c r="B1114" s="5" t="s">
        <v>4165</v>
      </c>
      <c r="C1114" s="5" t="str">
        <f>LEFT(B1114, 65)</f>
        <v>Redmi Note 11 (Horizon Blue, 6GB RAM, 64GB Storage)|90Hz FHD+ AMO</v>
      </c>
      <c r="D1114" s="5" t="s">
        <v>2990</v>
      </c>
      <c r="E1114" s="5" t="str">
        <f>LEFT(D1114, FIND("|", D1114) - 1)</f>
        <v>Electronics</v>
      </c>
      <c r="F1114" s="7">
        <v>12999</v>
      </c>
      <c r="G1114" s="7">
        <v>18999</v>
      </c>
      <c r="H1114" s="5" t="str" cm="1">
        <f t="array" ref="H1114">_xlfn.IFS(G1114&lt;200,"Less than 200", AND(G1114&gt;=200, G1114&lt;=500), "200 to 500", G1114&gt;500, "Greater than 500")</f>
        <v>Greater than 500</v>
      </c>
      <c r="I1114" s="8">
        <v>0.32</v>
      </c>
      <c r="J1114" s="17">
        <f>I1114</f>
        <v>0.32</v>
      </c>
      <c r="K1114" s="22" t="str" cm="1">
        <f t="array" ref="K1114">_xlfn.IFS(AND(I1114&gt;=0%, I1114&lt;=20%),"0% to 20%", AND(I1114&gt;=21%, I1114&lt;=40%), "21% to 40%", AND(I1114&gt;=41%, I1114&lt;=60%), "41% to 60%", AND(I1114&gt;=61%, I1114&lt;=80%), "61% to 80%", AND(I1114&gt;=81%, I1114&lt;=100%), "81% to 100%")</f>
        <v>21% to 40%</v>
      </c>
      <c r="L1114" s="22">
        <v>4.0999999999999996</v>
      </c>
      <c r="M1114" s="6">
        <v>50772</v>
      </c>
      <c r="N1114" s="6">
        <f>G1114*M1114</f>
        <v>964617228</v>
      </c>
      <c r="O1114" s="6">
        <f>L1114+(M1114/100000)</f>
        <v>4.6077199999999996</v>
      </c>
      <c r="P1114" s="5" t="s">
        <v>4166</v>
      </c>
      <c r="Q1114" s="10" t="s">
        <v>3650</v>
      </c>
      <c r="R1114" s="10" t="s">
        <v>3651</v>
      </c>
      <c r="S1114" s="10" t="s">
        <v>3652</v>
      </c>
      <c r="T1114" s="10">
        <f>LEN(S1114) - LEN(SUBSTITUTE(S1114, ",", "")) + 1</f>
        <v>7</v>
      </c>
      <c r="U1114" s="10" t="s">
        <v>3653</v>
      </c>
      <c r="V1114" s="20" t="s">
        <v>3654</v>
      </c>
      <c r="W1114" s="10" t="s">
        <v>4167</v>
      </c>
      <c r="X1114" s="10" t="s">
        <v>4593</v>
      </c>
    </row>
    <row r="1115" spans="1:24" customFormat="1" x14ac:dyDescent="0.3">
      <c r="A1115" s="5" t="s">
        <v>4211</v>
      </c>
      <c r="B1115" s="5" t="s">
        <v>4212</v>
      </c>
      <c r="C1115" s="5" t="str">
        <f>LEFT(B1115, 65)</f>
        <v>Redmi Note 11 (Space Black, 6GB RAM, 64GB Storage) | 90Hz FHD+ AM</v>
      </c>
      <c r="D1115" s="5" t="s">
        <v>2990</v>
      </c>
      <c r="E1115" s="5" t="str">
        <f>LEFT(D1115, FIND("|", D1115) - 1)</f>
        <v>Electronics</v>
      </c>
      <c r="F1115" s="7">
        <v>12999</v>
      </c>
      <c r="G1115" s="7">
        <v>18999</v>
      </c>
      <c r="H1115" s="5" t="str" cm="1">
        <f t="array" ref="H1115">_xlfn.IFS(G1115&lt;200,"Less than 200", AND(G1115&gt;=200, G1115&lt;=500), "200 to 500", G1115&gt;500, "Greater than 500")</f>
        <v>Greater than 500</v>
      </c>
      <c r="I1115" s="8">
        <v>0.32</v>
      </c>
      <c r="J1115" s="17">
        <f>I1115</f>
        <v>0.32</v>
      </c>
      <c r="K1115" s="22" t="str" cm="1">
        <f t="array" ref="K1115">_xlfn.IFS(AND(I1115&gt;=0%, I1115&lt;=20%),"0% to 20%", AND(I1115&gt;=21%, I1115&lt;=40%), "21% to 40%", AND(I1115&gt;=41%, I1115&lt;=60%), "41% to 60%", AND(I1115&gt;=61%, I1115&lt;=80%), "61% to 80%", AND(I1115&gt;=81%, I1115&lt;=100%), "81% to 100%")</f>
        <v>21% to 40%</v>
      </c>
      <c r="L1115" s="22">
        <v>4.0999999999999996</v>
      </c>
      <c r="M1115" s="6">
        <v>50772</v>
      </c>
      <c r="N1115" s="6">
        <f>G1115*M1115</f>
        <v>964617228</v>
      </c>
      <c r="O1115" s="6">
        <f>L1115+(M1115/100000)</f>
        <v>4.6077199999999996</v>
      </c>
      <c r="P1115" s="5" t="s">
        <v>4166</v>
      </c>
      <c r="Q1115" s="10" t="s">
        <v>3650</v>
      </c>
      <c r="R1115" s="10" t="s">
        <v>3651</v>
      </c>
      <c r="S1115" s="10" t="s">
        <v>3652</v>
      </c>
      <c r="T1115" s="10">
        <f>LEN(S1115) - LEN(SUBSTITUTE(S1115, ",", "")) + 1</f>
        <v>7</v>
      </c>
      <c r="U1115" s="10" t="s">
        <v>3653</v>
      </c>
      <c r="V1115" s="20" t="s">
        <v>3654</v>
      </c>
      <c r="W1115" s="10" t="s">
        <v>3655</v>
      </c>
      <c r="X1115" s="10" t="s">
        <v>4213</v>
      </c>
    </row>
    <row r="1116" spans="1:24" customFormat="1" x14ac:dyDescent="0.3">
      <c r="A1116" s="5" t="s">
        <v>4164</v>
      </c>
      <c r="B1116" s="5" t="s">
        <v>4165</v>
      </c>
      <c r="C1116" s="5" t="str">
        <f>LEFT(B1116, 65)</f>
        <v>Redmi Note 11 (Horizon Blue, 6GB RAM, 64GB Storage)|90Hz FHD+ AMO</v>
      </c>
      <c r="D1116" s="5" t="s">
        <v>2990</v>
      </c>
      <c r="E1116" s="5" t="str">
        <f>LEFT(D1116, FIND("|", D1116) - 1)</f>
        <v>Electronics</v>
      </c>
      <c r="F1116" s="7">
        <v>12999</v>
      </c>
      <c r="G1116" s="7">
        <v>18999</v>
      </c>
      <c r="H1116" s="5" t="str" cm="1">
        <f t="array" ref="H1116">_xlfn.IFS(G1116&lt;200,"Less than 200", AND(G1116&gt;=200, G1116&lt;=500), "200 to 500", G1116&gt;500, "Greater than 500")</f>
        <v>Greater than 500</v>
      </c>
      <c r="I1116" s="8">
        <v>0.32</v>
      </c>
      <c r="J1116" s="17">
        <f>I1116</f>
        <v>0.32</v>
      </c>
      <c r="K1116" s="22" t="str" cm="1">
        <f t="array" ref="K1116">_xlfn.IFS(AND(I1116&gt;=0%, I1116&lt;=20%),"0% to 20%", AND(I1116&gt;=21%, I1116&lt;=40%), "21% to 40%", AND(I1116&gt;=41%, I1116&lt;=60%), "41% to 60%", AND(I1116&gt;=61%, I1116&lt;=80%), "61% to 80%", AND(I1116&gt;=81%, I1116&lt;=100%), "81% to 100%")</f>
        <v>21% to 40%</v>
      </c>
      <c r="L1116" s="22">
        <v>4.0999999999999996</v>
      </c>
      <c r="M1116" s="6">
        <v>50772</v>
      </c>
      <c r="N1116" s="6">
        <f>G1116*M1116</f>
        <v>964617228</v>
      </c>
      <c r="O1116" s="6">
        <f>L1116+(M1116/100000)</f>
        <v>4.6077199999999996</v>
      </c>
      <c r="P1116" s="5" t="s">
        <v>4166</v>
      </c>
      <c r="Q1116" s="10" t="s">
        <v>3650</v>
      </c>
      <c r="R1116" s="10" t="s">
        <v>3651</v>
      </c>
      <c r="S1116" s="10" t="s">
        <v>3652</v>
      </c>
      <c r="T1116" s="10">
        <f>LEN(S1116) - LEN(SUBSTITUTE(S1116, ",", "")) + 1</f>
        <v>7</v>
      </c>
      <c r="U1116" s="10" t="s">
        <v>3653</v>
      </c>
      <c r="V1116" s="20" t="s">
        <v>3654</v>
      </c>
      <c r="W1116" s="10" t="s">
        <v>4167</v>
      </c>
      <c r="X1116" s="10" t="s">
        <v>4168</v>
      </c>
    </row>
    <row r="1117" spans="1:24" customFormat="1" x14ac:dyDescent="0.3">
      <c r="A1117" s="5" t="s">
        <v>11998</v>
      </c>
      <c r="B1117" s="5" t="s">
        <v>11999</v>
      </c>
      <c r="C1117" s="5" t="str">
        <f>LEFT(B1117, 65)</f>
        <v>Candes BlowHot All in One Silent Blower Fan Room Heater (ABS Body</v>
      </c>
      <c r="D1117" s="5" t="s">
        <v>8563</v>
      </c>
      <c r="E1117" s="5" t="str">
        <f>LEFT(D1117, FIND("|", D1117) - 1)</f>
        <v>Home&amp;Kitchen</v>
      </c>
      <c r="F1117" s="7">
        <v>1090</v>
      </c>
      <c r="G1117" s="7">
        <v>2999</v>
      </c>
      <c r="H1117" s="5" t="str" cm="1">
        <f t="array" ref="H1117">_xlfn.IFS(G1117&lt;200,"Less than 200", AND(G1117&gt;=200, G1117&lt;=500), "200 to 500", G1117&gt;500, "Greater than 500")</f>
        <v>Greater than 500</v>
      </c>
      <c r="I1117" s="8">
        <v>0.64</v>
      </c>
      <c r="J1117" s="17">
        <f>I1117</f>
        <v>0.64</v>
      </c>
      <c r="K1117" s="22" t="str" cm="1">
        <f t="array" ref="K1117">_xlfn.IFS(AND(I1117&gt;=0%, I1117&lt;=20%),"0% to 20%", AND(I1117&gt;=21%, I1117&lt;=40%), "21% to 40%", AND(I1117&gt;=41%, I1117&lt;=60%), "41% to 60%", AND(I1117&gt;=61%, I1117&lt;=80%), "61% to 80%", AND(I1117&gt;=81%, I1117&lt;=100%), "81% to 100%")</f>
        <v>61% to 80%</v>
      </c>
      <c r="L1117" s="22">
        <v>3.5</v>
      </c>
      <c r="M1117" s="6">
        <v>57</v>
      </c>
      <c r="N1117" s="6">
        <f>G1117*M1117</f>
        <v>170943</v>
      </c>
      <c r="O1117" s="6">
        <f>L1117+(M1117/100000)</f>
        <v>3.5005700000000002</v>
      </c>
      <c r="P1117" s="5" t="s">
        <v>12000</v>
      </c>
      <c r="Q1117" s="10" t="s">
        <v>12001</v>
      </c>
      <c r="R1117" s="10" t="s">
        <v>12002</v>
      </c>
      <c r="S1117" s="10" t="s">
        <v>12003</v>
      </c>
      <c r="T1117" s="10">
        <f>LEN(S1117) - LEN(SUBSTITUTE(S1117, ",", "")) + 1</f>
        <v>7</v>
      </c>
      <c r="U1117" s="10" t="s">
        <v>12004</v>
      </c>
      <c r="V1117" s="20" t="s">
        <v>12005</v>
      </c>
      <c r="W1117" s="10" t="s">
        <v>12006</v>
      </c>
      <c r="X1117" s="10" t="s">
        <v>12007</v>
      </c>
    </row>
    <row r="1118" spans="1:24" customFormat="1" x14ac:dyDescent="0.3">
      <c r="A1118" s="5" t="s">
        <v>10264</v>
      </c>
      <c r="B1118" s="5" t="s">
        <v>10265</v>
      </c>
      <c r="C1118" s="5" t="str">
        <f>LEFT(B1118, 65)</f>
        <v>Akiara¬Æ - Makes life easy Mini Sewing Machine with Table Set | T</v>
      </c>
      <c r="D1118" s="5" t="s">
        <v>10266</v>
      </c>
      <c r="E1118" s="5" t="str">
        <f>LEFT(D1118, FIND("|", D1118) - 1)</f>
        <v>Home&amp;Kitchen</v>
      </c>
      <c r="F1118" s="7">
        <v>1484</v>
      </c>
      <c r="G1118" s="7">
        <v>2499</v>
      </c>
      <c r="H1118" s="5" t="str" cm="1">
        <f t="array" ref="H1118">_xlfn.IFS(G1118&lt;200,"Less than 200", AND(G1118&gt;=200, G1118&lt;=500), "200 to 500", G1118&gt;500, "Greater than 500")</f>
        <v>Greater than 500</v>
      </c>
      <c r="I1118" s="8">
        <v>0.41</v>
      </c>
      <c r="J1118" s="17">
        <f>I1118</f>
        <v>0.41</v>
      </c>
      <c r="K1118" s="22" t="str" cm="1">
        <f t="array" ref="K1118">_xlfn.IFS(AND(I1118&gt;=0%, I1118&lt;=20%),"0% to 20%", AND(I1118&gt;=21%, I1118&lt;=40%), "21% to 40%", AND(I1118&gt;=41%, I1118&lt;=60%), "41% to 60%", AND(I1118&gt;=61%, I1118&lt;=80%), "61% to 80%", AND(I1118&gt;=81%, I1118&lt;=100%), "81% to 100%")</f>
        <v>41% to 60%</v>
      </c>
      <c r="L1118" s="22">
        <v>3.7</v>
      </c>
      <c r="M1118" s="6">
        <v>1067</v>
      </c>
      <c r="N1118" s="6">
        <f>G1118*M1118</f>
        <v>2666433</v>
      </c>
      <c r="O1118" s="6">
        <f>L1118+(M1118/100000)</f>
        <v>3.7106700000000004</v>
      </c>
      <c r="P1118" s="5" t="s">
        <v>10267</v>
      </c>
      <c r="Q1118" s="10" t="s">
        <v>10268</v>
      </c>
      <c r="R1118" s="10" t="s">
        <v>10269</v>
      </c>
      <c r="S1118" s="10" t="s">
        <v>10270</v>
      </c>
      <c r="T1118" s="10">
        <f>LEN(S1118) - LEN(SUBSTITUTE(S1118, ",", "")) + 1</f>
        <v>8</v>
      </c>
      <c r="U1118" s="10" t="s">
        <v>10271</v>
      </c>
      <c r="V1118" s="20" t="s">
        <v>10272</v>
      </c>
      <c r="W1118" s="10" t="s">
        <v>10273</v>
      </c>
      <c r="X1118" s="10" t="s">
        <v>10274</v>
      </c>
    </row>
    <row r="1119" spans="1:24" customFormat="1" x14ac:dyDescent="0.3">
      <c r="A1119" s="5" t="s">
        <v>6615</v>
      </c>
      <c r="B1119" s="5" t="s">
        <v>6616</v>
      </c>
      <c r="C1119" s="5" t="str">
        <f>LEFT(B1119, 65)</f>
        <v>Gizga Essentials Webcam Cover, Privacy Protector Webcam Cover Sli</v>
      </c>
      <c r="D1119" s="5" t="s">
        <v>4450</v>
      </c>
      <c r="E1119" s="5" t="str">
        <f>LEFT(D1119, FIND("|", D1119) - 1)</f>
        <v>Computers&amp;Accessories</v>
      </c>
      <c r="F1119" s="5">
        <v>69</v>
      </c>
      <c r="G1119" s="5">
        <v>299</v>
      </c>
      <c r="H1119" s="5" t="str" cm="1">
        <f t="array" ref="H1119">_xlfn.IFS(G1119&lt;200,"Less than 200", AND(G1119&gt;=200, G1119&lt;=500), "200 to 500", G1119&gt;500, "Greater than 500")</f>
        <v>200 to 500</v>
      </c>
      <c r="I1119" s="8">
        <v>0.77</v>
      </c>
      <c r="J1119" s="17">
        <f>I1119</f>
        <v>0.77</v>
      </c>
      <c r="K1119" s="22" t="str" cm="1">
        <f t="array" ref="K1119">_xlfn.IFS(AND(I1119&gt;=0%, I1119&lt;=20%),"0% to 20%", AND(I1119&gt;=21%, I1119&lt;=40%), "21% to 40%", AND(I1119&gt;=41%, I1119&lt;=60%), "41% to 60%", AND(I1119&gt;=61%, I1119&lt;=80%), "61% to 80%", AND(I1119&gt;=81%, I1119&lt;=100%), "81% to 100%")</f>
        <v>61% to 80%</v>
      </c>
      <c r="L1119" s="22">
        <v>4.3</v>
      </c>
      <c r="M1119" s="6">
        <v>255</v>
      </c>
      <c r="N1119" s="6">
        <f>G1119*M1119</f>
        <v>76245</v>
      </c>
      <c r="O1119" s="6">
        <f>L1119+(M1119/100000)</f>
        <v>4.3025500000000001</v>
      </c>
      <c r="P1119" s="5" t="s">
        <v>6617</v>
      </c>
      <c r="Q1119" s="10" t="s">
        <v>6618</v>
      </c>
      <c r="R1119" s="10" t="s">
        <v>6619</v>
      </c>
      <c r="S1119" s="10" t="s">
        <v>6620</v>
      </c>
      <c r="T1119" s="10">
        <f>LEN(S1119) - LEN(SUBSTITUTE(S1119, ",", "")) + 1</f>
        <v>8</v>
      </c>
      <c r="U1119" s="10" t="s">
        <v>6621</v>
      </c>
      <c r="V1119" s="20" t="s">
        <v>6622</v>
      </c>
      <c r="W1119" s="10" t="s">
        <v>6623</v>
      </c>
      <c r="X1119" s="10" t="s">
        <v>6624</v>
      </c>
    </row>
    <row r="1120" spans="1:24" customFormat="1" x14ac:dyDescent="0.3">
      <c r="A1120" s="5" t="s">
        <v>4541</v>
      </c>
      <c r="B1120" s="5" t="s">
        <v>4542</v>
      </c>
      <c r="C1120" s="5" t="str">
        <f>LEFT(B1120, 65)</f>
        <v>10WeRun Id-116 Bluetooth Smartwatch Wireless Fitness Band for Boy</v>
      </c>
      <c r="D1120" s="5" t="s">
        <v>2948</v>
      </c>
      <c r="E1120" s="5" t="str">
        <f>LEFT(D1120, FIND("|", D1120) - 1)</f>
        <v>Electronics</v>
      </c>
      <c r="F1120" s="5">
        <v>499</v>
      </c>
      <c r="G1120" s="7">
        <v>1899</v>
      </c>
      <c r="H1120" s="5" t="str" cm="1">
        <f t="array" ref="H1120">_xlfn.IFS(G1120&lt;200,"Less than 200", AND(G1120&gt;=200, G1120&lt;=500), "200 to 500", G1120&gt;500, "Greater than 500")</f>
        <v>Greater than 500</v>
      </c>
      <c r="I1120" s="8">
        <v>0.74</v>
      </c>
      <c r="J1120" s="17">
        <f>I1120</f>
        <v>0.74</v>
      </c>
      <c r="K1120" s="22" t="str" cm="1">
        <f t="array" ref="K1120">_xlfn.IFS(AND(I1120&gt;=0%, I1120&lt;=20%),"0% to 20%", AND(I1120&gt;=21%, I1120&lt;=40%), "21% to 40%", AND(I1120&gt;=41%, I1120&lt;=60%), "41% to 60%", AND(I1120&gt;=61%, I1120&lt;=80%), "61% to 80%", AND(I1120&gt;=81%, I1120&lt;=100%), "81% to 100%")</f>
        <v>61% to 80%</v>
      </c>
      <c r="L1120" s="22">
        <v>4.0999999999999996</v>
      </c>
      <c r="M1120" s="6">
        <v>412</v>
      </c>
      <c r="N1120" s="6">
        <f>G1120*M1120</f>
        <v>782388</v>
      </c>
      <c r="O1120" s="6">
        <f>L1120+(M1120/100000)</f>
        <v>4.10412</v>
      </c>
      <c r="P1120" s="5" t="s">
        <v>4543</v>
      </c>
      <c r="Q1120" s="10" t="s">
        <v>4544</v>
      </c>
      <c r="R1120" s="10" t="s">
        <v>4545</v>
      </c>
      <c r="S1120" s="10" t="s">
        <v>4546</v>
      </c>
      <c r="T1120" s="10">
        <f>LEN(S1120) - LEN(SUBSTITUTE(S1120, ",", "")) + 1</f>
        <v>8</v>
      </c>
      <c r="U1120" s="10" t="s">
        <v>4547</v>
      </c>
      <c r="V1120" s="20" t="s">
        <v>4548</v>
      </c>
      <c r="W1120" s="10" t="s">
        <v>4549</v>
      </c>
      <c r="X1120" s="10" t="s">
        <v>4550</v>
      </c>
    </row>
    <row r="1121" spans="1:24" customFormat="1" x14ac:dyDescent="0.3">
      <c r="A1121" s="5" t="s">
        <v>682</v>
      </c>
      <c r="B1121" s="5" t="s">
        <v>683</v>
      </c>
      <c r="C1121" s="5" t="str">
        <f>LEFT(B1121, 65)</f>
        <v>Redmi 108 cm (43 inches) 4K Ultra HD Android Smart LED TV X43 | L</v>
      </c>
      <c r="D1121" s="5" t="s">
        <v>169</v>
      </c>
      <c r="E1121" s="5" t="str">
        <f>LEFT(D1121, FIND("|", D1121) - 1)</f>
        <v>Electronics</v>
      </c>
      <c r="F1121" s="7">
        <v>26999</v>
      </c>
      <c r="G1121" s="7">
        <v>42999</v>
      </c>
      <c r="H1121" s="5" t="str" cm="1">
        <f t="array" ref="H1121">_xlfn.IFS(G1121&lt;200,"Less than 200", AND(G1121&gt;=200, G1121&lt;=500), "200 to 500", G1121&gt;500, "Greater than 500")</f>
        <v>Greater than 500</v>
      </c>
      <c r="I1121" s="8">
        <v>0.37</v>
      </c>
      <c r="J1121" s="17">
        <f>I1121</f>
        <v>0.37</v>
      </c>
      <c r="K1121" s="22" t="str" cm="1">
        <f t="array" ref="K1121">_xlfn.IFS(AND(I1121&gt;=0%, I1121&lt;=20%),"0% to 20%", AND(I1121&gt;=21%, I1121&lt;=40%), "21% to 40%", AND(I1121&gt;=41%, I1121&lt;=60%), "41% to 60%", AND(I1121&gt;=61%, I1121&lt;=80%), "61% to 80%", AND(I1121&gt;=81%, I1121&lt;=100%), "81% to 100%")</f>
        <v>21% to 40%</v>
      </c>
      <c r="L1121" s="22">
        <v>4.2</v>
      </c>
      <c r="M1121" s="6">
        <v>45238</v>
      </c>
      <c r="N1121" s="6">
        <f>G1121*M1121</f>
        <v>1945188762</v>
      </c>
      <c r="O1121" s="6">
        <f>L1121+(M1121/100000)</f>
        <v>4.65238</v>
      </c>
      <c r="P1121" s="5" t="s">
        <v>684</v>
      </c>
      <c r="Q1121" s="10" t="s">
        <v>609</v>
      </c>
      <c r="R1121" s="10" t="s">
        <v>610</v>
      </c>
      <c r="S1121" s="10" t="s">
        <v>611</v>
      </c>
      <c r="T1121" s="10">
        <f>LEN(S1121) - LEN(SUBSTITUTE(S1121, ",", "")) + 1</f>
        <v>8</v>
      </c>
      <c r="U1121" s="10" t="s">
        <v>612</v>
      </c>
      <c r="V1121" s="20" t="s">
        <v>613</v>
      </c>
      <c r="W1121" s="10" t="s">
        <v>685</v>
      </c>
      <c r="X1121" s="10" t="s">
        <v>686</v>
      </c>
    </row>
    <row r="1122" spans="1:24" customFormat="1" x14ac:dyDescent="0.3">
      <c r="A1122" s="5" t="s">
        <v>6885</v>
      </c>
      <c r="B1122" s="5" t="s">
        <v>6886</v>
      </c>
      <c r="C1122" s="5" t="str">
        <f>LEFT(B1122, 65)</f>
        <v>Fire-Boltt Ninja Calling 1.69" Bluetooth Calling Smart Watch, Dia</v>
      </c>
      <c r="D1122" s="5" t="s">
        <v>2948</v>
      </c>
      <c r="E1122" s="5" t="str">
        <f>LEFT(D1122, FIND("|", D1122) - 1)</f>
        <v>Electronics</v>
      </c>
      <c r="F1122" s="7">
        <v>1999</v>
      </c>
      <c r="G1122" s="7">
        <v>7999</v>
      </c>
      <c r="H1122" s="5" t="str" cm="1">
        <f t="array" ref="H1122">_xlfn.IFS(G1122&lt;200,"Less than 200", AND(G1122&gt;=200, G1122&lt;=500), "200 to 500", G1122&gt;500, "Greater than 500")</f>
        <v>Greater than 500</v>
      </c>
      <c r="I1122" s="8">
        <v>0.75</v>
      </c>
      <c r="J1122" s="17">
        <f>I1122</f>
        <v>0.75</v>
      </c>
      <c r="K1122" s="22" t="str" cm="1">
        <f t="array" ref="K1122">_xlfn.IFS(AND(I1122&gt;=0%, I1122&lt;=20%),"0% to 20%", AND(I1122&gt;=21%, I1122&lt;=40%), "21% to 40%", AND(I1122&gt;=41%, I1122&lt;=60%), "41% to 60%", AND(I1122&gt;=61%, I1122&lt;=80%), "61% to 80%", AND(I1122&gt;=81%, I1122&lt;=100%), "81% to 100%")</f>
        <v>61% to 80%</v>
      </c>
      <c r="L1122" s="22">
        <v>4.2</v>
      </c>
      <c r="M1122" s="6">
        <v>31305</v>
      </c>
      <c r="N1122" s="6">
        <f>G1122*M1122</f>
        <v>250408695</v>
      </c>
      <c r="O1122" s="6">
        <f>L1122+(M1122/100000)</f>
        <v>4.5130499999999998</v>
      </c>
      <c r="P1122" s="5" t="s">
        <v>6887</v>
      </c>
      <c r="Q1122" s="10" t="s">
        <v>6888</v>
      </c>
      <c r="R1122" s="10" t="s">
        <v>6889</v>
      </c>
      <c r="S1122" s="10" t="s">
        <v>6890</v>
      </c>
      <c r="T1122" s="10">
        <f>LEN(S1122) - LEN(SUBSTITUTE(S1122, ",", "")) + 1</f>
        <v>8</v>
      </c>
      <c r="U1122" s="10" t="s">
        <v>6891</v>
      </c>
      <c r="V1122" s="20" t="s">
        <v>6892</v>
      </c>
      <c r="W1122" s="10" t="s">
        <v>6893</v>
      </c>
      <c r="X1122" s="10" t="s">
        <v>6894</v>
      </c>
    </row>
    <row r="1123" spans="1:24" customFormat="1" x14ac:dyDescent="0.3">
      <c r="A1123" s="5" t="s">
        <v>3333</v>
      </c>
      <c r="B1123" s="5" t="s">
        <v>3334</v>
      </c>
      <c r="C1123" s="5" t="str">
        <f>LEFT(B1123, 65)</f>
        <v>realme narzo 50 (Speed Blue, 4GB RAM+64GB Storage) Helio G96 Proc</v>
      </c>
      <c r="D1123" s="5" t="s">
        <v>2990</v>
      </c>
      <c r="E1123" s="5" t="str">
        <f>LEFT(D1123, FIND("|", D1123) - 1)</f>
        <v>Electronics</v>
      </c>
      <c r="F1123" s="7">
        <v>12999</v>
      </c>
      <c r="G1123" s="7">
        <v>15999</v>
      </c>
      <c r="H1123" s="5" t="str" cm="1">
        <f t="array" ref="H1123">_xlfn.IFS(G1123&lt;200,"Less than 200", AND(G1123&gt;=200, G1123&lt;=500), "200 to 500", G1123&gt;500, "Greater than 500")</f>
        <v>Greater than 500</v>
      </c>
      <c r="I1123" s="8">
        <v>0.19</v>
      </c>
      <c r="J1123" s="17">
        <f>I1123</f>
        <v>0.19</v>
      </c>
      <c r="K1123" s="22" t="str" cm="1">
        <f t="array" ref="K1123">_xlfn.IFS(AND(I1123&gt;=0%, I1123&lt;=20%),"0% to 20%", AND(I1123&gt;=21%, I1123&lt;=40%), "21% to 40%", AND(I1123&gt;=41%, I1123&lt;=60%), "41% to 60%", AND(I1123&gt;=61%, I1123&lt;=80%), "61% to 80%", AND(I1123&gt;=81%, I1123&lt;=100%), "81% to 100%")</f>
        <v>0% to 20%</v>
      </c>
      <c r="L1123" s="22">
        <v>4.2</v>
      </c>
      <c r="M1123" s="6">
        <v>13246</v>
      </c>
      <c r="N1123" s="6">
        <f>G1123*M1123</f>
        <v>211922754</v>
      </c>
      <c r="O1123" s="6">
        <f>L1123+(M1123/100000)</f>
        <v>4.3324600000000002</v>
      </c>
      <c r="P1123" s="5" t="s">
        <v>3335</v>
      </c>
      <c r="Q1123" s="10" t="s">
        <v>3336</v>
      </c>
      <c r="R1123" s="10" t="s">
        <v>3337</v>
      </c>
      <c r="S1123" s="10" t="s">
        <v>3338</v>
      </c>
      <c r="T1123" s="10">
        <f>LEN(S1123) - LEN(SUBSTITUTE(S1123, ",", "")) + 1</f>
        <v>8</v>
      </c>
      <c r="U1123" s="10" t="s">
        <v>3339</v>
      </c>
      <c r="V1123" s="20" t="s">
        <v>3340</v>
      </c>
      <c r="W1123" s="10" t="s">
        <v>3341</v>
      </c>
      <c r="X1123" s="10" t="s">
        <v>3342</v>
      </c>
    </row>
    <row r="1124" spans="1:24" customFormat="1" x14ac:dyDescent="0.3">
      <c r="A1124" s="5" t="s">
        <v>2221</v>
      </c>
      <c r="B1124" s="5" t="s">
        <v>2222</v>
      </c>
      <c r="C1124" s="5" t="str">
        <f>LEFT(B1124, 65)</f>
        <v>7SEVEN¬Æ Compatible Vu Smart Tv Remote Control Suitable for Origi</v>
      </c>
      <c r="D1124" s="5" t="s">
        <v>462</v>
      </c>
      <c r="E1124" s="5" t="str">
        <f>LEFT(D1124, FIND("|", D1124) - 1)</f>
        <v>Electronics</v>
      </c>
      <c r="F1124" s="5">
        <v>499</v>
      </c>
      <c r="G1124" s="5">
        <v>899</v>
      </c>
      <c r="H1124" s="5" t="str" cm="1">
        <f t="array" ref="H1124">_xlfn.IFS(G1124&lt;200,"Less than 200", AND(G1124&gt;=200, G1124&lt;=500), "200 to 500", G1124&gt;500, "Greater than 500")</f>
        <v>Greater than 500</v>
      </c>
      <c r="I1124" s="8">
        <v>0.44</v>
      </c>
      <c r="J1124" s="17">
        <f>I1124</f>
        <v>0.44</v>
      </c>
      <c r="K1124" s="22" t="str" cm="1">
        <f t="array" ref="K1124">_xlfn.IFS(AND(I1124&gt;=0%, I1124&lt;=20%),"0% to 20%", AND(I1124&gt;=21%, I1124&lt;=40%), "21% to 40%", AND(I1124&gt;=41%, I1124&lt;=60%), "41% to 60%", AND(I1124&gt;=61%, I1124&lt;=80%), "61% to 80%", AND(I1124&gt;=81%, I1124&lt;=100%), "81% to 100%")</f>
        <v>41% to 60%</v>
      </c>
      <c r="L1124" s="22">
        <v>3.7</v>
      </c>
      <c r="M1124" s="6">
        <v>185</v>
      </c>
      <c r="N1124" s="6">
        <f>G1124*M1124</f>
        <v>166315</v>
      </c>
      <c r="O1124" s="6">
        <f>L1124+(M1124/100000)</f>
        <v>3.7018500000000003</v>
      </c>
      <c r="P1124" s="5" t="s">
        <v>2223</v>
      </c>
      <c r="Q1124" s="10" t="s">
        <v>2224</v>
      </c>
      <c r="R1124" s="10" t="s">
        <v>2225</v>
      </c>
      <c r="S1124" s="10" t="s">
        <v>2226</v>
      </c>
      <c r="T1124" s="10">
        <f>LEN(S1124) - LEN(SUBSTITUTE(S1124, ",", "")) + 1</f>
        <v>8</v>
      </c>
      <c r="U1124" s="10" t="s">
        <v>2227</v>
      </c>
      <c r="V1124" s="20" t="s">
        <v>2228</v>
      </c>
      <c r="W1124" s="10" t="s">
        <v>2229</v>
      </c>
      <c r="X1124" s="10" t="s">
        <v>2230</v>
      </c>
    </row>
    <row r="1125" spans="1:24" customFormat="1" x14ac:dyDescent="0.3">
      <c r="A1125" s="5" t="s">
        <v>2926</v>
      </c>
      <c r="B1125" s="5" t="s">
        <v>2927</v>
      </c>
      <c r="C1125" s="5" t="str">
        <f>LEFT(B1125, 65)</f>
        <v>MI 138.8 cm (55 inches) 5X Series 4K Ultra HD LED Smart Android T</v>
      </c>
      <c r="D1125" s="5" t="s">
        <v>169</v>
      </c>
      <c r="E1125" s="5" t="str">
        <f>LEFT(D1125, FIND("|", D1125) - 1)</f>
        <v>Electronics</v>
      </c>
      <c r="F1125" s="7">
        <v>46999</v>
      </c>
      <c r="G1125" s="7">
        <v>69999</v>
      </c>
      <c r="H1125" s="5" t="str" cm="1">
        <f t="array" ref="H1125">_xlfn.IFS(G1125&lt;200,"Less than 200", AND(G1125&gt;=200, G1125&lt;=500), "200 to 500", G1125&gt;500, "Greater than 500")</f>
        <v>Greater than 500</v>
      </c>
      <c r="I1125" s="8">
        <v>0.33</v>
      </c>
      <c r="J1125" s="17">
        <f>I1125</f>
        <v>0.33</v>
      </c>
      <c r="K1125" s="22" t="str" cm="1">
        <f t="array" ref="K1125">_xlfn.IFS(AND(I1125&gt;=0%, I1125&lt;=20%),"0% to 20%", AND(I1125&gt;=21%, I1125&lt;=40%), "21% to 40%", AND(I1125&gt;=41%, I1125&lt;=60%), "41% to 60%", AND(I1125&gt;=61%, I1125&lt;=80%), "61% to 80%", AND(I1125&gt;=81%, I1125&lt;=100%), "81% to 100%")</f>
        <v>21% to 40%</v>
      </c>
      <c r="L1125" s="22">
        <v>4.3</v>
      </c>
      <c r="M1125" s="6">
        <v>21252</v>
      </c>
      <c r="N1125" s="6">
        <f>G1125*M1125</f>
        <v>1487618748</v>
      </c>
      <c r="O1125" s="6">
        <f>L1125+(M1125/100000)</f>
        <v>4.5125199999999994</v>
      </c>
      <c r="P1125" s="5" t="s">
        <v>2928</v>
      </c>
      <c r="Q1125" s="10" t="s">
        <v>2929</v>
      </c>
      <c r="R1125" s="10" t="s">
        <v>2930</v>
      </c>
      <c r="S1125" s="10" t="s">
        <v>2931</v>
      </c>
      <c r="T1125" s="10">
        <f>LEN(S1125) - LEN(SUBSTITUTE(S1125, ",", "")) + 1</f>
        <v>8</v>
      </c>
      <c r="U1125" s="10" t="s">
        <v>2932</v>
      </c>
      <c r="V1125" s="20" t="s">
        <v>2933</v>
      </c>
      <c r="W1125" s="10" t="s">
        <v>2934</v>
      </c>
      <c r="X1125" s="10" t="s">
        <v>2935</v>
      </c>
    </row>
    <row r="1126" spans="1:24" customFormat="1" x14ac:dyDescent="0.3">
      <c r="A1126" s="5" t="s">
        <v>697</v>
      </c>
      <c r="B1126" s="5" t="s">
        <v>698</v>
      </c>
      <c r="C1126" s="5" t="str">
        <f>LEFT(B1126, 65)</f>
        <v>boAt Type C A750 Stress Resistant, Tangle-free, Sturdy Flat Cable</v>
      </c>
      <c r="D1126" s="5" t="s">
        <v>18</v>
      </c>
      <c r="E1126" s="5" t="str">
        <f>LEFT(D1126, FIND("|", D1126) - 1)</f>
        <v>Computers&amp;Accessories</v>
      </c>
      <c r="F1126" s="5">
        <v>399</v>
      </c>
      <c r="G1126" s="5">
        <v>999</v>
      </c>
      <c r="H1126" s="5" t="str" cm="1">
        <f t="array" ref="H1126">_xlfn.IFS(G1126&lt;200,"Less than 200", AND(G1126&gt;=200, G1126&lt;=500), "200 to 500", G1126&gt;500, "Greater than 500")</f>
        <v>Greater than 500</v>
      </c>
      <c r="I1126" s="8">
        <v>0.6</v>
      </c>
      <c r="J1126" s="17">
        <f>I1126</f>
        <v>0.6</v>
      </c>
      <c r="K1126" s="22" t="str" cm="1">
        <f t="array" ref="K1126">_xlfn.IFS(AND(I1126&gt;=0%, I1126&lt;=20%),"0% to 20%", AND(I1126&gt;=21%, I1126&lt;=40%), "21% to 40%", AND(I1126&gt;=41%, I1126&lt;=60%), "41% to 60%", AND(I1126&gt;=61%, I1126&lt;=80%), "61% to 80%", AND(I1126&gt;=81%, I1126&lt;=100%), "81% to 100%")</f>
        <v>41% to 60%</v>
      </c>
      <c r="L1126" s="22">
        <v>4.0999999999999996</v>
      </c>
      <c r="M1126" s="6">
        <v>1780</v>
      </c>
      <c r="N1126" s="6">
        <f>G1126*M1126</f>
        <v>1778220</v>
      </c>
      <c r="O1126" s="6">
        <f>L1126+(M1126/100000)</f>
        <v>4.1177999999999999</v>
      </c>
      <c r="P1126" s="5" t="s">
        <v>699</v>
      </c>
      <c r="Q1126" s="10" t="s">
        <v>700</v>
      </c>
      <c r="R1126" s="10" t="s">
        <v>701</v>
      </c>
      <c r="S1126" s="10" t="s">
        <v>702</v>
      </c>
      <c r="T1126" s="10">
        <f>LEN(S1126) - LEN(SUBSTITUTE(S1126, ",", "")) + 1</f>
        <v>8</v>
      </c>
      <c r="U1126" s="10" t="s">
        <v>703</v>
      </c>
      <c r="V1126" s="20" t="s">
        <v>704</v>
      </c>
      <c r="W1126" s="10" t="s">
        <v>705</v>
      </c>
      <c r="X1126" s="10" t="s">
        <v>706</v>
      </c>
    </row>
    <row r="1127" spans="1:24" customFormat="1" x14ac:dyDescent="0.3">
      <c r="A1127" s="5" t="s">
        <v>697</v>
      </c>
      <c r="B1127" s="5" t="s">
        <v>698</v>
      </c>
      <c r="C1127" s="5" t="str">
        <f>LEFT(B1127, 65)</f>
        <v>boAt Type C A750 Stress Resistant, Tangle-free, Sturdy Flat Cable</v>
      </c>
      <c r="D1127" s="5" t="s">
        <v>18</v>
      </c>
      <c r="E1127" s="5" t="str">
        <f>LEFT(D1127, FIND("|", D1127) - 1)</f>
        <v>Computers&amp;Accessories</v>
      </c>
      <c r="F1127" s="5">
        <v>399</v>
      </c>
      <c r="G1127" s="5">
        <v>999</v>
      </c>
      <c r="H1127" s="5" t="str" cm="1">
        <f t="array" ref="H1127">_xlfn.IFS(G1127&lt;200,"Less than 200", AND(G1127&gt;=200, G1127&lt;=500), "200 to 500", G1127&gt;500, "Greater than 500")</f>
        <v>Greater than 500</v>
      </c>
      <c r="I1127" s="8">
        <v>0.6</v>
      </c>
      <c r="J1127" s="17">
        <f>I1127</f>
        <v>0.6</v>
      </c>
      <c r="K1127" s="22" t="str" cm="1">
        <f t="array" ref="K1127">_xlfn.IFS(AND(I1127&gt;=0%, I1127&lt;=20%),"0% to 20%", AND(I1127&gt;=21%, I1127&lt;=40%), "21% to 40%", AND(I1127&gt;=41%, I1127&lt;=60%), "41% to 60%", AND(I1127&gt;=61%, I1127&lt;=80%), "61% to 80%", AND(I1127&gt;=81%, I1127&lt;=100%), "81% to 100%")</f>
        <v>41% to 60%</v>
      </c>
      <c r="L1127" s="22">
        <v>4.0999999999999996</v>
      </c>
      <c r="M1127" s="6">
        <v>1780</v>
      </c>
      <c r="N1127" s="6">
        <f>G1127*M1127</f>
        <v>1778220</v>
      </c>
      <c r="O1127" s="6">
        <f>L1127+(M1127/100000)</f>
        <v>4.1177999999999999</v>
      </c>
      <c r="P1127" s="5" t="s">
        <v>699</v>
      </c>
      <c r="Q1127" s="10" t="s">
        <v>700</v>
      </c>
      <c r="R1127" s="10" t="s">
        <v>701</v>
      </c>
      <c r="S1127" s="10" t="s">
        <v>702</v>
      </c>
      <c r="T1127" s="10">
        <f>LEN(S1127) - LEN(SUBSTITUTE(S1127, ",", "")) + 1</f>
        <v>8</v>
      </c>
      <c r="U1127" s="10" t="s">
        <v>703</v>
      </c>
      <c r="V1127" s="20" t="s">
        <v>704</v>
      </c>
      <c r="W1127" s="10" t="s">
        <v>705</v>
      </c>
      <c r="X1127" s="10" t="s">
        <v>8240</v>
      </c>
    </row>
    <row r="1128" spans="1:24" customFormat="1" x14ac:dyDescent="0.3">
      <c r="A1128" s="5" t="s">
        <v>1026</v>
      </c>
      <c r="B1128" s="5" t="s">
        <v>1027</v>
      </c>
      <c r="C1128" s="5" t="str">
        <f>LEFT(B1128, 65)</f>
        <v>boAt Type C A750 Stress Resistant, Tangle-free, Sturdy Flat Cable</v>
      </c>
      <c r="D1128" s="5" t="s">
        <v>18</v>
      </c>
      <c r="E1128" s="5" t="str">
        <f>LEFT(D1128, FIND("|", D1128) - 1)</f>
        <v>Computers&amp;Accessories</v>
      </c>
      <c r="F1128" s="5">
        <v>399</v>
      </c>
      <c r="G1128" s="5">
        <v>999</v>
      </c>
      <c r="H1128" s="5" t="str" cm="1">
        <f t="array" ref="H1128">_xlfn.IFS(G1128&lt;200,"Less than 200", AND(G1128&gt;=200, G1128&lt;=500), "200 to 500", G1128&gt;500, "Greater than 500")</f>
        <v>Greater than 500</v>
      </c>
      <c r="I1128" s="8">
        <v>0.6</v>
      </c>
      <c r="J1128" s="17">
        <f>I1128</f>
        <v>0.6</v>
      </c>
      <c r="K1128" s="22" t="str" cm="1">
        <f t="array" ref="K1128">_xlfn.IFS(AND(I1128&gt;=0%, I1128&lt;=20%),"0% to 20%", AND(I1128&gt;=21%, I1128&lt;=40%), "21% to 40%", AND(I1128&gt;=41%, I1128&lt;=60%), "41% to 60%", AND(I1128&gt;=61%, I1128&lt;=80%), "61% to 80%", AND(I1128&gt;=81%, I1128&lt;=100%), "81% to 100%")</f>
        <v>41% to 60%</v>
      </c>
      <c r="L1128" s="22">
        <v>4.0999999999999996</v>
      </c>
      <c r="M1128" s="6">
        <v>1780</v>
      </c>
      <c r="N1128" s="6">
        <f>G1128*M1128</f>
        <v>1778220</v>
      </c>
      <c r="O1128" s="6">
        <f>L1128+(M1128/100000)</f>
        <v>4.1177999999999999</v>
      </c>
      <c r="P1128" s="5" t="s">
        <v>1028</v>
      </c>
      <c r="Q1128" s="10" t="s">
        <v>700</v>
      </c>
      <c r="R1128" s="10" t="s">
        <v>701</v>
      </c>
      <c r="S1128" s="10" t="s">
        <v>702</v>
      </c>
      <c r="T1128" s="10">
        <f>LEN(S1128) - LEN(SUBSTITUTE(S1128, ",", "")) + 1</f>
        <v>8</v>
      </c>
      <c r="U1128" s="10" t="s">
        <v>703</v>
      </c>
      <c r="V1128" s="20" t="s">
        <v>704</v>
      </c>
      <c r="W1128" s="10" t="s">
        <v>1029</v>
      </c>
      <c r="X1128" s="10" t="s">
        <v>1030</v>
      </c>
    </row>
    <row r="1129" spans="1:24" customFormat="1" x14ac:dyDescent="0.3">
      <c r="A1129" s="5" t="s">
        <v>366</v>
      </c>
      <c r="B1129" s="5" t="s">
        <v>367</v>
      </c>
      <c r="C1129" s="5" t="str">
        <f>LEFT(B1129, 65)</f>
        <v>Sounce 65W OnePlus Dash Warp Charge Cable, 6.5A Type-C to USB C P</v>
      </c>
      <c r="D1129" s="5" t="s">
        <v>18</v>
      </c>
      <c r="E1129" s="5" t="str">
        <f>LEFT(D1129, FIND("|", D1129) - 1)</f>
        <v>Computers&amp;Accessories</v>
      </c>
      <c r="F1129" s="5">
        <v>199</v>
      </c>
      <c r="G1129" s="5">
        <v>999</v>
      </c>
      <c r="H1129" s="5" t="str" cm="1">
        <f t="array" ref="H1129">_xlfn.IFS(G1129&lt;200,"Less than 200", AND(G1129&gt;=200, G1129&lt;=500), "200 to 500", G1129&gt;500, "Greater than 500")</f>
        <v>Greater than 500</v>
      </c>
      <c r="I1129" s="8">
        <v>0.8</v>
      </c>
      <c r="J1129" s="17">
        <f>I1129</f>
        <v>0.8</v>
      </c>
      <c r="K1129" s="22" t="str" cm="1">
        <f t="array" ref="K1129">_xlfn.IFS(AND(I1129&gt;=0%, I1129&lt;=20%),"0% to 20%", AND(I1129&gt;=21%, I1129&lt;=40%), "21% to 40%", AND(I1129&gt;=41%, I1129&lt;=60%), "41% to 60%", AND(I1129&gt;=61%, I1129&lt;=80%), "61% to 80%", AND(I1129&gt;=81%, I1129&lt;=100%), "81% to 100%")</f>
        <v>61% to 80%</v>
      </c>
      <c r="L1129" s="22">
        <v>4</v>
      </c>
      <c r="M1129" s="6">
        <v>576</v>
      </c>
      <c r="N1129" s="6">
        <f>G1129*M1129</f>
        <v>575424</v>
      </c>
      <c r="O1129" s="6">
        <f>L1129+(M1129/100000)</f>
        <v>4.0057600000000004</v>
      </c>
      <c r="P1129" s="5" t="s">
        <v>368</v>
      </c>
      <c r="Q1129" s="10" t="s">
        <v>369</v>
      </c>
      <c r="R1129" s="10" t="s">
        <v>370</v>
      </c>
      <c r="S1129" s="10" t="s">
        <v>371</v>
      </c>
      <c r="T1129" s="10">
        <f>LEN(S1129) - LEN(SUBSTITUTE(S1129, ",", "")) + 1</f>
        <v>8</v>
      </c>
      <c r="U1129" s="10" t="s">
        <v>372</v>
      </c>
      <c r="V1129" s="20" t="s">
        <v>373</v>
      </c>
      <c r="W1129" s="10" t="s">
        <v>374</v>
      </c>
      <c r="X1129" s="10" t="s">
        <v>375</v>
      </c>
    </row>
    <row r="1130" spans="1:24" customFormat="1" x14ac:dyDescent="0.3">
      <c r="A1130" s="5" t="s">
        <v>366</v>
      </c>
      <c r="B1130" s="5" t="s">
        <v>367</v>
      </c>
      <c r="C1130" s="5" t="str">
        <f>LEFT(B1130, 65)</f>
        <v>Sounce 65W OnePlus Dash Warp Charge Cable, 6.5A Type-C to USB C P</v>
      </c>
      <c r="D1130" s="5" t="s">
        <v>18</v>
      </c>
      <c r="E1130" s="5" t="str">
        <f>LEFT(D1130, FIND("|", D1130) - 1)</f>
        <v>Computers&amp;Accessories</v>
      </c>
      <c r="F1130" s="5">
        <v>199</v>
      </c>
      <c r="G1130" s="5">
        <v>999</v>
      </c>
      <c r="H1130" s="5" t="str" cm="1">
        <f t="array" ref="H1130">_xlfn.IFS(G1130&lt;200,"Less than 200", AND(G1130&gt;=200, G1130&lt;=500), "200 to 500", G1130&gt;500, "Greater than 500")</f>
        <v>Greater than 500</v>
      </c>
      <c r="I1130" s="8">
        <v>0.8</v>
      </c>
      <c r="J1130" s="17">
        <f>I1130</f>
        <v>0.8</v>
      </c>
      <c r="K1130" s="22" t="str" cm="1">
        <f t="array" ref="K1130">_xlfn.IFS(AND(I1130&gt;=0%, I1130&lt;=20%),"0% to 20%", AND(I1130&gt;=21%, I1130&lt;=40%), "21% to 40%", AND(I1130&gt;=41%, I1130&lt;=60%), "41% to 60%", AND(I1130&gt;=61%, I1130&lt;=80%), "61% to 80%", AND(I1130&gt;=81%, I1130&lt;=100%), "81% to 100%")</f>
        <v>61% to 80%</v>
      </c>
      <c r="L1130" s="22">
        <v>4</v>
      </c>
      <c r="M1130" s="6">
        <v>575</v>
      </c>
      <c r="N1130" s="6">
        <f>G1130*M1130</f>
        <v>574425</v>
      </c>
      <c r="O1130" s="6">
        <f>L1130+(M1130/100000)</f>
        <v>4.0057499999999999</v>
      </c>
      <c r="P1130" s="5" t="s">
        <v>368</v>
      </c>
      <c r="Q1130" s="10" t="s">
        <v>369</v>
      </c>
      <c r="R1130" s="10" t="s">
        <v>370</v>
      </c>
      <c r="S1130" s="10" t="s">
        <v>371</v>
      </c>
      <c r="T1130" s="10">
        <f>LEN(S1130) - LEN(SUBSTITUTE(S1130, ",", "")) + 1</f>
        <v>8</v>
      </c>
      <c r="U1130" s="10" t="s">
        <v>372</v>
      </c>
      <c r="V1130" s="20" t="s">
        <v>373</v>
      </c>
      <c r="W1130" s="10" t="s">
        <v>6992</v>
      </c>
      <c r="X1130" s="10" t="s">
        <v>6993</v>
      </c>
    </row>
    <row r="1131" spans="1:24" customFormat="1" x14ac:dyDescent="0.3">
      <c r="A1131" s="5" t="s">
        <v>2752</v>
      </c>
      <c r="B1131" s="5" t="s">
        <v>2753</v>
      </c>
      <c r="C1131" s="5" t="str">
        <f>LEFT(B1131, 65)</f>
        <v>Amazon Brand - Solimo Fast Charging Braided Type C Data Cable Sea</v>
      </c>
      <c r="D1131" s="5" t="s">
        <v>18</v>
      </c>
      <c r="E1131" s="5" t="str">
        <f>LEFT(D1131, FIND("|", D1131) - 1)</f>
        <v>Computers&amp;Accessories</v>
      </c>
      <c r="F1131" s="5">
        <v>129</v>
      </c>
      <c r="G1131" s="5">
        <v>599</v>
      </c>
      <c r="H1131" s="5" t="str" cm="1">
        <f t="array" ref="H1131">_xlfn.IFS(G1131&lt;200,"Less than 200", AND(G1131&gt;=200, G1131&lt;=500), "200 to 500", G1131&gt;500, "Greater than 500")</f>
        <v>Greater than 500</v>
      </c>
      <c r="I1131" s="8">
        <v>0.78</v>
      </c>
      <c r="J1131" s="17">
        <f>I1131</f>
        <v>0.78</v>
      </c>
      <c r="K1131" s="22" t="str" cm="1">
        <f t="array" ref="K1131">_xlfn.IFS(AND(I1131&gt;=0%, I1131&lt;=20%),"0% to 20%", AND(I1131&gt;=21%, I1131&lt;=40%), "21% to 40%", AND(I1131&gt;=41%, I1131&lt;=60%), "41% to 60%", AND(I1131&gt;=61%, I1131&lt;=80%), "61% to 80%", AND(I1131&gt;=81%, I1131&lt;=100%), "81% to 100%")</f>
        <v>61% to 80%</v>
      </c>
      <c r="L1131" s="22">
        <v>4.0999999999999996</v>
      </c>
      <c r="M1131" s="6">
        <v>265</v>
      </c>
      <c r="N1131" s="6">
        <f>G1131*M1131</f>
        <v>158735</v>
      </c>
      <c r="O1131" s="6">
        <f>L1131+(M1131/100000)</f>
        <v>4.1026499999999997</v>
      </c>
      <c r="P1131" s="5" t="s">
        <v>2754</v>
      </c>
      <c r="Q1131" s="10" t="s">
        <v>2755</v>
      </c>
      <c r="R1131" s="10" t="s">
        <v>2756</v>
      </c>
      <c r="S1131" s="10" t="s">
        <v>2757</v>
      </c>
      <c r="T1131" s="10">
        <f>LEN(S1131) - LEN(SUBSTITUTE(S1131, ",", "")) + 1</f>
        <v>8</v>
      </c>
      <c r="U1131" s="10" t="s">
        <v>2758</v>
      </c>
      <c r="V1131" s="20" t="s">
        <v>2759</v>
      </c>
      <c r="W1131" s="10" t="s">
        <v>2760</v>
      </c>
      <c r="X1131" s="10" t="s">
        <v>2761</v>
      </c>
    </row>
    <row r="1132" spans="1:24" customFormat="1" x14ac:dyDescent="0.3">
      <c r="A1132" s="5" t="s">
        <v>11595</v>
      </c>
      <c r="B1132" s="5" t="s">
        <v>11596</v>
      </c>
      <c r="C1132" s="5" t="str">
        <f>LEFT(B1132, 65)</f>
        <v>INALSA Vaccum Cleaner Handheld 800W High Powerful Motor- Dura Cle</v>
      </c>
      <c r="D1132" s="5" t="s">
        <v>8969</v>
      </c>
      <c r="E1132" s="5" t="str">
        <f>LEFT(D1132, FIND("|", D1132) - 1)</f>
        <v>Home&amp;Kitchen</v>
      </c>
      <c r="F1132" s="7">
        <v>1799</v>
      </c>
      <c r="G1132" s="7">
        <v>3295</v>
      </c>
      <c r="H1132" s="5" t="str" cm="1">
        <f t="array" ref="H1132">_xlfn.IFS(G1132&lt;200,"Less than 200", AND(G1132&gt;=200, G1132&lt;=500), "200 to 500", G1132&gt;500, "Greater than 500")</f>
        <v>Greater than 500</v>
      </c>
      <c r="I1132" s="8">
        <v>0.45</v>
      </c>
      <c r="J1132" s="17">
        <f>I1132</f>
        <v>0.45</v>
      </c>
      <c r="K1132" s="22" t="str" cm="1">
        <f t="array" ref="K1132">_xlfn.IFS(AND(I1132&gt;=0%, I1132&lt;=20%),"0% to 20%", AND(I1132&gt;=21%, I1132&lt;=40%), "21% to 40%", AND(I1132&gt;=41%, I1132&lt;=60%), "41% to 60%", AND(I1132&gt;=61%, I1132&lt;=80%), "61% to 80%", AND(I1132&gt;=81%, I1132&lt;=100%), "81% to 100%")</f>
        <v>41% to 60%</v>
      </c>
      <c r="L1132" s="22">
        <v>3.8</v>
      </c>
      <c r="M1132" s="6">
        <v>687</v>
      </c>
      <c r="N1132" s="6">
        <f>G1132*M1132</f>
        <v>2263665</v>
      </c>
      <c r="O1132" s="6">
        <f>L1132+(M1132/100000)</f>
        <v>3.80687</v>
      </c>
      <c r="P1132" s="5" t="s">
        <v>11597</v>
      </c>
      <c r="Q1132" s="10" t="s">
        <v>11598</v>
      </c>
      <c r="R1132" s="10" t="s">
        <v>11599</v>
      </c>
      <c r="S1132" s="10" t="s">
        <v>11600</v>
      </c>
      <c r="T1132" s="10">
        <f>LEN(S1132) - LEN(SUBSTITUTE(S1132, ",", "")) + 1</f>
        <v>8</v>
      </c>
      <c r="U1132" s="10" t="s">
        <v>11601</v>
      </c>
      <c r="V1132" s="20" t="s">
        <v>11602</v>
      </c>
      <c r="W1132" s="10" t="s">
        <v>11603</v>
      </c>
      <c r="X1132" s="10" t="s">
        <v>11604</v>
      </c>
    </row>
    <row r="1133" spans="1:24" customFormat="1" x14ac:dyDescent="0.3">
      <c r="A1133" s="5" t="s">
        <v>10124</v>
      </c>
      <c r="B1133" s="5" t="s">
        <v>10125</v>
      </c>
      <c r="C1133" s="5" t="str">
        <f>LEFT(B1133, 65)</f>
        <v>FABWARE Lint Remover for Clothes - Sticky Lint Roller for Clothes</v>
      </c>
      <c r="D1133" s="5" t="s">
        <v>8574</v>
      </c>
      <c r="E1133" s="5" t="str">
        <f>LEFT(D1133, FIND("|", D1133) - 1)</f>
        <v>Home&amp;Kitchen</v>
      </c>
      <c r="F1133" s="5">
        <v>298</v>
      </c>
      <c r="G1133" s="5">
        <v>499</v>
      </c>
      <c r="H1133" s="5" t="str" cm="1">
        <f t="array" ref="H1133">_xlfn.IFS(G1133&lt;200,"Less than 200", AND(G1133&gt;=200, G1133&lt;=500), "200 to 500", G1133&gt;500, "Greater than 500")</f>
        <v>200 to 500</v>
      </c>
      <c r="I1133" s="8">
        <v>0.4</v>
      </c>
      <c r="J1133" s="17">
        <f>I1133</f>
        <v>0.4</v>
      </c>
      <c r="K1133" s="22" t="str" cm="1">
        <f t="array" ref="K1133">_xlfn.IFS(AND(I1133&gt;=0%, I1133&lt;=20%),"0% to 20%", AND(I1133&gt;=21%, I1133&lt;=40%), "21% to 40%", AND(I1133&gt;=41%, I1133&lt;=60%), "41% to 60%", AND(I1133&gt;=61%, I1133&lt;=80%), "61% to 80%", AND(I1133&gt;=81%, I1133&lt;=100%), "81% to 100%")</f>
        <v>21% to 40%</v>
      </c>
      <c r="L1133" s="22">
        <v>4.4000000000000004</v>
      </c>
      <c r="M1133" s="6">
        <v>290</v>
      </c>
      <c r="N1133" s="6">
        <f>G1133*M1133</f>
        <v>144710</v>
      </c>
      <c r="O1133" s="6">
        <f>L1133+(M1133/100000)</f>
        <v>4.4029000000000007</v>
      </c>
      <c r="P1133" s="5" t="s">
        <v>10126</v>
      </c>
      <c r="Q1133" s="10" t="s">
        <v>10127</v>
      </c>
      <c r="R1133" s="10" t="s">
        <v>10128</v>
      </c>
      <c r="S1133" s="10" t="s">
        <v>10129</v>
      </c>
      <c r="T1133" s="10">
        <f>LEN(S1133) - LEN(SUBSTITUTE(S1133, ",", "")) + 1</f>
        <v>8</v>
      </c>
      <c r="U1133" s="10" t="s">
        <v>10130</v>
      </c>
      <c r="V1133" s="20" t="s">
        <v>10131</v>
      </c>
      <c r="W1133" s="10" t="s">
        <v>10132</v>
      </c>
      <c r="X1133" s="10" t="s">
        <v>10133</v>
      </c>
    </row>
    <row r="1134" spans="1:24" customFormat="1" x14ac:dyDescent="0.3">
      <c r="A1134" s="5" t="s">
        <v>6980</v>
      </c>
      <c r="B1134" s="5" t="s">
        <v>6981</v>
      </c>
      <c r="C1134" s="5" t="str">
        <f>LEFT(B1134, 65)</f>
        <v>ZEBRONICS Zeb-Buds 30 3.5Mm Stereo Wired in Ear Earphones with Mi</v>
      </c>
      <c r="D1134" s="5" t="s">
        <v>3066</v>
      </c>
      <c r="E1134" s="5" t="str">
        <f>LEFT(D1134, FIND("|", D1134) - 1)</f>
        <v>Electronics</v>
      </c>
      <c r="F1134" s="5">
        <v>199</v>
      </c>
      <c r="G1134" s="5">
        <v>499</v>
      </c>
      <c r="H1134" s="5" t="str" cm="1">
        <f t="array" ref="H1134">_xlfn.IFS(G1134&lt;200,"Less than 200", AND(G1134&gt;=200, G1134&lt;=500), "200 to 500", G1134&gt;500, "Greater than 500")</f>
        <v>200 to 500</v>
      </c>
      <c r="I1134" s="8">
        <v>0.6</v>
      </c>
      <c r="J1134" s="17">
        <f>I1134</f>
        <v>0.6</v>
      </c>
      <c r="K1134" s="22" t="str" cm="1">
        <f t="array" ref="K1134">_xlfn.IFS(AND(I1134&gt;=0%, I1134&lt;=20%),"0% to 20%", AND(I1134&gt;=21%, I1134&lt;=40%), "21% to 40%", AND(I1134&gt;=41%, I1134&lt;=60%), "41% to 60%", AND(I1134&gt;=61%, I1134&lt;=80%), "61% to 80%", AND(I1134&gt;=81%, I1134&lt;=100%), "81% to 100%")</f>
        <v>41% to 60%</v>
      </c>
      <c r="L1134" s="22">
        <v>3.6</v>
      </c>
      <c r="M1134" s="6">
        <v>2492</v>
      </c>
      <c r="N1134" s="6">
        <f>G1134*M1134</f>
        <v>1243508</v>
      </c>
      <c r="O1134" s="6">
        <f>L1134+(M1134/100000)</f>
        <v>3.6249199999999999</v>
      </c>
      <c r="P1134" s="5" t="s">
        <v>6982</v>
      </c>
      <c r="Q1134" s="10" t="s">
        <v>6983</v>
      </c>
      <c r="R1134" s="10" t="s">
        <v>6984</v>
      </c>
      <c r="S1134" s="10" t="s">
        <v>6985</v>
      </c>
      <c r="T1134" s="10">
        <f>LEN(S1134) - LEN(SUBSTITUTE(S1134, ",", "")) + 1</f>
        <v>8</v>
      </c>
      <c r="U1134" s="10" t="s">
        <v>6986</v>
      </c>
      <c r="V1134" s="20" t="s">
        <v>6987</v>
      </c>
      <c r="W1134" s="10" t="s">
        <v>6988</v>
      </c>
      <c r="X1134" s="10" t="s">
        <v>6989</v>
      </c>
    </row>
    <row r="1135" spans="1:24" customFormat="1" x14ac:dyDescent="0.3">
      <c r="A1135" s="5" t="s">
        <v>4471</v>
      </c>
      <c r="B1135" s="5" t="s">
        <v>4472</v>
      </c>
      <c r="C1135" s="5" t="str">
        <f>LEFT(B1135, 65)</f>
        <v>Sounce Protective Case Cover Compatible Boat Xtend Overall Protec</v>
      </c>
      <c r="D1135" s="5" t="s">
        <v>3973</v>
      </c>
      <c r="E1135" s="5" t="str">
        <f>LEFT(D1135, FIND("|", D1135) - 1)</f>
        <v>Electronics</v>
      </c>
      <c r="F1135" s="5">
        <v>199</v>
      </c>
      <c r="G1135" s="7">
        <v>1899</v>
      </c>
      <c r="H1135" s="5" t="str" cm="1">
        <f t="array" ref="H1135">_xlfn.IFS(G1135&lt;200,"Less than 200", AND(G1135&gt;=200, G1135&lt;=500), "200 to 500", G1135&gt;500, "Greater than 500")</f>
        <v>Greater than 500</v>
      </c>
      <c r="I1135" s="8">
        <v>0.9</v>
      </c>
      <c r="J1135" s="17">
        <f>I1135</f>
        <v>0.9</v>
      </c>
      <c r="K1135" s="22" t="str" cm="1">
        <f t="array" ref="K1135">_xlfn.IFS(AND(I1135&gt;=0%, I1135&lt;=20%),"0% to 20%", AND(I1135&gt;=21%, I1135&lt;=40%), "21% to 40%", AND(I1135&gt;=41%, I1135&lt;=60%), "41% to 60%", AND(I1135&gt;=61%, I1135&lt;=80%), "61% to 80%", AND(I1135&gt;=81%, I1135&lt;=100%), "81% to 100%")</f>
        <v>81% to 100%</v>
      </c>
      <c r="L1135" s="22">
        <v>4</v>
      </c>
      <c r="M1135" s="6">
        <v>4740</v>
      </c>
      <c r="N1135" s="6">
        <f>G1135*M1135</f>
        <v>9001260</v>
      </c>
      <c r="O1135" s="6">
        <f>L1135+(M1135/100000)</f>
        <v>4.0473999999999997</v>
      </c>
      <c r="P1135" s="5" t="s">
        <v>4473</v>
      </c>
      <c r="Q1135" s="10" t="s">
        <v>4474</v>
      </c>
      <c r="R1135" s="10" t="s">
        <v>4475</v>
      </c>
      <c r="S1135" s="10" t="s">
        <v>4476</v>
      </c>
      <c r="T1135" s="10">
        <f>LEN(S1135) - LEN(SUBSTITUTE(S1135, ",", "")) + 1</f>
        <v>8</v>
      </c>
      <c r="U1135" s="10" t="s">
        <v>4477</v>
      </c>
      <c r="V1135" s="20" t="s">
        <v>4478</v>
      </c>
      <c r="W1135" s="10" t="s">
        <v>4479</v>
      </c>
      <c r="X1135" s="10" t="s">
        <v>4480</v>
      </c>
    </row>
    <row r="1136" spans="1:24" customFormat="1" x14ac:dyDescent="0.3">
      <c r="A1136" s="5" t="s">
        <v>10336</v>
      </c>
      <c r="B1136" s="5" t="s">
        <v>10337</v>
      </c>
      <c r="C1136" s="5" t="str">
        <f>LEFT(B1136, 65)</f>
        <v>Crompton Sea Sapphira 1200 mm Ultra High Speed 3 Blade Ceiling Fa</v>
      </c>
      <c r="D1136" s="5" t="s">
        <v>9295</v>
      </c>
      <c r="E1136" s="5" t="str">
        <f>LEFT(D1136, FIND("|", D1136) - 1)</f>
        <v>Home&amp;Kitchen</v>
      </c>
      <c r="F1136" s="7">
        <v>1449</v>
      </c>
      <c r="G1136" s="7">
        <v>2349</v>
      </c>
      <c r="H1136" s="5" t="str" cm="1">
        <f t="array" ref="H1136">_xlfn.IFS(G1136&lt;200,"Less than 200", AND(G1136&gt;=200, G1136&lt;=500), "200 to 500", G1136&gt;500, "Greater than 500")</f>
        <v>Greater than 500</v>
      </c>
      <c r="I1136" s="8">
        <v>0.38</v>
      </c>
      <c r="J1136" s="17">
        <f>I1136</f>
        <v>0.38</v>
      </c>
      <c r="K1136" s="22" t="str" cm="1">
        <f t="array" ref="K1136">_xlfn.IFS(AND(I1136&gt;=0%, I1136&lt;=20%),"0% to 20%", AND(I1136&gt;=21%, I1136&lt;=40%), "21% to 40%", AND(I1136&gt;=41%, I1136&lt;=60%), "41% to 60%", AND(I1136&gt;=61%, I1136&lt;=80%), "61% to 80%", AND(I1136&gt;=81%, I1136&lt;=100%), "81% to 100%")</f>
        <v>21% to 40%</v>
      </c>
      <c r="L1136" s="22">
        <v>3.9</v>
      </c>
      <c r="M1136" s="6">
        <v>9019</v>
      </c>
      <c r="N1136" s="6">
        <f>G1136*M1136</f>
        <v>21185631</v>
      </c>
      <c r="O1136" s="6">
        <f>L1136+(M1136/100000)</f>
        <v>3.9901900000000001</v>
      </c>
      <c r="P1136" s="5" t="s">
        <v>10338</v>
      </c>
      <c r="Q1136" s="10" t="s">
        <v>10339</v>
      </c>
      <c r="R1136" s="10" t="s">
        <v>10340</v>
      </c>
      <c r="S1136" s="10" t="s">
        <v>10341</v>
      </c>
      <c r="T1136" s="10">
        <f>LEN(S1136) - LEN(SUBSTITUTE(S1136, ",", "")) + 1</f>
        <v>8</v>
      </c>
      <c r="U1136" s="10" t="s">
        <v>10342</v>
      </c>
      <c r="V1136" s="20" t="s">
        <v>10343</v>
      </c>
      <c r="W1136" s="10" t="s">
        <v>10344</v>
      </c>
      <c r="X1136" s="10" t="s">
        <v>10345</v>
      </c>
    </row>
    <row r="1137" spans="1:24" customFormat="1" x14ac:dyDescent="0.3">
      <c r="A1137" s="5" t="s">
        <v>10611</v>
      </c>
      <c r="B1137" s="5" t="s">
        <v>10612</v>
      </c>
      <c r="C1137" s="5" t="str">
        <f>LEFT(B1137, 65)</f>
        <v>Swiss Military VC03 Wireless Car Vacuum Cleaner | Wireless Vacuum</v>
      </c>
      <c r="D1137" s="5" t="s">
        <v>8969</v>
      </c>
      <c r="E1137" s="5" t="str">
        <f>LEFT(D1137, FIND("|", D1137) - 1)</f>
        <v>Home&amp;Kitchen</v>
      </c>
      <c r="F1137" s="7">
        <v>1547</v>
      </c>
      <c r="G1137" s="7">
        <v>2890</v>
      </c>
      <c r="H1137" s="5" t="str" cm="1">
        <f t="array" ref="H1137">_xlfn.IFS(G1137&lt;200,"Less than 200", AND(G1137&gt;=200, G1137&lt;=500), "200 to 500", G1137&gt;500, "Greater than 500")</f>
        <v>Greater than 500</v>
      </c>
      <c r="I1137" s="8">
        <v>0.46</v>
      </c>
      <c r="J1137" s="17">
        <f>I1137</f>
        <v>0.46</v>
      </c>
      <c r="K1137" s="22" t="str" cm="1">
        <f t="array" ref="K1137">_xlfn.IFS(AND(I1137&gt;=0%, I1137&lt;=20%),"0% to 20%", AND(I1137&gt;=21%, I1137&lt;=40%), "21% to 40%", AND(I1137&gt;=41%, I1137&lt;=60%), "41% to 60%", AND(I1137&gt;=61%, I1137&lt;=80%), "61% to 80%", AND(I1137&gt;=81%, I1137&lt;=100%), "81% to 100%")</f>
        <v>41% to 60%</v>
      </c>
      <c r="L1137" s="22">
        <v>3.9</v>
      </c>
      <c r="M1137" s="6">
        <v>463</v>
      </c>
      <c r="N1137" s="6">
        <f>G1137*M1137</f>
        <v>1338070</v>
      </c>
      <c r="O1137" s="6">
        <f>L1137+(M1137/100000)</f>
        <v>3.90463</v>
      </c>
      <c r="P1137" s="5" t="s">
        <v>10613</v>
      </c>
      <c r="Q1137" s="10" t="s">
        <v>10614</v>
      </c>
      <c r="R1137" s="10" t="s">
        <v>10615</v>
      </c>
      <c r="S1137" s="10" t="s">
        <v>10616</v>
      </c>
      <c r="T1137" s="10">
        <f>LEN(S1137) - LEN(SUBSTITUTE(S1137, ",", "")) + 1</f>
        <v>8</v>
      </c>
      <c r="U1137" s="10" t="s">
        <v>10617</v>
      </c>
      <c r="V1137" s="20" t="s">
        <v>10618</v>
      </c>
      <c r="W1137" s="10" t="s">
        <v>10619</v>
      </c>
      <c r="X1137" s="10" t="s">
        <v>10620</v>
      </c>
    </row>
    <row r="1138" spans="1:24" customFormat="1" x14ac:dyDescent="0.3">
      <c r="A1138" s="5" t="s">
        <v>3711</v>
      </c>
      <c r="B1138" s="5" t="s">
        <v>3712</v>
      </c>
      <c r="C1138" s="5" t="str">
        <f>LEFT(B1138, 65)</f>
        <v xml:space="preserve">Redmi Note 11 Pro + 5G (Stealth Black, 8GB RAM, 256GB Storage) | </v>
      </c>
      <c r="D1138" s="5" t="s">
        <v>2990</v>
      </c>
      <c r="E1138" s="5" t="str">
        <f>LEFT(D1138, FIND("|", D1138) - 1)</f>
        <v>Electronics</v>
      </c>
      <c r="F1138" s="7">
        <v>22999</v>
      </c>
      <c r="G1138" s="7">
        <v>28999</v>
      </c>
      <c r="H1138" s="5" t="str" cm="1">
        <f t="array" ref="H1138">_xlfn.IFS(G1138&lt;200,"Less than 200", AND(G1138&gt;=200, G1138&lt;=500), "200 to 500", G1138&gt;500, "Greater than 500")</f>
        <v>Greater than 500</v>
      </c>
      <c r="I1138" s="8">
        <v>0.21</v>
      </c>
      <c r="J1138" s="17">
        <f>I1138</f>
        <v>0.21</v>
      </c>
      <c r="K1138" s="22" t="str" cm="1">
        <f t="array" ref="K1138">_xlfn.IFS(AND(I1138&gt;=0%, I1138&lt;=20%),"0% to 20%", AND(I1138&gt;=21%, I1138&lt;=40%), "21% to 40%", AND(I1138&gt;=41%, I1138&lt;=60%), "41% to 60%", AND(I1138&gt;=61%, I1138&lt;=80%), "61% to 80%", AND(I1138&gt;=81%, I1138&lt;=100%), "81% to 100%")</f>
        <v>21% to 40%</v>
      </c>
      <c r="L1138" s="22">
        <v>3.9</v>
      </c>
      <c r="M1138" s="6">
        <v>25824</v>
      </c>
      <c r="N1138" s="6">
        <f>G1138*M1138</f>
        <v>748870176</v>
      </c>
      <c r="O1138" s="6">
        <f>L1138+(M1138/100000)</f>
        <v>4.1582400000000002</v>
      </c>
      <c r="P1138" s="5" t="s">
        <v>3713</v>
      </c>
      <c r="Q1138" s="10" t="s">
        <v>3371</v>
      </c>
      <c r="R1138" s="10" t="s">
        <v>3372</v>
      </c>
      <c r="S1138" s="10" t="s">
        <v>3373</v>
      </c>
      <c r="T1138" s="10">
        <f>LEN(S1138) - LEN(SUBSTITUTE(S1138, ",", "")) + 1</f>
        <v>8</v>
      </c>
      <c r="U1138" s="10" t="s">
        <v>3374</v>
      </c>
      <c r="V1138" s="20" t="s">
        <v>3375</v>
      </c>
      <c r="W1138" s="10" t="s">
        <v>3376</v>
      </c>
      <c r="X1138" s="10" t="s">
        <v>3714</v>
      </c>
    </row>
    <row r="1139" spans="1:24" customFormat="1" x14ac:dyDescent="0.3">
      <c r="A1139" s="5" t="s">
        <v>3658</v>
      </c>
      <c r="B1139" s="5" t="s">
        <v>3659</v>
      </c>
      <c r="C1139" s="5" t="str">
        <f>LEFT(B1139, 65)</f>
        <v xml:space="preserve">Redmi Note 11 Pro + 5G (Phantom White, 8GB RAM, 128GB Storage) | </v>
      </c>
      <c r="D1139" s="5" t="s">
        <v>2990</v>
      </c>
      <c r="E1139" s="5" t="str">
        <f>LEFT(D1139, FIND("|", D1139) - 1)</f>
        <v>Electronics</v>
      </c>
      <c r="F1139" s="7">
        <v>20999</v>
      </c>
      <c r="G1139" s="7">
        <v>26999</v>
      </c>
      <c r="H1139" s="5" t="str" cm="1">
        <f t="array" ref="H1139">_xlfn.IFS(G1139&lt;200,"Less than 200", AND(G1139&gt;=200, G1139&lt;=500), "200 to 500", G1139&gt;500, "Greater than 500")</f>
        <v>Greater than 500</v>
      </c>
      <c r="I1139" s="8">
        <v>0.22</v>
      </c>
      <c r="J1139" s="17">
        <f>I1139</f>
        <v>0.22</v>
      </c>
      <c r="K1139" s="22" t="str" cm="1">
        <f t="array" ref="K1139">_xlfn.IFS(AND(I1139&gt;=0%, I1139&lt;=20%),"0% to 20%", AND(I1139&gt;=21%, I1139&lt;=40%), "21% to 40%", AND(I1139&gt;=41%, I1139&lt;=60%), "41% to 60%", AND(I1139&gt;=61%, I1139&lt;=80%), "61% to 80%", AND(I1139&gt;=81%, I1139&lt;=100%), "81% to 100%")</f>
        <v>21% to 40%</v>
      </c>
      <c r="L1139" s="22">
        <v>3.9</v>
      </c>
      <c r="M1139" s="6">
        <v>25824</v>
      </c>
      <c r="N1139" s="6">
        <f>G1139*M1139</f>
        <v>697222176</v>
      </c>
      <c r="O1139" s="6">
        <f>L1139+(M1139/100000)</f>
        <v>4.1582400000000002</v>
      </c>
      <c r="P1139" s="5" t="s">
        <v>3660</v>
      </c>
      <c r="Q1139" s="10" t="s">
        <v>3371</v>
      </c>
      <c r="R1139" s="10" t="s">
        <v>3372</v>
      </c>
      <c r="S1139" s="10" t="s">
        <v>3373</v>
      </c>
      <c r="T1139" s="10">
        <f>LEN(S1139) - LEN(SUBSTITUTE(S1139, ",", "")) + 1</f>
        <v>8</v>
      </c>
      <c r="U1139" s="10" t="s">
        <v>3374</v>
      </c>
      <c r="V1139" s="20" t="s">
        <v>3375</v>
      </c>
      <c r="W1139" s="10" t="s">
        <v>3661</v>
      </c>
      <c r="X1139" s="10" t="s">
        <v>3662</v>
      </c>
    </row>
    <row r="1140" spans="1:24" customFormat="1" x14ac:dyDescent="0.3">
      <c r="A1140" s="5" t="s">
        <v>4668</v>
      </c>
      <c r="B1140" s="5" t="s">
        <v>4669</v>
      </c>
      <c r="C1140" s="5" t="str">
        <f>LEFT(B1140, 65)</f>
        <v>FLiX Usb Charger,Flix (Beetel) Bolt 2.4 Dual Poart,5V/2.4A/12W Us</v>
      </c>
      <c r="D1140" s="5" t="s">
        <v>3162</v>
      </c>
      <c r="E1140" s="5" t="str">
        <f>LEFT(D1140, FIND("|", D1140) - 1)</f>
        <v>Electronics</v>
      </c>
      <c r="F1140" s="5">
        <v>239</v>
      </c>
      <c r="G1140" s="5">
        <v>599</v>
      </c>
      <c r="H1140" s="5" t="str" cm="1">
        <f t="array" ref="H1140">_xlfn.IFS(G1140&lt;200,"Less than 200", AND(G1140&gt;=200, G1140&lt;=500), "200 to 500", G1140&gt;500, "Greater than 500")</f>
        <v>Greater than 500</v>
      </c>
      <c r="I1140" s="8">
        <v>0.6</v>
      </c>
      <c r="J1140" s="17">
        <f>I1140</f>
        <v>0.6</v>
      </c>
      <c r="K1140" s="22" t="str" cm="1">
        <f t="array" ref="K1140">_xlfn.IFS(AND(I1140&gt;=0%, I1140&lt;=20%),"0% to 20%", AND(I1140&gt;=21%, I1140&lt;=40%), "21% to 40%", AND(I1140&gt;=41%, I1140&lt;=60%), "41% to 60%", AND(I1140&gt;=61%, I1140&lt;=80%), "61% to 80%", AND(I1140&gt;=81%, I1140&lt;=100%), "81% to 100%")</f>
        <v>41% to 60%</v>
      </c>
      <c r="L1140" s="22">
        <v>3.9</v>
      </c>
      <c r="M1140" s="6">
        <v>2147</v>
      </c>
      <c r="N1140" s="6">
        <f>G1140*M1140</f>
        <v>1286053</v>
      </c>
      <c r="O1140" s="6">
        <f>L1140+(M1140/100000)</f>
        <v>3.9214699999999998</v>
      </c>
      <c r="P1140" s="5" t="s">
        <v>4670</v>
      </c>
      <c r="Q1140" s="10" t="s">
        <v>4276</v>
      </c>
      <c r="R1140" s="10" t="s">
        <v>4277</v>
      </c>
      <c r="S1140" s="10" t="s">
        <v>4278</v>
      </c>
      <c r="T1140" s="10">
        <f>LEN(S1140) - LEN(SUBSTITUTE(S1140, ",", "")) + 1</f>
        <v>8</v>
      </c>
      <c r="U1140" s="10" t="s">
        <v>4279</v>
      </c>
      <c r="V1140" s="20" t="s">
        <v>4280</v>
      </c>
      <c r="W1140" s="10" t="s">
        <v>4671</v>
      </c>
      <c r="X1140" s="10" t="s">
        <v>4672</v>
      </c>
    </row>
    <row r="1141" spans="1:24" customFormat="1" x14ac:dyDescent="0.3">
      <c r="A1141" s="5" t="s">
        <v>3368</v>
      </c>
      <c r="B1141" s="5" t="s">
        <v>3369</v>
      </c>
      <c r="C1141" s="5" t="str">
        <f>LEFT(B1141, 65)</f>
        <v xml:space="preserve">Redmi Note 11 Pro + 5G (Stealth Black, 6GB RAM, 128GB Storage) | </v>
      </c>
      <c r="D1141" s="5" t="s">
        <v>2990</v>
      </c>
      <c r="E1141" s="5" t="str">
        <f>LEFT(D1141, FIND("|", D1141) - 1)</f>
        <v>Electronics</v>
      </c>
      <c r="F1141" s="7">
        <v>19999</v>
      </c>
      <c r="G1141" s="7">
        <v>24999</v>
      </c>
      <c r="H1141" s="5" t="str" cm="1">
        <f t="array" ref="H1141">_xlfn.IFS(G1141&lt;200,"Less than 200", AND(G1141&gt;=200, G1141&lt;=500), "200 to 500", G1141&gt;500, "Greater than 500")</f>
        <v>Greater than 500</v>
      </c>
      <c r="I1141" s="8">
        <v>0.2</v>
      </c>
      <c r="J1141" s="17">
        <f>I1141</f>
        <v>0.2</v>
      </c>
      <c r="K1141" s="22" t="str" cm="1">
        <f t="array" ref="K1141">_xlfn.IFS(AND(I1141&gt;=0%, I1141&lt;=20%),"0% to 20%", AND(I1141&gt;=21%, I1141&lt;=40%), "21% to 40%", AND(I1141&gt;=41%, I1141&lt;=60%), "41% to 60%", AND(I1141&gt;=61%, I1141&lt;=80%), "61% to 80%", AND(I1141&gt;=81%, I1141&lt;=100%), "81% to 100%")</f>
        <v>0% to 20%</v>
      </c>
      <c r="L1141" s="22">
        <v>3.9</v>
      </c>
      <c r="M1141" s="6">
        <v>25824</v>
      </c>
      <c r="N1141" s="6">
        <f>G1141*M1141</f>
        <v>645574176</v>
      </c>
      <c r="O1141" s="6">
        <f>L1141+(M1141/100000)</f>
        <v>4.1582400000000002</v>
      </c>
      <c r="P1141" s="5" t="s">
        <v>3370</v>
      </c>
      <c r="Q1141" s="10" t="s">
        <v>3371</v>
      </c>
      <c r="R1141" s="10" t="s">
        <v>3372</v>
      </c>
      <c r="S1141" s="10" t="s">
        <v>3373</v>
      </c>
      <c r="T1141" s="10">
        <f>LEN(S1141) - LEN(SUBSTITUTE(S1141, ",", "")) + 1</f>
        <v>8</v>
      </c>
      <c r="U1141" s="10" t="s">
        <v>3374</v>
      </c>
      <c r="V1141" s="20" t="s">
        <v>3375</v>
      </c>
      <c r="W1141" s="10" t="s">
        <v>3376</v>
      </c>
      <c r="X1141" s="10" t="s">
        <v>3377</v>
      </c>
    </row>
    <row r="1142" spans="1:24" customFormat="1" x14ac:dyDescent="0.3">
      <c r="A1142" s="5" t="s">
        <v>5100</v>
      </c>
      <c r="B1142" s="5" t="s">
        <v>5101</v>
      </c>
      <c r="C1142" s="5" t="str">
        <f>LEFT(B1142, 65)</f>
        <v>Dell USB Wireless Keyboard and Mouse Set- KM3322W, Anti-Fade &amp; Sp</v>
      </c>
      <c r="D1142" s="5" t="s">
        <v>5102</v>
      </c>
      <c r="E1142" s="5" t="str">
        <f>LEFT(D1142, FIND("|", D1142) - 1)</f>
        <v>Computers&amp;Accessories</v>
      </c>
      <c r="F1142" s="7">
        <v>1399</v>
      </c>
      <c r="G1142" s="7">
        <v>2498</v>
      </c>
      <c r="H1142" s="5" t="str" cm="1">
        <f t="array" ref="H1142">_xlfn.IFS(G1142&lt;200,"Less than 200", AND(G1142&gt;=200, G1142&lt;=500), "200 to 500", G1142&gt;500, "Greater than 500")</f>
        <v>Greater than 500</v>
      </c>
      <c r="I1142" s="8">
        <v>0.44</v>
      </c>
      <c r="J1142" s="17">
        <f>I1142</f>
        <v>0.44</v>
      </c>
      <c r="K1142" s="22" t="str" cm="1">
        <f t="array" ref="K1142">_xlfn.IFS(AND(I1142&gt;=0%, I1142&lt;=20%),"0% to 20%", AND(I1142&gt;=21%, I1142&lt;=40%), "21% to 40%", AND(I1142&gt;=41%, I1142&lt;=60%), "41% to 60%", AND(I1142&gt;=61%, I1142&lt;=80%), "61% to 80%", AND(I1142&gt;=81%, I1142&lt;=100%), "81% to 100%")</f>
        <v>41% to 60%</v>
      </c>
      <c r="L1142" s="22">
        <v>4.2</v>
      </c>
      <c r="M1142" s="6">
        <v>33717</v>
      </c>
      <c r="N1142" s="6">
        <f>G1142*M1142</f>
        <v>84225066</v>
      </c>
      <c r="O1142" s="6">
        <f>L1142+(M1142/100000)</f>
        <v>4.5371700000000006</v>
      </c>
      <c r="P1142" s="5" t="s">
        <v>5103</v>
      </c>
      <c r="Q1142" s="10" t="s">
        <v>5104</v>
      </c>
      <c r="R1142" s="10" t="s">
        <v>5105</v>
      </c>
      <c r="S1142" s="10" t="s">
        <v>5106</v>
      </c>
      <c r="T1142" s="10">
        <f>LEN(S1142) - LEN(SUBSTITUTE(S1142, ",", "")) + 1</f>
        <v>8</v>
      </c>
      <c r="U1142" s="10" t="s">
        <v>5107</v>
      </c>
      <c r="V1142" s="20" t="s">
        <v>5108</v>
      </c>
      <c r="W1142" s="10" t="s">
        <v>5109</v>
      </c>
      <c r="X1142" s="10" t="s">
        <v>5110</v>
      </c>
    </row>
    <row r="1143" spans="1:24" customFormat="1" x14ac:dyDescent="0.3">
      <c r="A1143" s="5" t="s">
        <v>857</v>
      </c>
      <c r="B1143" s="5" t="s">
        <v>858</v>
      </c>
      <c r="C1143" s="5" t="str">
        <f>LEFT(B1143, 65)</f>
        <v>TCL 100 cm (40 inches) Full HD Certified Android R Smart LED TV 4</v>
      </c>
      <c r="D1143" s="5" t="s">
        <v>169</v>
      </c>
      <c r="E1143" s="5" t="str">
        <f>LEFT(D1143, FIND("|", D1143) - 1)</f>
        <v>Electronics</v>
      </c>
      <c r="F1143" s="7">
        <v>18990</v>
      </c>
      <c r="G1143" s="7">
        <v>40990</v>
      </c>
      <c r="H1143" s="5" t="str" cm="1">
        <f t="array" ref="H1143">_xlfn.IFS(G1143&lt;200,"Less than 200", AND(G1143&gt;=200, G1143&lt;=500), "200 to 500", G1143&gt;500, "Greater than 500")</f>
        <v>Greater than 500</v>
      </c>
      <c r="I1143" s="8">
        <v>0.54</v>
      </c>
      <c r="J1143" s="17">
        <f>I1143</f>
        <v>0.54</v>
      </c>
      <c r="K1143" s="22" t="str" cm="1">
        <f t="array" ref="K1143">_xlfn.IFS(AND(I1143&gt;=0%, I1143&lt;=20%),"0% to 20%", AND(I1143&gt;=21%, I1143&lt;=40%), "21% to 40%", AND(I1143&gt;=41%, I1143&lt;=60%), "41% to 60%", AND(I1143&gt;=61%, I1143&lt;=80%), "61% to 80%", AND(I1143&gt;=81%, I1143&lt;=100%), "81% to 100%")</f>
        <v>41% to 60%</v>
      </c>
      <c r="L1143" s="22">
        <v>4.2</v>
      </c>
      <c r="M1143" s="6">
        <v>6659</v>
      </c>
      <c r="N1143" s="6">
        <f>G1143*M1143</f>
        <v>272952410</v>
      </c>
      <c r="O1143" s="6">
        <f>L1143+(M1143/100000)</f>
        <v>4.2665899999999999</v>
      </c>
      <c r="P1143" s="5" t="s">
        <v>859</v>
      </c>
      <c r="Q1143" s="10" t="s">
        <v>860</v>
      </c>
      <c r="R1143" s="10" t="s">
        <v>861</v>
      </c>
      <c r="S1143" s="10" t="s">
        <v>862</v>
      </c>
      <c r="T1143" s="10">
        <f>LEN(S1143) - LEN(SUBSTITUTE(S1143, ",", "")) + 1</f>
        <v>8</v>
      </c>
      <c r="U1143" s="10" t="s">
        <v>863</v>
      </c>
      <c r="V1143" s="20" t="s">
        <v>864</v>
      </c>
      <c r="W1143" s="10" t="s">
        <v>865</v>
      </c>
      <c r="X1143" s="10" t="s">
        <v>866</v>
      </c>
    </row>
    <row r="1144" spans="1:24" customFormat="1" x14ac:dyDescent="0.3">
      <c r="A1144" s="5" t="s">
        <v>7900</v>
      </c>
      <c r="B1144" s="5" t="s">
        <v>7901</v>
      </c>
      <c r="C1144" s="5" t="str">
        <f>LEFT(B1144, 65)</f>
        <v>Amazfit GTS2 Mini (New Version) Smart Watch with Always-on AMOLED</v>
      </c>
      <c r="D1144" s="5" t="s">
        <v>2948</v>
      </c>
      <c r="E1144" s="5" t="str">
        <f>LEFT(D1144, FIND("|", D1144) - 1)</f>
        <v>Electronics</v>
      </c>
      <c r="F1144" s="7">
        <v>5998</v>
      </c>
      <c r="G1144" s="7">
        <v>7999</v>
      </c>
      <c r="H1144" s="5" t="str" cm="1">
        <f t="array" ref="H1144">_xlfn.IFS(G1144&lt;200,"Less than 200", AND(G1144&gt;=200, G1144&lt;=500), "200 to 500", G1144&gt;500, "Greater than 500")</f>
        <v>Greater than 500</v>
      </c>
      <c r="I1144" s="8">
        <v>0.25</v>
      </c>
      <c r="J1144" s="17">
        <f>I1144</f>
        <v>0.25</v>
      </c>
      <c r="K1144" s="22" t="str" cm="1">
        <f t="array" ref="K1144">_xlfn.IFS(AND(I1144&gt;=0%, I1144&lt;=20%),"0% to 20%", AND(I1144&gt;=21%, I1144&lt;=40%), "21% to 40%", AND(I1144&gt;=41%, I1144&lt;=60%), "41% to 60%", AND(I1144&gt;=61%, I1144&lt;=80%), "61% to 80%", AND(I1144&gt;=81%, I1144&lt;=100%), "81% to 100%")</f>
        <v>21% to 40%</v>
      </c>
      <c r="L1144" s="22">
        <v>4.2</v>
      </c>
      <c r="M1144" s="6">
        <v>30355</v>
      </c>
      <c r="N1144" s="6">
        <f>G1144*M1144</f>
        <v>242809645</v>
      </c>
      <c r="O1144" s="6">
        <f>L1144+(M1144/100000)</f>
        <v>4.5035500000000006</v>
      </c>
      <c r="P1144" s="5" t="s">
        <v>7902</v>
      </c>
      <c r="Q1144" s="10" t="s">
        <v>7903</v>
      </c>
      <c r="R1144" s="10" t="s">
        <v>7904</v>
      </c>
      <c r="S1144" s="10" t="s">
        <v>7905</v>
      </c>
      <c r="T1144" s="10">
        <f>LEN(S1144) - LEN(SUBSTITUTE(S1144, ",", "")) + 1</f>
        <v>5</v>
      </c>
      <c r="U1144" s="10" t="s">
        <v>7906</v>
      </c>
      <c r="V1144" s="20" t="s">
        <v>7907</v>
      </c>
      <c r="W1144" s="10" t="s">
        <v>7908</v>
      </c>
      <c r="X1144" s="10" t="s">
        <v>7909</v>
      </c>
    </row>
    <row r="1145" spans="1:24" customFormat="1" x14ac:dyDescent="0.3">
      <c r="A1145" s="5" t="s">
        <v>7449</v>
      </c>
      <c r="B1145" s="5" t="s">
        <v>7450</v>
      </c>
      <c r="C1145" s="5" t="str">
        <f>LEFT(B1145, 65)</f>
        <v>Western Digital WD Green SATA 240GB Internal SSD Solid State Driv</v>
      </c>
      <c r="D1145" s="5" t="s">
        <v>6733</v>
      </c>
      <c r="E1145" s="5" t="str">
        <f>LEFT(D1145, FIND("|", D1145) - 1)</f>
        <v>Computers&amp;Accessories</v>
      </c>
      <c r="F1145" s="7">
        <v>1709</v>
      </c>
      <c r="G1145" s="7">
        <v>4000</v>
      </c>
      <c r="H1145" s="5" t="str" cm="1">
        <f t="array" ref="H1145">_xlfn.IFS(G1145&lt;200,"Less than 200", AND(G1145&gt;=200, G1145&lt;=500), "200 to 500", G1145&gt;500, "Greater than 500")</f>
        <v>Greater than 500</v>
      </c>
      <c r="I1145" s="8">
        <v>0.56999999999999995</v>
      </c>
      <c r="J1145" s="17">
        <f>I1145</f>
        <v>0.56999999999999995</v>
      </c>
      <c r="K1145" s="22" t="str" cm="1">
        <f t="array" ref="K1145">_xlfn.IFS(AND(I1145&gt;=0%, I1145&lt;=20%),"0% to 20%", AND(I1145&gt;=21%, I1145&lt;=40%), "21% to 40%", AND(I1145&gt;=41%, I1145&lt;=60%), "41% to 60%", AND(I1145&gt;=61%, I1145&lt;=80%), "61% to 80%", AND(I1145&gt;=81%, I1145&lt;=100%), "81% to 100%")</f>
        <v>41% to 60%</v>
      </c>
      <c r="L1145" s="22">
        <v>4.4000000000000004</v>
      </c>
      <c r="M1145" s="6">
        <v>3029</v>
      </c>
      <c r="N1145" s="6">
        <f>G1145*M1145</f>
        <v>12116000</v>
      </c>
      <c r="O1145" s="6">
        <f>L1145+(M1145/100000)</f>
        <v>4.4302900000000003</v>
      </c>
      <c r="P1145" s="5" t="s">
        <v>7451</v>
      </c>
      <c r="Q1145" s="10" t="s">
        <v>7452</v>
      </c>
      <c r="R1145" s="10" t="s">
        <v>7453</v>
      </c>
      <c r="S1145" s="10" t="s">
        <v>7454</v>
      </c>
      <c r="T1145" s="10">
        <f>LEN(S1145) - LEN(SUBSTITUTE(S1145, ",", "")) + 1</f>
        <v>8</v>
      </c>
      <c r="U1145" s="10" t="s">
        <v>7455</v>
      </c>
      <c r="V1145" s="20" t="s">
        <v>7456</v>
      </c>
      <c r="W1145" s="10" t="s">
        <v>7457</v>
      </c>
      <c r="X1145" s="10" t="s">
        <v>7458</v>
      </c>
    </row>
    <row r="1146" spans="1:24" customFormat="1" x14ac:dyDescent="0.3">
      <c r="A1146" s="5" t="s">
        <v>4112</v>
      </c>
      <c r="B1146" s="5" t="s">
        <v>4113</v>
      </c>
      <c r="C1146" s="5" t="str">
        <f>LEFT(B1146, 65)</f>
        <v xml:space="preserve">pTron Volta Dual Port 12W Smart USB Charger Adapter, Multi-Layer </v>
      </c>
      <c r="D1146" s="5" t="s">
        <v>3162</v>
      </c>
      <c r="E1146" s="5" t="str">
        <f>LEFT(D1146, FIND("|", D1146) - 1)</f>
        <v>Electronics</v>
      </c>
      <c r="F1146" s="5">
        <v>199</v>
      </c>
      <c r="G1146" s="7">
        <v>1099</v>
      </c>
      <c r="H1146" s="5" t="str" cm="1">
        <f t="array" ref="H1146">_xlfn.IFS(G1146&lt;200,"Less than 200", AND(G1146&gt;=200, G1146&lt;=500), "200 to 500", G1146&gt;500, "Greater than 500")</f>
        <v>Greater than 500</v>
      </c>
      <c r="I1146" s="8">
        <v>0.82</v>
      </c>
      <c r="J1146" s="17">
        <f>I1146</f>
        <v>0.82</v>
      </c>
      <c r="K1146" s="22" t="str" cm="1">
        <f t="array" ref="K1146">_xlfn.IFS(AND(I1146&gt;=0%, I1146&lt;=20%),"0% to 20%", AND(I1146&gt;=21%, I1146&lt;=40%), "21% to 40%", AND(I1146&gt;=41%, I1146&lt;=60%), "41% to 60%", AND(I1146&gt;=61%, I1146&lt;=80%), "61% to 80%", AND(I1146&gt;=81%, I1146&lt;=100%), "81% to 100%")</f>
        <v>81% to 100%</v>
      </c>
      <c r="L1146" s="22">
        <v>4</v>
      </c>
      <c r="M1146" s="6">
        <v>3197</v>
      </c>
      <c r="N1146" s="6">
        <f>G1146*M1146</f>
        <v>3513503</v>
      </c>
      <c r="O1146" s="6">
        <f>L1146+(M1146/100000)</f>
        <v>4.0319700000000003</v>
      </c>
      <c r="P1146" s="5" t="s">
        <v>4114</v>
      </c>
      <c r="Q1146" s="10" t="s">
        <v>4115</v>
      </c>
      <c r="R1146" s="10" t="s">
        <v>4116</v>
      </c>
      <c r="S1146" s="10" t="s">
        <v>4117</v>
      </c>
      <c r="T1146" s="10">
        <f>LEN(S1146) - LEN(SUBSTITUTE(S1146, ",", "")) + 1</f>
        <v>8</v>
      </c>
      <c r="U1146" s="10" t="s">
        <v>4118</v>
      </c>
      <c r="V1146" s="20" t="s">
        <v>4119</v>
      </c>
      <c r="W1146" s="10" t="s">
        <v>4120</v>
      </c>
      <c r="X1146" s="10" t="s">
        <v>4121</v>
      </c>
    </row>
    <row r="1147" spans="1:24" customFormat="1" x14ac:dyDescent="0.3">
      <c r="A1147" s="5" t="s">
        <v>1031</v>
      </c>
      <c r="B1147" s="5" t="s">
        <v>1032</v>
      </c>
      <c r="C1147" s="5" t="str">
        <f>LEFT(B1147, 65)</f>
        <v>Cotbolt Silicone Protective Case Cover for LG an MR21GA Magic Rem</v>
      </c>
      <c r="D1147" s="5" t="s">
        <v>462</v>
      </c>
      <c r="E1147" s="5" t="str">
        <f>LEFT(D1147, FIND("|", D1147) - 1)</f>
        <v>Electronics</v>
      </c>
      <c r="F1147" s="5">
        <v>399</v>
      </c>
      <c r="G1147" s="7">
        <v>1999</v>
      </c>
      <c r="H1147" s="5" t="str" cm="1">
        <f t="array" ref="H1147">_xlfn.IFS(G1147&lt;200,"Less than 200", AND(G1147&gt;=200, G1147&lt;=500), "200 to 500", G1147&gt;500, "Greater than 500")</f>
        <v>Greater than 500</v>
      </c>
      <c r="I1147" s="8">
        <v>0.8</v>
      </c>
      <c r="J1147" s="17">
        <f>I1147</f>
        <v>0.8</v>
      </c>
      <c r="K1147" s="22" t="str" cm="1">
        <f t="array" ref="K1147">_xlfn.IFS(AND(I1147&gt;=0%, I1147&lt;=20%),"0% to 20%", AND(I1147&gt;=21%, I1147&lt;=40%), "21% to 40%", AND(I1147&gt;=41%, I1147&lt;=60%), "41% to 60%", AND(I1147&gt;=61%, I1147&lt;=80%), "61% to 80%", AND(I1147&gt;=81%, I1147&lt;=100%), "81% to 100%")</f>
        <v>61% to 80%</v>
      </c>
      <c r="L1147" s="22">
        <v>4.5</v>
      </c>
      <c r="M1147" s="6">
        <v>505</v>
      </c>
      <c r="N1147" s="6">
        <f>G1147*M1147</f>
        <v>1009495</v>
      </c>
      <c r="O1147" s="6">
        <f>L1147+(M1147/100000)</f>
        <v>4.5050499999999998</v>
      </c>
      <c r="P1147" s="5" t="s">
        <v>1033</v>
      </c>
      <c r="Q1147" s="10" t="s">
        <v>1034</v>
      </c>
      <c r="R1147" s="10" t="s">
        <v>1035</v>
      </c>
      <c r="S1147" s="10" t="s">
        <v>1036</v>
      </c>
      <c r="T1147" s="10">
        <f>LEN(S1147) - LEN(SUBSTITUTE(S1147, ",", "")) + 1</f>
        <v>8</v>
      </c>
      <c r="U1147" s="10" t="s">
        <v>1037</v>
      </c>
      <c r="V1147" s="20" t="s">
        <v>1038</v>
      </c>
      <c r="W1147" s="10" t="s">
        <v>1039</v>
      </c>
      <c r="X1147" s="10" t="s">
        <v>1040</v>
      </c>
    </row>
    <row r="1148" spans="1:24" customFormat="1" x14ac:dyDescent="0.3">
      <c r="A1148" s="5" t="s">
        <v>3230</v>
      </c>
      <c r="B1148" s="5" t="s">
        <v>3231</v>
      </c>
      <c r="C1148" s="5" t="str">
        <f>LEFT(B1148, 65)</f>
        <v>Samsung Galaxy M33 5G (Emerald Brown, 6GB, 128GB Storage) | 6000m</v>
      </c>
      <c r="D1148" s="5" t="s">
        <v>2990</v>
      </c>
      <c r="E1148" s="5" t="str">
        <f>LEFT(D1148, FIND("|", D1148) - 1)</f>
        <v>Electronics</v>
      </c>
      <c r="F1148" s="7">
        <v>16999</v>
      </c>
      <c r="G1148" s="7">
        <v>24999</v>
      </c>
      <c r="H1148" s="5" t="str" cm="1">
        <f t="array" ref="H1148">_xlfn.IFS(G1148&lt;200,"Less than 200", AND(G1148&gt;=200, G1148&lt;=500), "200 to 500", G1148&gt;500, "Greater than 500")</f>
        <v>Greater than 500</v>
      </c>
      <c r="I1148" s="8">
        <v>0.32</v>
      </c>
      <c r="J1148" s="17">
        <f>I1148</f>
        <v>0.32</v>
      </c>
      <c r="K1148" s="22" t="str" cm="1">
        <f t="array" ref="K1148">_xlfn.IFS(AND(I1148&gt;=0%, I1148&lt;=20%),"0% to 20%", AND(I1148&gt;=21%, I1148&lt;=40%), "21% to 40%", AND(I1148&gt;=41%, I1148&lt;=60%), "41% to 60%", AND(I1148&gt;=61%, I1148&lt;=80%), "61% to 80%", AND(I1148&gt;=81%, I1148&lt;=100%), "81% to 100%")</f>
        <v>21% to 40%</v>
      </c>
      <c r="L1148" s="22">
        <v>4.0999999999999996</v>
      </c>
      <c r="M1148" s="6">
        <v>22318</v>
      </c>
      <c r="N1148" s="6">
        <f>G1148*M1148</f>
        <v>557927682</v>
      </c>
      <c r="O1148" s="6">
        <f>L1148+(M1148/100000)</f>
        <v>4.3231799999999998</v>
      </c>
      <c r="P1148" s="5" t="s">
        <v>3232</v>
      </c>
      <c r="Q1148" s="10" t="s">
        <v>3194</v>
      </c>
      <c r="R1148" s="10" t="s">
        <v>3195</v>
      </c>
      <c r="S1148" s="10" t="s">
        <v>3196</v>
      </c>
      <c r="T1148" s="10">
        <f>LEN(S1148) - LEN(SUBSTITUTE(S1148, ",", "")) + 1</f>
        <v>2</v>
      </c>
      <c r="U1148" s="10" t="s">
        <v>3197</v>
      </c>
      <c r="V1148" s="20" t="s">
        <v>3198</v>
      </c>
      <c r="W1148" s="10" t="s">
        <v>3233</v>
      </c>
      <c r="X1148" s="10" t="s">
        <v>3234</v>
      </c>
    </row>
    <row r="1149" spans="1:24" customFormat="1" x14ac:dyDescent="0.3">
      <c r="A1149" s="5" t="s">
        <v>3191</v>
      </c>
      <c r="B1149" s="5" t="s">
        <v>3192</v>
      </c>
      <c r="C1149" s="5" t="str">
        <f>LEFT(B1149, 65)</f>
        <v>Samsung Galaxy M33 5G (Mystique Green, 8GB, 128GB Storage) | 6000</v>
      </c>
      <c r="D1149" s="5" t="s">
        <v>2990</v>
      </c>
      <c r="E1149" s="5" t="str">
        <f>LEFT(D1149, FIND("|", D1149) - 1)</f>
        <v>Electronics</v>
      </c>
      <c r="F1149" s="7">
        <v>18499</v>
      </c>
      <c r="G1149" s="7">
        <v>25999</v>
      </c>
      <c r="H1149" s="5" t="str" cm="1">
        <f t="array" ref="H1149">_xlfn.IFS(G1149&lt;200,"Less than 200", AND(G1149&gt;=200, G1149&lt;=500), "200 to 500", G1149&gt;500, "Greater than 500")</f>
        <v>Greater than 500</v>
      </c>
      <c r="I1149" s="8">
        <v>0.28999999999999998</v>
      </c>
      <c r="J1149" s="17">
        <f>I1149</f>
        <v>0.28999999999999998</v>
      </c>
      <c r="K1149" s="22" t="str" cm="1">
        <f t="array" ref="K1149">_xlfn.IFS(AND(I1149&gt;=0%, I1149&lt;=20%),"0% to 20%", AND(I1149&gt;=21%, I1149&lt;=40%), "21% to 40%", AND(I1149&gt;=41%, I1149&lt;=60%), "41% to 60%", AND(I1149&gt;=61%, I1149&lt;=80%), "61% to 80%", AND(I1149&gt;=81%, I1149&lt;=100%), "81% to 100%")</f>
        <v>21% to 40%</v>
      </c>
      <c r="L1149" s="22">
        <v>4.0999999999999996</v>
      </c>
      <c r="M1149" s="6">
        <v>22318</v>
      </c>
      <c r="N1149" s="6">
        <f>G1149*M1149</f>
        <v>580245682</v>
      </c>
      <c r="O1149" s="6">
        <f>L1149+(M1149/100000)</f>
        <v>4.3231799999999998</v>
      </c>
      <c r="P1149" s="5" t="s">
        <v>3193</v>
      </c>
      <c r="Q1149" s="10" t="s">
        <v>3194</v>
      </c>
      <c r="R1149" s="10" t="s">
        <v>3195</v>
      </c>
      <c r="S1149" s="10" t="s">
        <v>3196</v>
      </c>
      <c r="T1149" s="10">
        <f>LEN(S1149) - LEN(SUBSTITUTE(S1149, ",", "")) + 1</f>
        <v>2</v>
      </c>
      <c r="U1149" s="10" t="s">
        <v>3197</v>
      </c>
      <c r="V1149" s="20" t="s">
        <v>3198</v>
      </c>
      <c r="W1149" s="10" t="s">
        <v>3199</v>
      </c>
      <c r="X1149" s="10" t="s">
        <v>3200</v>
      </c>
    </row>
    <row r="1150" spans="1:24" customFormat="1" x14ac:dyDescent="0.3">
      <c r="A1150" s="5" t="s">
        <v>2541</v>
      </c>
      <c r="B1150" s="5" t="s">
        <v>747</v>
      </c>
      <c r="C1150" s="5" t="str">
        <f>LEFT(B1150, 65)</f>
        <v>Firestick Remote</v>
      </c>
      <c r="D1150" s="5" t="s">
        <v>462</v>
      </c>
      <c r="E1150" s="5" t="str">
        <f>LEFT(D1150, FIND("|", D1150) - 1)</f>
        <v>Electronics</v>
      </c>
      <c r="F1150" s="7">
        <v>1289</v>
      </c>
      <c r="G1150" s="7">
        <v>2499</v>
      </c>
      <c r="H1150" s="5" t="str" cm="1">
        <f t="array" ref="H1150">_xlfn.IFS(G1150&lt;200,"Less than 200", AND(G1150&gt;=200, G1150&lt;=500), "200 to 500", G1150&gt;500, "Greater than 500")</f>
        <v>Greater than 500</v>
      </c>
      <c r="I1150" s="8">
        <v>0.48</v>
      </c>
      <c r="J1150" s="17">
        <f>I1150</f>
        <v>0.48</v>
      </c>
      <c r="K1150" s="22" t="str" cm="1">
        <f t="array" ref="K1150">_xlfn.IFS(AND(I1150&gt;=0%, I1150&lt;=20%),"0% to 20%", AND(I1150&gt;=21%, I1150&lt;=40%), "21% to 40%", AND(I1150&gt;=41%, I1150&lt;=60%), "41% to 60%", AND(I1150&gt;=61%, I1150&lt;=80%), "61% to 80%", AND(I1150&gt;=81%, I1150&lt;=100%), "81% to 100%")</f>
        <v>41% to 60%</v>
      </c>
      <c r="L1150" s="22">
        <v>3.3</v>
      </c>
      <c r="M1150" s="6">
        <v>73</v>
      </c>
      <c r="N1150" s="6">
        <f>G1150*M1150</f>
        <v>182427</v>
      </c>
      <c r="O1150" s="6">
        <f>L1150+(M1150/100000)</f>
        <v>3.3007299999999997</v>
      </c>
      <c r="P1150" s="5" t="s">
        <v>2542</v>
      </c>
      <c r="Q1150" s="10" t="s">
        <v>2543</v>
      </c>
      <c r="R1150" s="10" t="s">
        <v>2544</v>
      </c>
      <c r="S1150" s="10" t="s">
        <v>2545</v>
      </c>
      <c r="T1150" s="10">
        <f>LEN(S1150) - LEN(SUBSTITUTE(S1150, ",", "")) + 1</f>
        <v>8</v>
      </c>
      <c r="U1150" s="10" t="s">
        <v>2546</v>
      </c>
      <c r="V1150" s="20" t="s">
        <v>2547</v>
      </c>
      <c r="W1150" s="10" t="s">
        <v>2548</v>
      </c>
      <c r="X1150" s="10" t="s">
        <v>2549</v>
      </c>
    </row>
    <row r="1151" spans="1:24" customFormat="1" x14ac:dyDescent="0.3">
      <c r="A1151" s="5" t="s">
        <v>3054</v>
      </c>
      <c r="B1151" s="5" t="s">
        <v>3055</v>
      </c>
      <c r="C1151" s="5" t="str">
        <f>LEFT(B1151, 65)</f>
        <v>boAt Wave Lite Smartwatch with 1.69" HD Display, Sleek Metal Body</v>
      </c>
      <c r="D1151" s="5" t="s">
        <v>2948</v>
      </c>
      <c r="E1151" s="5" t="str">
        <f>LEFT(D1151, FIND("|", D1151) - 1)</f>
        <v>Electronics</v>
      </c>
      <c r="F1151" s="7">
        <v>1499</v>
      </c>
      <c r="G1151" s="7">
        <v>6990</v>
      </c>
      <c r="H1151" s="5" t="str" cm="1">
        <f t="array" ref="H1151">_xlfn.IFS(G1151&lt;200,"Less than 200", AND(G1151&gt;=200, G1151&lt;=500), "200 to 500", G1151&gt;500, "Greater than 500")</f>
        <v>Greater than 500</v>
      </c>
      <c r="I1151" s="8">
        <v>0.79</v>
      </c>
      <c r="J1151" s="17">
        <f>I1151</f>
        <v>0.79</v>
      </c>
      <c r="K1151" s="22" t="str" cm="1">
        <f t="array" ref="K1151">_xlfn.IFS(AND(I1151&gt;=0%, I1151&lt;=20%),"0% to 20%", AND(I1151&gt;=21%, I1151&lt;=40%), "21% to 40%", AND(I1151&gt;=41%, I1151&lt;=60%), "41% to 60%", AND(I1151&gt;=61%, I1151&lt;=80%), "61% to 80%", AND(I1151&gt;=81%, I1151&lt;=100%), "81% to 100%")</f>
        <v>61% to 80%</v>
      </c>
      <c r="L1151" s="22">
        <v>3.9</v>
      </c>
      <c r="M1151" s="6">
        <v>21797</v>
      </c>
      <c r="N1151" s="6">
        <f>G1151*M1151</f>
        <v>152361030</v>
      </c>
      <c r="O1151" s="6">
        <f>L1151+(M1151/100000)</f>
        <v>4.1179699999999997</v>
      </c>
      <c r="P1151" s="5" t="s">
        <v>3056</v>
      </c>
      <c r="Q1151" s="10" t="s">
        <v>4932</v>
      </c>
      <c r="R1151" s="10" t="s">
        <v>4933</v>
      </c>
      <c r="S1151" s="10" t="s">
        <v>4934</v>
      </c>
      <c r="T1151" s="10">
        <f>LEN(S1151) - LEN(SUBSTITUTE(S1151, ",", "")) + 1</f>
        <v>8</v>
      </c>
      <c r="U1151" s="10" t="s">
        <v>4935</v>
      </c>
      <c r="V1151" s="20" t="s">
        <v>4936</v>
      </c>
      <c r="W1151" s="10" t="s">
        <v>4937</v>
      </c>
      <c r="X1151" s="10" t="s">
        <v>4938</v>
      </c>
    </row>
    <row r="1152" spans="1:24" customFormat="1" x14ac:dyDescent="0.3">
      <c r="A1152" s="5" t="s">
        <v>3054</v>
      </c>
      <c r="B1152" s="5" t="s">
        <v>3055</v>
      </c>
      <c r="C1152" s="5" t="str">
        <f>LEFT(B1152, 65)</f>
        <v>boAt Wave Lite Smartwatch with 1.69" HD Display, Sleek Metal Body</v>
      </c>
      <c r="D1152" s="5" t="s">
        <v>2948</v>
      </c>
      <c r="E1152" s="5" t="str">
        <f>LEFT(D1152, FIND("|", D1152) - 1)</f>
        <v>Electronics</v>
      </c>
      <c r="F1152" s="7">
        <v>1499</v>
      </c>
      <c r="G1152" s="7">
        <v>6990</v>
      </c>
      <c r="H1152" s="5" t="str" cm="1">
        <f t="array" ref="H1152">_xlfn.IFS(G1152&lt;200,"Less than 200", AND(G1152&gt;=200, G1152&lt;=500), "200 to 500", G1152&gt;500, "Greater than 500")</f>
        <v>Greater than 500</v>
      </c>
      <c r="I1152" s="8">
        <v>0.79</v>
      </c>
      <c r="J1152" s="17">
        <f>I1152</f>
        <v>0.79</v>
      </c>
      <c r="K1152" s="22" t="str" cm="1">
        <f t="array" ref="K1152">_xlfn.IFS(AND(I1152&gt;=0%, I1152&lt;=20%),"0% to 20%", AND(I1152&gt;=21%, I1152&lt;=40%), "21% to 40%", AND(I1152&gt;=41%, I1152&lt;=60%), "41% to 60%", AND(I1152&gt;=61%, I1152&lt;=80%), "61% to 80%", AND(I1152&gt;=81%, I1152&lt;=100%), "81% to 100%")</f>
        <v>61% to 80%</v>
      </c>
      <c r="L1152" s="22">
        <v>3.9</v>
      </c>
      <c r="M1152" s="6">
        <v>21796</v>
      </c>
      <c r="N1152" s="6">
        <f>G1152*M1152</f>
        <v>152354040</v>
      </c>
      <c r="O1152" s="6">
        <f>L1152+(M1152/100000)</f>
        <v>4.1179600000000001</v>
      </c>
      <c r="P1152" s="5" t="s">
        <v>3056</v>
      </c>
      <c r="Q1152" s="10" t="s">
        <v>3057</v>
      </c>
      <c r="R1152" s="10" t="s">
        <v>3058</v>
      </c>
      <c r="S1152" s="10" t="s">
        <v>3059</v>
      </c>
      <c r="T1152" s="10">
        <f>LEN(S1152) - LEN(SUBSTITUTE(S1152, ",", "")) + 1</f>
        <v>8</v>
      </c>
      <c r="U1152" s="10" t="s">
        <v>3060</v>
      </c>
      <c r="V1152" s="20" t="s">
        <v>3061</v>
      </c>
      <c r="W1152" s="10" t="s">
        <v>3062</v>
      </c>
      <c r="X1152" s="10" t="s">
        <v>3063</v>
      </c>
    </row>
    <row r="1153" spans="1:24" customFormat="1" x14ac:dyDescent="0.3">
      <c r="A1153" s="5" t="s">
        <v>4132</v>
      </c>
      <c r="B1153" s="5" t="s">
        <v>4133</v>
      </c>
      <c r="C1153" s="5" t="str">
        <f>LEFT(B1153, 65)</f>
        <v>boAt Wave Lite Smartwatch with 1.69 Inches(4.29cm) HD Display, He</v>
      </c>
      <c r="D1153" s="5" t="s">
        <v>2948</v>
      </c>
      <c r="E1153" s="5" t="str">
        <f>LEFT(D1153, FIND("|", D1153) - 1)</f>
        <v>Electronics</v>
      </c>
      <c r="F1153" s="7">
        <v>1499</v>
      </c>
      <c r="G1153" s="7">
        <v>6990</v>
      </c>
      <c r="H1153" s="5" t="str" cm="1">
        <f t="array" ref="H1153">_xlfn.IFS(G1153&lt;200,"Less than 200", AND(G1153&gt;=200, G1153&lt;=500), "200 to 500", G1153&gt;500, "Greater than 500")</f>
        <v>Greater than 500</v>
      </c>
      <c r="I1153" s="8">
        <v>0.79</v>
      </c>
      <c r="J1153" s="17">
        <f>I1153</f>
        <v>0.79</v>
      </c>
      <c r="K1153" s="22" t="str" cm="1">
        <f t="array" ref="K1153">_xlfn.IFS(AND(I1153&gt;=0%, I1153&lt;=20%),"0% to 20%", AND(I1153&gt;=21%, I1153&lt;=40%), "21% to 40%", AND(I1153&gt;=41%, I1153&lt;=60%), "41% to 60%", AND(I1153&gt;=61%, I1153&lt;=80%), "61% to 80%", AND(I1153&gt;=81%, I1153&lt;=100%), "81% to 100%")</f>
        <v>61% to 80%</v>
      </c>
      <c r="L1153" s="22">
        <v>3.9</v>
      </c>
      <c r="M1153" s="6">
        <v>21796</v>
      </c>
      <c r="N1153" s="6">
        <f>G1153*M1153</f>
        <v>152354040</v>
      </c>
      <c r="O1153" s="6">
        <f>L1153+(M1153/100000)</f>
        <v>4.1179600000000001</v>
      </c>
      <c r="P1153" s="5" t="s">
        <v>3056</v>
      </c>
      <c r="Q1153" s="10" t="s">
        <v>3057</v>
      </c>
      <c r="R1153" s="10" t="s">
        <v>3058</v>
      </c>
      <c r="S1153" s="10" t="s">
        <v>3059</v>
      </c>
      <c r="T1153" s="10">
        <f>LEN(S1153) - LEN(SUBSTITUTE(S1153, ",", "")) + 1</f>
        <v>8</v>
      </c>
      <c r="U1153" s="10" t="s">
        <v>3060</v>
      </c>
      <c r="V1153" s="20" t="s">
        <v>3061</v>
      </c>
      <c r="W1153" s="10" t="s">
        <v>4134</v>
      </c>
      <c r="X1153" s="10" t="s">
        <v>4135</v>
      </c>
    </row>
    <row r="1154" spans="1:24" customFormat="1" x14ac:dyDescent="0.3">
      <c r="A1154" s="5" t="s">
        <v>3847</v>
      </c>
      <c r="B1154" s="5" t="s">
        <v>3848</v>
      </c>
      <c r="C1154" s="5" t="str">
        <f>LEFT(B1154, 65)</f>
        <v>boAt Wave Lite Smartwatch with 1.69" HD Display, Heart Rate &amp; SpO</v>
      </c>
      <c r="D1154" s="5" t="s">
        <v>2948</v>
      </c>
      <c r="E1154" s="5" t="str">
        <f>LEFT(D1154, FIND("|", D1154) - 1)</f>
        <v>Electronics</v>
      </c>
      <c r="F1154" s="7">
        <v>1499</v>
      </c>
      <c r="G1154" s="7">
        <v>6990</v>
      </c>
      <c r="H1154" s="5" t="str" cm="1">
        <f t="array" ref="H1154">_xlfn.IFS(G1154&lt;200,"Less than 200", AND(G1154&gt;=200, G1154&lt;=500), "200 to 500", G1154&gt;500, "Greater than 500")</f>
        <v>Greater than 500</v>
      </c>
      <c r="I1154" s="8">
        <v>0.79</v>
      </c>
      <c r="J1154" s="17">
        <f>I1154</f>
        <v>0.79</v>
      </c>
      <c r="K1154" s="22" t="str" cm="1">
        <f t="array" ref="K1154">_xlfn.IFS(AND(I1154&gt;=0%, I1154&lt;=20%),"0% to 20%", AND(I1154&gt;=21%, I1154&lt;=40%), "21% to 40%", AND(I1154&gt;=41%, I1154&lt;=60%), "41% to 60%", AND(I1154&gt;=61%, I1154&lt;=80%), "61% to 80%", AND(I1154&gt;=81%, I1154&lt;=100%), "81% to 100%")</f>
        <v>61% to 80%</v>
      </c>
      <c r="L1154" s="22">
        <v>3.9</v>
      </c>
      <c r="M1154" s="6">
        <v>21796</v>
      </c>
      <c r="N1154" s="6">
        <f>G1154*M1154</f>
        <v>152354040</v>
      </c>
      <c r="O1154" s="6">
        <f>L1154+(M1154/100000)</f>
        <v>4.1179600000000001</v>
      </c>
      <c r="P1154" s="5" t="s">
        <v>3056</v>
      </c>
      <c r="Q1154" s="10" t="s">
        <v>3057</v>
      </c>
      <c r="R1154" s="10" t="s">
        <v>3058</v>
      </c>
      <c r="S1154" s="10" t="s">
        <v>3059</v>
      </c>
      <c r="T1154" s="10">
        <f>LEN(S1154) - LEN(SUBSTITUTE(S1154, ",", "")) + 1</f>
        <v>8</v>
      </c>
      <c r="U1154" s="10" t="s">
        <v>3060</v>
      </c>
      <c r="V1154" s="20" t="s">
        <v>3061</v>
      </c>
      <c r="W1154" s="10" t="s">
        <v>3849</v>
      </c>
      <c r="X1154" s="10" t="s">
        <v>3850</v>
      </c>
    </row>
    <row r="1155" spans="1:24" customFormat="1" x14ac:dyDescent="0.3">
      <c r="A1155" s="5" t="s">
        <v>3574</v>
      </c>
      <c r="B1155" s="5" t="s">
        <v>3575</v>
      </c>
      <c r="C1155" s="5" t="str">
        <f>LEFT(B1155, 65)</f>
        <v xml:space="preserve">Nokia 105 Single SIM, Keypad Mobile Phone with Wireless FM Radio </v>
      </c>
      <c r="D1155" s="5" t="s">
        <v>3045</v>
      </c>
      <c r="E1155" s="5" t="str">
        <f>LEFT(D1155, FIND("|", D1155) - 1)</f>
        <v>Electronics</v>
      </c>
      <c r="F1155" s="7">
        <v>1299</v>
      </c>
      <c r="G1155" s="7">
        <v>1599</v>
      </c>
      <c r="H1155" s="5" t="str" cm="1">
        <f t="array" ref="H1155">_xlfn.IFS(G1155&lt;200,"Less than 200", AND(G1155&gt;=200, G1155&lt;=500), "200 to 500", G1155&gt;500, "Greater than 500")</f>
        <v>Greater than 500</v>
      </c>
      <c r="I1155" s="8">
        <v>0.19</v>
      </c>
      <c r="J1155" s="17">
        <f>I1155</f>
        <v>0.19</v>
      </c>
      <c r="K1155" s="22" t="str" cm="1">
        <f t="array" ref="K1155">_xlfn.IFS(AND(I1155&gt;=0%, I1155&lt;=20%),"0% to 20%", AND(I1155&gt;=21%, I1155&lt;=40%), "21% to 40%", AND(I1155&gt;=41%, I1155&lt;=60%), "41% to 60%", AND(I1155&gt;=61%, I1155&lt;=80%), "61% to 80%", AND(I1155&gt;=81%, I1155&lt;=100%), "81% to 100%")</f>
        <v>0% to 20%</v>
      </c>
      <c r="L1155" s="22">
        <v>4</v>
      </c>
      <c r="M1155" s="6">
        <v>128311</v>
      </c>
      <c r="N1155" s="6">
        <f>G1155*M1155</f>
        <v>205169289</v>
      </c>
      <c r="O1155" s="6">
        <f>L1155+(M1155/100000)</f>
        <v>5.2831099999999998</v>
      </c>
      <c r="P1155" s="5" t="s">
        <v>3046</v>
      </c>
      <c r="Q1155" s="10" t="s">
        <v>3047</v>
      </c>
      <c r="R1155" s="10" t="s">
        <v>3048</v>
      </c>
      <c r="S1155" s="10" t="s">
        <v>3049</v>
      </c>
      <c r="T1155" s="10">
        <f>LEN(S1155) - LEN(SUBSTITUTE(S1155, ",", "")) + 1</f>
        <v>8</v>
      </c>
      <c r="U1155" s="10" t="s">
        <v>3050</v>
      </c>
      <c r="V1155" s="20" t="s">
        <v>3051</v>
      </c>
      <c r="W1155" s="10" t="s">
        <v>3576</v>
      </c>
      <c r="X1155" s="10" t="s">
        <v>3577</v>
      </c>
    </row>
    <row r="1156" spans="1:24" customFormat="1" x14ac:dyDescent="0.3">
      <c r="A1156" s="5" t="s">
        <v>3043</v>
      </c>
      <c r="B1156" s="5" t="s">
        <v>3044</v>
      </c>
      <c r="C1156" s="5" t="str">
        <f>LEFT(B1156, 65)</f>
        <v xml:space="preserve">Nokia 105 Single SIM, Keypad Mobile Phone with Wireless FM Radio </v>
      </c>
      <c r="D1156" s="5" t="s">
        <v>3045</v>
      </c>
      <c r="E1156" s="5" t="str">
        <f>LEFT(D1156, FIND("|", D1156) - 1)</f>
        <v>Electronics</v>
      </c>
      <c r="F1156" s="7">
        <v>1299</v>
      </c>
      <c r="G1156" s="7">
        <v>1599</v>
      </c>
      <c r="H1156" s="5" t="str" cm="1">
        <f t="array" ref="H1156">_xlfn.IFS(G1156&lt;200,"Less than 200", AND(G1156&gt;=200, G1156&lt;=500), "200 to 500", G1156&gt;500, "Greater than 500")</f>
        <v>Greater than 500</v>
      </c>
      <c r="I1156" s="8">
        <v>0.19</v>
      </c>
      <c r="J1156" s="17">
        <f>I1156</f>
        <v>0.19</v>
      </c>
      <c r="K1156" s="22" t="str" cm="1">
        <f t="array" ref="K1156">_xlfn.IFS(AND(I1156&gt;=0%, I1156&lt;=20%),"0% to 20%", AND(I1156&gt;=21%, I1156&lt;=40%), "21% to 40%", AND(I1156&gt;=41%, I1156&lt;=60%), "41% to 60%", AND(I1156&gt;=61%, I1156&lt;=80%), "61% to 80%", AND(I1156&gt;=81%, I1156&lt;=100%), "81% to 100%")</f>
        <v>0% to 20%</v>
      </c>
      <c r="L1156" s="22">
        <v>4</v>
      </c>
      <c r="M1156" s="6">
        <v>128311</v>
      </c>
      <c r="N1156" s="6">
        <f>G1156*M1156</f>
        <v>205169289</v>
      </c>
      <c r="O1156" s="6">
        <f>L1156+(M1156/100000)</f>
        <v>5.2831099999999998</v>
      </c>
      <c r="P1156" s="5" t="s">
        <v>3046</v>
      </c>
      <c r="Q1156" s="10" t="s">
        <v>3047</v>
      </c>
      <c r="R1156" s="10" t="s">
        <v>3048</v>
      </c>
      <c r="S1156" s="10" t="s">
        <v>3049</v>
      </c>
      <c r="T1156" s="10">
        <f>LEN(S1156) - LEN(SUBSTITUTE(S1156, ",", "")) + 1</f>
        <v>8</v>
      </c>
      <c r="U1156" s="10" t="s">
        <v>3050</v>
      </c>
      <c r="V1156" s="20" t="s">
        <v>3051</v>
      </c>
      <c r="W1156" s="10" t="s">
        <v>3052</v>
      </c>
      <c r="X1156" s="10" t="s">
        <v>3053</v>
      </c>
    </row>
    <row r="1157" spans="1:24" customFormat="1" x14ac:dyDescent="0.3">
      <c r="A1157" s="5" t="s">
        <v>7004</v>
      </c>
      <c r="B1157" s="5" t="s">
        <v>7005</v>
      </c>
      <c r="C1157" s="5" t="str">
        <f>LEFT(B1157, 65)</f>
        <v>Portronics Ruffpad 12E Re-Writable LCD Writing Pad with 30.4cm (1</v>
      </c>
      <c r="D1157" s="5" t="s">
        <v>4856</v>
      </c>
      <c r="E1157" s="5" t="str">
        <f>LEFT(D1157, FIND("|", D1157) - 1)</f>
        <v>Computers&amp;Accessories</v>
      </c>
      <c r="F1157" s="5">
        <v>469</v>
      </c>
      <c r="G1157" s="7">
        <v>1499</v>
      </c>
      <c r="H1157" s="5" t="str" cm="1">
        <f t="array" ref="H1157">_xlfn.IFS(G1157&lt;200,"Less than 200", AND(G1157&gt;=200, G1157&lt;=500), "200 to 500", G1157&gt;500, "Greater than 500")</f>
        <v>Greater than 500</v>
      </c>
      <c r="I1157" s="8">
        <v>0.69</v>
      </c>
      <c r="J1157" s="17">
        <f>I1157</f>
        <v>0.69</v>
      </c>
      <c r="K1157" s="22" t="str" cm="1">
        <f t="array" ref="K1157">_xlfn.IFS(AND(I1157&gt;=0%, I1157&lt;=20%),"0% to 20%", AND(I1157&gt;=21%, I1157&lt;=40%), "21% to 40%", AND(I1157&gt;=41%, I1157&lt;=60%), "41% to 60%", AND(I1157&gt;=61%, I1157&lt;=80%), "61% to 80%", AND(I1157&gt;=81%, I1157&lt;=100%), "81% to 100%")</f>
        <v>61% to 80%</v>
      </c>
      <c r="L1157" s="22">
        <v>4.0999999999999996</v>
      </c>
      <c r="M1157" s="6">
        <v>352</v>
      </c>
      <c r="N1157" s="6">
        <f>G1157*M1157</f>
        <v>527648</v>
      </c>
      <c r="O1157" s="6">
        <f>L1157+(M1157/100000)</f>
        <v>4.1035199999999996</v>
      </c>
      <c r="P1157" s="5" t="s">
        <v>7006</v>
      </c>
      <c r="Q1157" s="10" t="s">
        <v>7007</v>
      </c>
      <c r="R1157" s="10" t="s">
        <v>7008</v>
      </c>
      <c r="S1157" s="10" t="s">
        <v>7009</v>
      </c>
      <c r="T1157" s="10">
        <f>LEN(S1157) - LEN(SUBSTITUTE(S1157, ",", "")) + 1</f>
        <v>8</v>
      </c>
      <c r="U1157" s="10" t="s">
        <v>7010</v>
      </c>
      <c r="V1157" s="20" t="s">
        <v>7011</v>
      </c>
      <c r="W1157" s="10" t="s">
        <v>7012</v>
      </c>
      <c r="X1157" s="10" t="s">
        <v>7013</v>
      </c>
    </row>
    <row r="1158" spans="1:24" customFormat="1" x14ac:dyDescent="0.3">
      <c r="A1158" s="5" t="s">
        <v>798</v>
      </c>
      <c r="B1158" s="5" t="s">
        <v>799</v>
      </c>
      <c r="C1158" s="5" t="str">
        <f>LEFT(B1158, 65)</f>
        <v>OnePlus 108 cm (43 inches) Y Series 4K Ultra HD Smart Android LED</v>
      </c>
      <c r="D1158" s="5" t="s">
        <v>169</v>
      </c>
      <c r="E1158" s="5" t="str">
        <f>LEFT(D1158, FIND("|", D1158) - 1)</f>
        <v>Electronics</v>
      </c>
      <c r="F1158" s="7">
        <v>29999</v>
      </c>
      <c r="G1158" s="7">
        <v>39999</v>
      </c>
      <c r="H1158" s="5" t="str" cm="1">
        <f t="array" ref="H1158">_xlfn.IFS(G1158&lt;200,"Less than 200", AND(G1158&gt;=200, G1158&lt;=500), "200 to 500", G1158&gt;500, "Greater than 500")</f>
        <v>Greater than 500</v>
      </c>
      <c r="I1158" s="8">
        <v>0.25</v>
      </c>
      <c r="J1158" s="17">
        <f>I1158</f>
        <v>0.25</v>
      </c>
      <c r="K1158" s="22" t="str" cm="1">
        <f t="array" ref="K1158">_xlfn.IFS(AND(I1158&gt;=0%, I1158&lt;=20%),"0% to 20%", AND(I1158&gt;=21%, I1158&lt;=40%), "21% to 40%", AND(I1158&gt;=41%, I1158&lt;=60%), "41% to 60%", AND(I1158&gt;=61%, I1158&lt;=80%), "61% to 80%", AND(I1158&gt;=81%, I1158&lt;=100%), "81% to 100%")</f>
        <v>21% to 40%</v>
      </c>
      <c r="L1158" s="22">
        <v>4.2</v>
      </c>
      <c r="M1158" s="6">
        <v>7298</v>
      </c>
      <c r="N1158" s="6">
        <f>G1158*M1158</f>
        <v>291912702</v>
      </c>
      <c r="O1158" s="6">
        <f>L1158+(M1158/100000)</f>
        <v>4.2729800000000004</v>
      </c>
      <c r="P1158" s="5" t="s">
        <v>800</v>
      </c>
      <c r="Q1158" s="10" t="s">
        <v>379</v>
      </c>
      <c r="R1158" s="10" t="s">
        <v>380</v>
      </c>
      <c r="S1158" s="10" t="s">
        <v>381</v>
      </c>
      <c r="T1158" s="10">
        <f>LEN(S1158) - LEN(SUBSTITUTE(S1158, ",", "")) + 1</f>
        <v>8</v>
      </c>
      <c r="U1158" s="10" t="s">
        <v>382</v>
      </c>
      <c r="V1158" s="20" t="s">
        <v>383</v>
      </c>
      <c r="W1158" s="10" t="s">
        <v>801</v>
      </c>
      <c r="X1158" s="10" t="s">
        <v>802</v>
      </c>
    </row>
    <row r="1159" spans="1:24" customFormat="1" x14ac:dyDescent="0.3">
      <c r="A1159" s="5" t="s">
        <v>4735</v>
      </c>
      <c r="B1159" s="5" t="s">
        <v>4736</v>
      </c>
      <c r="C1159" s="5" t="str">
        <f>LEFT(B1159, 65)</f>
        <v>Amazon Basics 2 Amp USB Wall Charger &amp; Micro USB Cable (White)</v>
      </c>
      <c r="D1159" s="5" t="s">
        <v>3162</v>
      </c>
      <c r="E1159" s="5" t="str">
        <f>LEFT(D1159, FIND("|", D1159) - 1)</f>
        <v>Electronics</v>
      </c>
      <c r="F1159" s="5">
        <v>219</v>
      </c>
      <c r="G1159" s="5">
        <v>499</v>
      </c>
      <c r="H1159" s="5" t="str" cm="1">
        <f t="array" ref="H1159">_xlfn.IFS(G1159&lt;200,"Less than 200", AND(G1159&gt;=200, G1159&lt;=500), "200 to 500", G1159&gt;500, "Greater than 500")</f>
        <v>200 to 500</v>
      </c>
      <c r="I1159" s="8">
        <v>0.56000000000000005</v>
      </c>
      <c r="J1159" s="17">
        <f>I1159</f>
        <v>0.56000000000000005</v>
      </c>
      <c r="K1159" s="22" t="str" cm="1">
        <f t="array" ref="K1159">_xlfn.IFS(AND(I1159&gt;=0%, I1159&lt;=20%),"0% to 20%", AND(I1159&gt;=21%, I1159&lt;=40%), "21% to 40%", AND(I1159&gt;=41%, I1159&lt;=60%), "41% to 60%", AND(I1159&gt;=61%, I1159&lt;=80%), "61% to 80%", AND(I1159&gt;=81%, I1159&lt;=100%), "81% to 100%")</f>
        <v>41% to 60%</v>
      </c>
      <c r="L1159" s="22">
        <v>4.4000000000000004</v>
      </c>
      <c r="M1159" s="6">
        <v>14</v>
      </c>
      <c r="N1159" s="6">
        <f>G1159*M1159</f>
        <v>6986</v>
      </c>
      <c r="O1159" s="6">
        <f>L1159+(M1159/100000)</f>
        <v>4.4001400000000004</v>
      </c>
      <c r="P1159" s="5" t="s">
        <v>4737</v>
      </c>
      <c r="Q1159" s="10" t="s">
        <v>4738</v>
      </c>
      <c r="R1159" s="10" t="s">
        <v>4739</v>
      </c>
      <c r="S1159" s="10" t="s">
        <v>4740</v>
      </c>
      <c r="T1159" s="10">
        <f>LEN(S1159) - LEN(SUBSTITUTE(S1159, ",", "")) + 1</f>
        <v>3</v>
      </c>
      <c r="U1159" s="10" t="s">
        <v>4741</v>
      </c>
      <c r="V1159" s="20" t="s">
        <v>4742</v>
      </c>
      <c r="W1159" s="10" t="s">
        <v>4743</v>
      </c>
      <c r="X1159" s="10" t="s">
        <v>4744</v>
      </c>
    </row>
    <row r="1160" spans="1:24" customFormat="1" x14ac:dyDescent="0.3">
      <c r="A1160" s="5" t="s">
        <v>10840</v>
      </c>
      <c r="B1160" s="5" t="s">
        <v>10841</v>
      </c>
      <c r="C1160" s="5" t="str">
        <f>LEFT(B1160, 65)</f>
        <v>Tesora - Inspired by you Large Premium Electric Kettle 1.8L, Stai</v>
      </c>
      <c r="D1160" s="5" t="s">
        <v>8762</v>
      </c>
      <c r="E1160" s="5" t="str">
        <f>LEFT(D1160, FIND("|", D1160) - 1)</f>
        <v>Home&amp;Kitchen</v>
      </c>
      <c r="F1160" s="7">
        <v>1349</v>
      </c>
      <c r="G1160" s="7">
        <v>1850</v>
      </c>
      <c r="H1160" s="5" t="str" cm="1">
        <f t="array" ref="H1160">_xlfn.IFS(G1160&lt;200,"Less than 200", AND(G1160&gt;=200, G1160&lt;=500), "200 to 500", G1160&gt;500, "Greater than 500")</f>
        <v>Greater than 500</v>
      </c>
      <c r="I1160" s="8">
        <v>0.27</v>
      </c>
      <c r="J1160" s="17">
        <f>I1160</f>
        <v>0.27</v>
      </c>
      <c r="K1160" s="22" t="str" cm="1">
        <f t="array" ref="K1160">_xlfn.IFS(AND(I1160&gt;=0%, I1160&lt;=20%),"0% to 20%", AND(I1160&gt;=21%, I1160&lt;=40%), "21% to 40%", AND(I1160&gt;=41%, I1160&lt;=60%), "41% to 60%", AND(I1160&gt;=61%, I1160&lt;=80%), "61% to 80%", AND(I1160&gt;=81%, I1160&lt;=100%), "81% to 100%")</f>
        <v>21% to 40%</v>
      </c>
      <c r="L1160" s="22">
        <v>4.4000000000000004</v>
      </c>
      <c r="M1160" s="6">
        <v>638</v>
      </c>
      <c r="N1160" s="6">
        <f>G1160*M1160</f>
        <v>1180300</v>
      </c>
      <c r="O1160" s="6">
        <f>L1160+(M1160/100000)</f>
        <v>4.4063800000000004</v>
      </c>
      <c r="P1160" s="5" t="s">
        <v>10842</v>
      </c>
      <c r="Q1160" s="10" t="s">
        <v>10843</v>
      </c>
      <c r="R1160" s="10" t="s">
        <v>10844</v>
      </c>
      <c r="S1160" s="10" t="s">
        <v>10845</v>
      </c>
      <c r="T1160" s="10">
        <f>LEN(S1160) - LEN(SUBSTITUTE(S1160, ",", "")) + 1</f>
        <v>8</v>
      </c>
      <c r="U1160" s="10" t="s">
        <v>10846</v>
      </c>
      <c r="V1160" s="20" t="s">
        <v>10847</v>
      </c>
      <c r="W1160" s="10" t="s">
        <v>10848</v>
      </c>
      <c r="X1160" s="10" t="s">
        <v>10849</v>
      </c>
    </row>
    <row r="1161" spans="1:24" customFormat="1" x14ac:dyDescent="0.3">
      <c r="A1161" s="5" t="s">
        <v>2432</v>
      </c>
      <c r="B1161" s="5" t="s">
        <v>2433</v>
      </c>
      <c r="C1161" s="5" t="str">
        <f>LEFT(B1161, 65)</f>
        <v>Amazon Brand - Solimo 3A Fast Charging Tough Type C USB Data Cabl</v>
      </c>
      <c r="D1161" s="5" t="s">
        <v>18</v>
      </c>
      <c r="E1161" s="5" t="str">
        <f>LEFT(D1161, FIND("|", D1161) - 1)</f>
        <v>Computers&amp;Accessories</v>
      </c>
      <c r="F1161" s="5">
        <v>119</v>
      </c>
      <c r="G1161" s="5">
        <v>299</v>
      </c>
      <c r="H1161" s="5" t="str" cm="1">
        <f t="array" ref="H1161">_xlfn.IFS(G1161&lt;200,"Less than 200", AND(G1161&gt;=200, G1161&lt;=500), "200 to 500", G1161&gt;500, "Greater than 500")</f>
        <v>200 to 500</v>
      </c>
      <c r="I1161" s="8">
        <v>0.6</v>
      </c>
      <c r="J1161" s="17">
        <f>I1161</f>
        <v>0.6</v>
      </c>
      <c r="K1161" s="22" t="str" cm="1">
        <f t="array" ref="K1161">_xlfn.IFS(AND(I1161&gt;=0%, I1161&lt;=20%),"0% to 20%", AND(I1161&gt;=21%, I1161&lt;=40%), "21% to 40%", AND(I1161&gt;=41%, I1161&lt;=60%), "41% to 60%", AND(I1161&gt;=61%, I1161&lt;=80%), "61% to 80%", AND(I1161&gt;=81%, I1161&lt;=100%), "81% to 100%")</f>
        <v>41% to 60%</v>
      </c>
      <c r="L1161" s="22">
        <v>3.8</v>
      </c>
      <c r="M1161" s="6">
        <v>51</v>
      </c>
      <c r="N1161" s="6">
        <f>G1161*M1161</f>
        <v>15249</v>
      </c>
      <c r="O1161" s="6">
        <f>L1161+(M1161/100000)</f>
        <v>3.8005099999999996</v>
      </c>
      <c r="P1161" s="5" t="s">
        <v>2434</v>
      </c>
      <c r="Q1161" s="10" t="s">
        <v>2435</v>
      </c>
      <c r="R1161" s="10" t="s">
        <v>2436</v>
      </c>
      <c r="S1161" s="10" t="s">
        <v>2437</v>
      </c>
      <c r="T1161" s="10">
        <f>LEN(S1161) - LEN(SUBSTITUTE(S1161, ",", "")) + 1</f>
        <v>8</v>
      </c>
      <c r="U1161" s="10" t="s">
        <v>2438</v>
      </c>
      <c r="V1161" s="20" t="s">
        <v>2439</v>
      </c>
      <c r="W1161" s="10" t="s">
        <v>2440</v>
      </c>
      <c r="X1161" s="10" t="s">
        <v>2441</v>
      </c>
    </row>
    <row r="1162" spans="1:24" customFormat="1" x14ac:dyDescent="0.3">
      <c r="A1162" s="5" t="s">
        <v>9384</v>
      </c>
      <c r="B1162" s="5" t="s">
        <v>9385</v>
      </c>
      <c r="C1162" s="5" t="str">
        <f>LEFT(B1162, 65)</f>
        <v>AGARO Supreme High Pressure Washer, 1800 Watts, 120 Bars, 6.5L/Mi</v>
      </c>
      <c r="D1162" s="5" t="s">
        <v>9386</v>
      </c>
      <c r="E1162" s="5" t="str">
        <f>LEFT(D1162, FIND("|", D1162) - 1)</f>
        <v>Home&amp;Kitchen</v>
      </c>
      <c r="F1162" s="7">
        <v>4789</v>
      </c>
      <c r="G1162" s="7">
        <v>8990</v>
      </c>
      <c r="H1162" s="5" t="str" cm="1">
        <f t="array" ref="H1162">_xlfn.IFS(G1162&lt;200,"Less than 200", AND(G1162&gt;=200, G1162&lt;=500), "200 to 500", G1162&gt;500, "Greater than 500")</f>
        <v>Greater than 500</v>
      </c>
      <c r="I1162" s="8">
        <v>0.47</v>
      </c>
      <c r="J1162" s="17">
        <f>I1162</f>
        <v>0.47</v>
      </c>
      <c r="K1162" s="22" t="str" cm="1">
        <f t="array" ref="K1162">_xlfn.IFS(AND(I1162&gt;=0%, I1162&lt;=20%),"0% to 20%", AND(I1162&gt;=21%, I1162&lt;=40%), "21% to 40%", AND(I1162&gt;=41%, I1162&lt;=60%), "41% to 60%", AND(I1162&gt;=61%, I1162&lt;=80%), "61% to 80%", AND(I1162&gt;=81%, I1162&lt;=100%), "81% to 100%")</f>
        <v>41% to 60%</v>
      </c>
      <c r="L1162" s="22">
        <v>4.3</v>
      </c>
      <c r="M1162" s="6">
        <v>1017</v>
      </c>
      <c r="N1162" s="6">
        <f>G1162*M1162</f>
        <v>9142830</v>
      </c>
      <c r="O1162" s="6">
        <f>L1162+(M1162/100000)</f>
        <v>4.3101699999999994</v>
      </c>
      <c r="P1162" s="5" t="s">
        <v>9387</v>
      </c>
      <c r="Q1162" s="10" t="s">
        <v>9388</v>
      </c>
      <c r="R1162" s="10" t="s">
        <v>9389</v>
      </c>
      <c r="S1162" s="10" t="s">
        <v>9390</v>
      </c>
      <c r="T1162" s="10">
        <f>LEN(S1162) - LEN(SUBSTITUTE(S1162, ",", "")) + 1</f>
        <v>8</v>
      </c>
      <c r="U1162" s="10" t="s">
        <v>9391</v>
      </c>
      <c r="V1162" s="20" t="s">
        <v>9392</v>
      </c>
      <c r="W1162" s="10" t="s">
        <v>9393</v>
      </c>
      <c r="X1162" s="10" t="s">
        <v>9394</v>
      </c>
    </row>
    <row r="1163" spans="1:24" customFormat="1" x14ac:dyDescent="0.3">
      <c r="A1163" s="5" t="s">
        <v>11485</v>
      </c>
      <c r="B1163" s="5" t="s">
        <v>11486</v>
      </c>
      <c r="C1163" s="5" t="str">
        <f>LEFT(B1163, 65)</f>
        <v>Havells Gatik Neo 400mm Pedestal Fan (Aqua Blue)</v>
      </c>
      <c r="D1163" s="5" t="s">
        <v>10993</v>
      </c>
      <c r="E1163" s="5" t="str">
        <f>LEFT(D1163, FIND("|", D1163) - 1)</f>
        <v>Home&amp;Kitchen</v>
      </c>
      <c r="F1163" s="7">
        <v>2399</v>
      </c>
      <c r="G1163" s="7">
        <v>4200</v>
      </c>
      <c r="H1163" s="5" t="str" cm="1">
        <f t="array" ref="H1163">_xlfn.IFS(G1163&lt;200,"Less than 200", AND(G1163&gt;=200, G1163&lt;=500), "200 to 500", G1163&gt;500, "Greater than 500")</f>
        <v>Greater than 500</v>
      </c>
      <c r="I1163" s="8">
        <v>0.43</v>
      </c>
      <c r="J1163" s="17">
        <f>I1163</f>
        <v>0.43</v>
      </c>
      <c r="K1163" s="22" t="str" cm="1">
        <f t="array" ref="K1163">_xlfn.IFS(AND(I1163&gt;=0%, I1163&lt;=20%),"0% to 20%", AND(I1163&gt;=21%, I1163&lt;=40%), "21% to 40%", AND(I1163&gt;=41%, I1163&lt;=60%), "41% to 60%", AND(I1163&gt;=61%, I1163&lt;=80%), "61% to 80%", AND(I1163&gt;=81%, I1163&lt;=100%), "81% to 100%")</f>
        <v>41% to 60%</v>
      </c>
      <c r="L1163" s="22">
        <v>3.8</v>
      </c>
      <c r="M1163" s="6">
        <v>397</v>
      </c>
      <c r="N1163" s="6">
        <f>G1163*M1163</f>
        <v>1667400</v>
      </c>
      <c r="O1163" s="6">
        <f>L1163+(M1163/100000)</f>
        <v>3.8039699999999996</v>
      </c>
      <c r="P1163" s="5" t="s">
        <v>11487</v>
      </c>
      <c r="Q1163" s="10" t="s">
        <v>11488</v>
      </c>
      <c r="R1163" s="10" t="s">
        <v>11489</v>
      </c>
      <c r="S1163" s="10" t="s">
        <v>11490</v>
      </c>
      <c r="T1163" s="10">
        <f>LEN(S1163) - LEN(SUBSTITUTE(S1163, ",", "")) + 1</f>
        <v>8</v>
      </c>
      <c r="U1163" s="10" t="s">
        <v>11491</v>
      </c>
      <c r="V1163" s="20" t="s">
        <v>11492</v>
      </c>
      <c r="W1163" s="10" t="s">
        <v>11493</v>
      </c>
      <c r="X1163" s="10" t="s">
        <v>11494</v>
      </c>
    </row>
    <row r="1164" spans="1:24" customFormat="1" x14ac:dyDescent="0.3">
      <c r="A1164" s="5" t="s">
        <v>11936</v>
      </c>
      <c r="B1164" s="5" t="s">
        <v>11937</v>
      </c>
      <c r="C1164" s="5" t="str">
        <f>LEFT(B1164, 65)</f>
        <v>SaleOn Instant Coal Heater 500W Charcoal Burner Electric Stove Ho</v>
      </c>
      <c r="D1164" s="5" t="s">
        <v>8647</v>
      </c>
      <c r="E1164" s="5" t="str">
        <f>LEFT(D1164, FIND("|", D1164) - 1)</f>
        <v>Home&amp;Kitchen</v>
      </c>
      <c r="F1164" s="5">
        <v>697</v>
      </c>
      <c r="G1164" s="7">
        <v>1499</v>
      </c>
      <c r="H1164" s="5" t="str" cm="1">
        <f t="array" ref="H1164">_xlfn.IFS(G1164&lt;200,"Less than 200", AND(G1164&gt;=200, G1164&lt;=500), "200 to 500", G1164&gt;500, "Greater than 500")</f>
        <v>Greater than 500</v>
      </c>
      <c r="I1164" s="8">
        <v>0.54</v>
      </c>
      <c r="J1164" s="17">
        <f>I1164</f>
        <v>0.54</v>
      </c>
      <c r="K1164" s="22" t="str" cm="1">
        <f t="array" ref="K1164">_xlfn.IFS(AND(I1164&gt;=0%, I1164&lt;=20%),"0% to 20%", AND(I1164&gt;=21%, I1164&lt;=40%), "21% to 40%", AND(I1164&gt;=41%, I1164&lt;=60%), "41% to 60%", AND(I1164&gt;=61%, I1164&lt;=80%), "61% to 80%", AND(I1164&gt;=81%, I1164&lt;=100%), "81% to 100%")</f>
        <v>41% to 60%</v>
      </c>
      <c r="L1164" s="22">
        <v>3.8</v>
      </c>
      <c r="M1164" s="6">
        <v>144</v>
      </c>
      <c r="N1164" s="6">
        <f>G1164*M1164</f>
        <v>215856</v>
      </c>
      <c r="O1164" s="6">
        <f>L1164+(M1164/100000)</f>
        <v>3.8014399999999999</v>
      </c>
      <c r="P1164" s="5" t="s">
        <v>11938</v>
      </c>
      <c r="Q1164" s="10" t="s">
        <v>11939</v>
      </c>
      <c r="R1164" s="10" t="s">
        <v>11940</v>
      </c>
      <c r="S1164" s="10" t="s">
        <v>11941</v>
      </c>
      <c r="T1164" s="10">
        <f>LEN(S1164) - LEN(SUBSTITUTE(S1164, ",", "")) + 1</f>
        <v>8</v>
      </c>
      <c r="U1164" s="10" t="s">
        <v>11942</v>
      </c>
      <c r="V1164" s="20" t="s">
        <v>11943</v>
      </c>
      <c r="W1164" s="10" t="s">
        <v>11944</v>
      </c>
      <c r="X1164" s="10" t="s">
        <v>11945</v>
      </c>
    </row>
    <row r="1165" spans="1:24" customFormat="1" x14ac:dyDescent="0.3">
      <c r="A1165" s="5" t="s">
        <v>847</v>
      </c>
      <c r="B1165" s="5" t="s">
        <v>848</v>
      </c>
      <c r="C1165" s="5" t="str">
        <f>LEFT(B1165, 65)</f>
        <v>Lapster USB 3.0 A to Micro B SuperSpeed for hard disk cable - sho</v>
      </c>
      <c r="D1165" s="5" t="s">
        <v>18</v>
      </c>
      <c r="E1165" s="5" t="str">
        <f>LEFT(D1165, FIND("|", D1165) - 1)</f>
        <v>Computers&amp;Accessories</v>
      </c>
      <c r="F1165" s="5">
        <v>199</v>
      </c>
      <c r="G1165" s="5">
        <v>999</v>
      </c>
      <c r="H1165" s="5" t="str" cm="1">
        <f t="array" ref="H1165">_xlfn.IFS(G1165&lt;200,"Less than 200", AND(G1165&gt;=200, G1165&lt;=500), "200 to 500", G1165&gt;500, "Greater than 500")</f>
        <v>Greater than 500</v>
      </c>
      <c r="I1165" s="8">
        <v>0.8</v>
      </c>
      <c r="J1165" s="17">
        <f>I1165</f>
        <v>0.8</v>
      </c>
      <c r="K1165" s="22" t="str" cm="1">
        <f t="array" ref="K1165">_xlfn.IFS(AND(I1165&gt;=0%, I1165&lt;=20%),"0% to 20%", AND(I1165&gt;=21%, I1165&lt;=40%), "21% to 40%", AND(I1165&gt;=41%, I1165&lt;=60%), "41% to 60%", AND(I1165&gt;=61%, I1165&lt;=80%), "61% to 80%", AND(I1165&gt;=81%, I1165&lt;=100%), "81% to 100%")</f>
        <v>61% to 80%</v>
      </c>
      <c r="L1165" s="22">
        <v>4.0999999999999996</v>
      </c>
      <c r="M1165" s="6">
        <v>425</v>
      </c>
      <c r="N1165" s="6">
        <f>G1165*M1165</f>
        <v>424575</v>
      </c>
      <c r="O1165" s="6">
        <f>L1165+(M1165/100000)</f>
        <v>4.1042499999999995</v>
      </c>
      <c r="P1165" s="5" t="s">
        <v>849</v>
      </c>
      <c r="Q1165" s="10" t="s">
        <v>850</v>
      </c>
      <c r="R1165" s="10" t="s">
        <v>851</v>
      </c>
      <c r="S1165" s="10" t="s">
        <v>852</v>
      </c>
      <c r="T1165" s="10">
        <f>LEN(S1165) - LEN(SUBSTITUTE(S1165, ",", "")) + 1</f>
        <v>8</v>
      </c>
      <c r="U1165" s="10" t="s">
        <v>853</v>
      </c>
      <c r="V1165" s="20" t="s">
        <v>854</v>
      </c>
      <c r="W1165" s="10" t="s">
        <v>855</v>
      </c>
      <c r="X1165" s="10" t="s">
        <v>856</v>
      </c>
    </row>
    <row r="1166" spans="1:24" customFormat="1" x14ac:dyDescent="0.3">
      <c r="A1166" s="5" t="s">
        <v>4312</v>
      </c>
      <c r="B1166" s="5" t="s">
        <v>4313</v>
      </c>
      <c r="C1166" s="5" t="str">
        <f>LEFT(B1166, 65)</f>
        <v>STRIFF Multi Angle Tablet/Mobile Stand. Holder for iPhone, Androi</v>
      </c>
      <c r="D1166" s="5" t="s">
        <v>3495</v>
      </c>
      <c r="E1166" s="5" t="str">
        <f>LEFT(D1166, FIND("|", D1166) - 1)</f>
        <v>Electronics</v>
      </c>
      <c r="F1166" s="5">
        <v>99</v>
      </c>
      <c r="G1166" s="5">
        <v>499</v>
      </c>
      <c r="H1166" s="5" t="str" cm="1">
        <f t="array" ref="H1166">_xlfn.IFS(G1166&lt;200,"Less than 200", AND(G1166&gt;=200, G1166&lt;=500), "200 to 500", G1166&gt;500, "Greater than 500")</f>
        <v>200 to 500</v>
      </c>
      <c r="I1166" s="8">
        <v>0.8</v>
      </c>
      <c r="J1166" s="17">
        <f>I1166</f>
        <v>0.8</v>
      </c>
      <c r="K1166" s="22" t="str" cm="1">
        <f t="array" ref="K1166">_xlfn.IFS(AND(I1166&gt;=0%, I1166&lt;=20%),"0% to 20%", AND(I1166&gt;=21%, I1166&lt;=40%), "21% to 40%", AND(I1166&gt;=41%, I1166&lt;=60%), "41% to 60%", AND(I1166&gt;=61%, I1166&lt;=80%), "61% to 80%", AND(I1166&gt;=81%, I1166&lt;=100%), "81% to 100%")</f>
        <v>61% to 80%</v>
      </c>
      <c r="L1166" s="22">
        <v>4.0999999999999996</v>
      </c>
      <c r="M1166" s="6">
        <v>2451</v>
      </c>
      <c r="N1166" s="6">
        <f>G1166*M1166</f>
        <v>1223049</v>
      </c>
      <c r="O1166" s="6">
        <f>L1166+(M1166/100000)</f>
        <v>4.1245099999999999</v>
      </c>
      <c r="P1166" s="5" t="s">
        <v>4314</v>
      </c>
      <c r="Q1166" s="10" t="s">
        <v>4315</v>
      </c>
      <c r="R1166" s="10" t="s">
        <v>4316</v>
      </c>
      <c r="S1166" s="10" t="s">
        <v>4317</v>
      </c>
      <c r="T1166" s="10">
        <f>LEN(S1166) - LEN(SUBSTITUTE(S1166, ",", "")) + 1</f>
        <v>8</v>
      </c>
      <c r="U1166" s="10" t="s">
        <v>4318</v>
      </c>
      <c r="V1166" s="20" t="s">
        <v>4319</v>
      </c>
      <c r="W1166" s="10" t="s">
        <v>4320</v>
      </c>
      <c r="X1166" s="10" t="s">
        <v>4321</v>
      </c>
    </row>
    <row r="1167" spans="1:24" customFormat="1" x14ac:dyDescent="0.3">
      <c r="A1167" s="5" t="s">
        <v>282</v>
      </c>
      <c r="B1167" s="5" t="s">
        <v>283</v>
      </c>
      <c r="C1167" s="5" t="str">
        <f>LEFT(B1167, 65)</f>
        <v xml:space="preserve">Duracell USB C To Lightning Apple Certified (Mfi) Braided Sync &amp; </v>
      </c>
      <c r="D1167" s="5" t="s">
        <v>18</v>
      </c>
      <c r="E1167" s="5" t="str">
        <f>LEFT(D1167, FIND("|", D1167) - 1)</f>
        <v>Computers&amp;Accessories</v>
      </c>
      <c r="F1167" s="5">
        <v>970</v>
      </c>
      <c r="G1167" s="7">
        <v>1999</v>
      </c>
      <c r="H1167" s="5" t="str" cm="1">
        <f t="array" ref="H1167">_xlfn.IFS(G1167&lt;200,"Less than 200", AND(G1167&gt;=200, G1167&lt;=500), "200 to 500", G1167&gt;500, "Greater than 500")</f>
        <v>Greater than 500</v>
      </c>
      <c r="I1167" s="8">
        <v>0.51</v>
      </c>
      <c r="J1167" s="17">
        <f>I1167</f>
        <v>0.51</v>
      </c>
      <c r="K1167" s="22" t="str" cm="1">
        <f t="array" ref="K1167">_xlfn.IFS(AND(I1167&gt;=0%, I1167&lt;=20%),"0% to 20%", AND(I1167&gt;=21%, I1167&lt;=40%), "21% to 40%", AND(I1167&gt;=41%, I1167&lt;=60%), "41% to 60%", AND(I1167&gt;=61%, I1167&lt;=80%), "61% to 80%", AND(I1167&gt;=81%, I1167&lt;=100%), "81% to 100%")</f>
        <v>41% to 60%</v>
      </c>
      <c r="L1167" s="22">
        <v>4.4000000000000004</v>
      </c>
      <c r="M1167" s="6">
        <v>184</v>
      </c>
      <c r="N1167" s="6">
        <f>G1167*M1167</f>
        <v>367816</v>
      </c>
      <c r="O1167" s="6">
        <f>L1167+(M1167/100000)</f>
        <v>4.40184</v>
      </c>
      <c r="P1167" s="5" t="s">
        <v>284</v>
      </c>
      <c r="Q1167" s="10" t="s">
        <v>285</v>
      </c>
      <c r="R1167" s="10" t="s">
        <v>286</v>
      </c>
      <c r="S1167" s="10" t="s">
        <v>287</v>
      </c>
      <c r="T1167" s="10">
        <f>LEN(S1167) - LEN(SUBSTITUTE(S1167, ",", "")) + 1</f>
        <v>8</v>
      </c>
      <c r="U1167" s="10" t="s">
        <v>288</v>
      </c>
      <c r="V1167" s="20" t="s">
        <v>289</v>
      </c>
      <c r="W1167" s="10" t="s">
        <v>290</v>
      </c>
      <c r="X1167" s="10" t="s">
        <v>291</v>
      </c>
    </row>
    <row r="1168" spans="1:24" customFormat="1" x14ac:dyDescent="0.3">
      <c r="A1168" s="5" t="s">
        <v>282</v>
      </c>
      <c r="B1168" s="5" t="s">
        <v>283</v>
      </c>
      <c r="C1168" s="5" t="str">
        <f>LEFT(B1168, 65)</f>
        <v xml:space="preserve">Duracell USB C To Lightning Apple Certified (Mfi) Braided Sync &amp; </v>
      </c>
      <c r="D1168" s="5" t="s">
        <v>18</v>
      </c>
      <c r="E1168" s="5" t="str">
        <f>LEFT(D1168, FIND("|", D1168) - 1)</f>
        <v>Computers&amp;Accessories</v>
      </c>
      <c r="F1168" s="5">
        <v>970</v>
      </c>
      <c r="G1168" s="7">
        <v>1999</v>
      </c>
      <c r="H1168" s="5" t="str" cm="1">
        <f t="array" ref="H1168">_xlfn.IFS(G1168&lt;200,"Less than 200", AND(G1168&gt;=200, G1168&lt;=500), "200 to 500", G1168&gt;500, "Greater than 500")</f>
        <v>Greater than 500</v>
      </c>
      <c r="I1168" s="8">
        <v>0.51</v>
      </c>
      <c r="J1168" s="17">
        <f>I1168</f>
        <v>0.51</v>
      </c>
      <c r="K1168" s="22" t="str" cm="1">
        <f t="array" ref="K1168">_xlfn.IFS(AND(I1168&gt;=0%, I1168&lt;=20%),"0% to 20%", AND(I1168&gt;=21%, I1168&lt;=40%), "21% to 40%", AND(I1168&gt;=41%, I1168&lt;=60%), "41% to 60%", AND(I1168&gt;=61%, I1168&lt;=80%), "61% to 80%", AND(I1168&gt;=81%, I1168&lt;=100%), "81% to 100%")</f>
        <v>41% to 60%</v>
      </c>
      <c r="L1168" s="22">
        <v>4.4000000000000004</v>
      </c>
      <c r="M1168" s="6">
        <v>184</v>
      </c>
      <c r="N1168" s="6">
        <f>G1168*M1168</f>
        <v>367816</v>
      </c>
      <c r="O1168" s="6">
        <f>L1168+(M1168/100000)</f>
        <v>4.40184</v>
      </c>
      <c r="P1168" s="5" t="s">
        <v>284</v>
      </c>
      <c r="Q1168" s="10" t="s">
        <v>285</v>
      </c>
      <c r="R1168" s="10" t="s">
        <v>286</v>
      </c>
      <c r="S1168" s="10" t="s">
        <v>287</v>
      </c>
      <c r="T1168" s="10">
        <f>LEN(S1168) - LEN(SUBSTITUTE(S1168, ",", "")) + 1</f>
        <v>8</v>
      </c>
      <c r="U1168" s="10" t="s">
        <v>288</v>
      </c>
      <c r="V1168" s="20" t="s">
        <v>289</v>
      </c>
      <c r="W1168" s="10" t="s">
        <v>4186</v>
      </c>
      <c r="X1168" s="10" t="s">
        <v>4187</v>
      </c>
    </row>
    <row r="1169" spans="1:24" customFormat="1" x14ac:dyDescent="0.3">
      <c r="A1169" s="5" t="s">
        <v>282</v>
      </c>
      <c r="B1169" s="5" t="s">
        <v>283</v>
      </c>
      <c r="C1169" s="5" t="str">
        <f>LEFT(B1169, 65)</f>
        <v xml:space="preserve">Duracell USB C To Lightning Apple Certified (Mfi) Braided Sync &amp; </v>
      </c>
      <c r="D1169" s="5" t="s">
        <v>18</v>
      </c>
      <c r="E1169" s="5" t="str">
        <f>LEFT(D1169, FIND("|", D1169) - 1)</f>
        <v>Computers&amp;Accessories</v>
      </c>
      <c r="F1169" s="5">
        <v>970</v>
      </c>
      <c r="G1169" s="7">
        <v>1999</v>
      </c>
      <c r="H1169" s="5" t="str" cm="1">
        <f t="array" ref="H1169">_xlfn.IFS(G1169&lt;200,"Less than 200", AND(G1169&gt;=200, G1169&lt;=500), "200 to 500", G1169&gt;500, "Greater than 500")</f>
        <v>Greater than 500</v>
      </c>
      <c r="I1169" s="8">
        <v>0.51</v>
      </c>
      <c r="J1169" s="17">
        <f>I1169</f>
        <v>0.51</v>
      </c>
      <c r="K1169" s="22" t="str" cm="1">
        <f t="array" ref="K1169">_xlfn.IFS(AND(I1169&gt;=0%, I1169&lt;=20%),"0% to 20%", AND(I1169&gt;=21%, I1169&lt;=40%), "21% to 40%", AND(I1169&gt;=41%, I1169&lt;=60%), "41% to 60%", AND(I1169&gt;=61%, I1169&lt;=80%), "61% to 80%", AND(I1169&gt;=81%, I1169&lt;=100%), "81% to 100%")</f>
        <v>41% to 60%</v>
      </c>
      <c r="L1169" s="22">
        <v>4.4000000000000004</v>
      </c>
      <c r="M1169" s="6">
        <v>184</v>
      </c>
      <c r="N1169" s="6">
        <f>G1169*M1169</f>
        <v>367816</v>
      </c>
      <c r="O1169" s="6">
        <f>L1169+(M1169/100000)</f>
        <v>4.40184</v>
      </c>
      <c r="P1169" s="5" t="s">
        <v>284</v>
      </c>
      <c r="Q1169" s="10" t="s">
        <v>285</v>
      </c>
      <c r="R1169" s="10" t="s">
        <v>286</v>
      </c>
      <c r="S1169" s="10" t="s">
        <v>287</v>
      </c>
      <c r="T1169" s="10">
        <f>LEN(S1169) - LEN(SUBSTITUTE(S1169, ",", "")) + 1</f>
        <v>8</v>
      </c>
      <c r="U1169" s="10" t="s">
        <v>288</v>
      </c>
      <c r="V1169" s="20" t="s">
        <v>289</v>
      </c>
      <c r="W1169" s="10" t="s">
        <v>6480</v>
      </c>
      <c r="X1169" s="10" t="s">
        <v>6481</v>
      </c>
    </row>
    <row r="1170" spans="1:24" customFormat="1" x14ac:dyDescent="0.3">
      <c r="A1170" s="5" t="s">
        <v>12260</v>
      </c>
      <c r="B1170" s="5" t="s">
        <v>12261</v>
      </c>
      <c r="C1170" s="5" t="str">
        <f>LEFT(B1170, 65)</f>
        <v>Themisto TH-WS20 Digital Kitchen Weighing Scale Stainless Steel (</v>
      </c>
      <c r="D1170" s="5" t="s">
        <v>8585</v>
      </c>
      <c r="E1170" s="5" t="str">
        <f>LEFT(D1170, FIND("|", D1170) - 1)</f>
        <v>Home&amp;Kitchen</v>
      </c>
      <c r="F1170" s="5">
        <v>759</v>
      </c>
      <c r="G1170" s="7">
        <v>1999</v>
      </c>
      <c r="H1170" s="5" t="str" cm="1">
        <f t="array" ref="H1170">_xlfn.IFS(G1170&lt;200,"Less than 200", AND(G1170&gt;=200, G1170&lt;=500), "200 to 500", G1170&gt;500, "Greater than 500")</f>
        <v>Greater than 500</v>
      </c>
      <c r="I1170" s="8">
        <v>0.62</v>
      </c>
      <c r="J1170" s="17">
        <f>I1170</f>
        <v>0.62</v>
      </c>
      <c r="K1170" s="22" t="str" cm="1">
        <f t="array" ref="K1170">_xlfn.IFS(AND(I1170&gt;=0%, I1170&lt;=20%),"0% to 20%", AND(I1170&gt;=21%, I1170&lt;=40%), "21% to 40%", AND(I1170&gt;=41%, I1170&lt;=60%), "41% to 60%", AND(I1170&gt;=61%, I1170&lt;=80%), "61% to 80%", AND(I1170&gt;=81%, I1170&lt;=100%), "81% to 100%")</f>
        <v>61% to 80%</v>
      </c>
      <c r="L1170" s="22">
        <v>4.3</v>
      </c>
      <c r="M1170" s="6">
        <v>532</v>
      </c>
      <c r="N1170" s="6">
        <f>G1170*M1170</f>
        <v>1063468</v>
      </c>
      <c r="O1170" s="6">
        <f>L1170+(M1170/100000)</f>
        <v>4.30532</v>
      </c>
      <c r="P1170" s="5" t="s">
        <v>12262</v>
      </c>
      <c r="Q1170" s="10" t="s">
        <v>12263</v>
      </c>
      <c r="R1170" s="10" t="s">
        <v>12264</v>
      </c>
      <c r="S1170" s="10" t="s">
        <v>12265</v>
      </c>
      <c r="T1170" s="10">
        <f>LEN(S1170) - LEN(SUBSTITUTE(S1170, ",", "")) + 1</f>
        <v>8</v>
      </c>
      <c r="U1170" s="10" t="s">
        <v>12266</v>
      </c>
      <c r="V1170" s="20" t="s">
        <v>12267</v>
      </c>
      <c r="W1170" s="10" t="s">
        <v>12268</v>
      </c>
      <c r="X1170" s="10" t="s">
        <v>12269</v>
      </c>
    </row>
    <row r="1171" spans="1:24" customFormat="1" x14ac:dyDescent="0.3">
      <c r="A1171" s="5" t="s">
        <v>12662</v>
      </c>
      <c r="B1171" s="5" t="s">
        <v>12663</v>
      </c>
      <c r="C1171" s="5" t="str">
        <f>LEFT(B1171, 65)</f>
        <v>Wipro Vesta 1380W Cordless Steam Iron Quick heat up with 20gm/ mi</v>
      </c>
      <c r="D1171" s="5" t="s">
        <v>8897</v>
      </c>
      <c r="E1171" s="5" t="str">
        <f>LEFT(D1171, FIND("|", D1171) - 1)</f>
        <v>Home&amp;Kitchen</v>
      </c>
      <c r="F1171" s="7">
        <v>1799</v>
      </c>
      <c r="G1171" s="7">
        <v>2599</v>
      </c>
      <c r="H1171" s="5" t="str" cm="1">
        <f t="array" ref="H1171">_xlfn.IFS(G1171&lt;200,"Less than 200", AND(G1171&gt;=200, G1171&lt;=500), "200 to 500", G1171&gt;500, "Greater than 500")</f>
        <v>Greater than 500</v>
      </c>
      <c r="I1171" s="8">
        <v>0.31</v>
      </c>
      <c r="J1171" s="17">
        <f>I1171</f>
        <v>0.31</v>
      </c>
      <c r="K1171" s="22" t="str" cm="1">
        <f t="array" ref="K1171">_xlfn.IFS(AND(I1171&gt;=0%, I1171&lt;=20%),"0% to 20%", AND(I1171&gt;=21%, I1171&lt;=40%), "21% to 40%", AND(I1171&gt;=41%, I1171&lt;=60%), "41% to 60%", AND(I1171&gt;=61%, I1171&lt;=80%), "61% to 80%", AND(I1171&gt;=81%, I1171&lt;=100%), "81% to 100%")</f>
        <v>21% to 40%</v>
      </c>
      <c r="L1171" s="22">
        <v>3.6</v>
      </c>
      <c r="M1171" s="6">
        <v>771</v>
      </c>
      <c r="N1171" s="6">
        <f>G1171*M1171</f>
        <v>2003829</v>
      </c>
      <c r="O1171" s="6">
        <f>L1171+(M1171/100000)</f>
        <v>3.60771</v>
      </c>
      <c r="P1171" s="5" t="s">
        <v>12664</v>
      </c>
      <c r="Q1171" s="10" t="s">
        <v>12665</v>
      </c>
      <c r="R1171" s="10" t="s">
        <v>12666</v>
      </c>
      <c r="S1171" s="10" t="s">
        <v>12667</v>
      </c>
      <c r="T1171" s="10">
        <f>LEN(S1171) - LEN(SUBSTITUTE(S1171, ",", "")) + 1</f>
        <v>8</v>
      </c>
      <c r="U1171" s="10" t="s">
        <v>12668</v>
      </c>
      <c r="V1171" s="20" t="s">
        <v>12669</v>
      </c>
      <c r="W1171" s="10" t="s">
        <v>12670</v>
      </c>
      <c r="X1171" s="10" t="s">
        <v>12671</v>
      </c>
    </row>
    <row r="1172" spans="1:24" customFormat="1" x14ac:dyDescent="0.3">
      <c r="A1172" s="5" t="s">
        <v>9853</v>
      </c>
      <c r="B1172" s="5" t="s">
        <v>9854</v>
      </c>
      <c r="C1172" s="5" t="str">
        <f>LEFT(B1172, 65)</f>
        <v>Crompton InstaBliss 3-L Instant Water Heater (Geyser) with Advanc</v>
      </c>
      <c r="D1172" s="5" t="s">
        <v>8721</v>
      </c>
      <c r="E1172" s="5" t="str">
        <f>LEFT(D1172, FIND("|", D1172) - 1)</f>
        <v>Home&amp;Kitchen</v>
      </c>
      <c r="F1172" s="7">
        <v>2599</v>
      </c>
      <c r="G1172" s="7">
        <v>4400</v>
      </c>
      <c r="H1172" s="5" t="str" cm="1">
        <f t="array" ref="H1172">_xlfn.IFS(G1172&lt;200,"Less than 200", AND(G1172&gt;=200, G1172&lt;=500), "200 to 500", G1172&gt;500, "Greater than 500")</f>
        <v>Greater than 500</v>
      </c>
      <c r="I1172" s="8">
        <v>0.41</v>
      </c>
      <c r="J1172" s="17">
        <f>I1172</f>
        <v>0.41</v>
      </c>
      <c r="K1172" s="22" t="str" cm="1">
        <f t="array" ref="K1172">_xlfn.IFS(AND(I1172&gt;=0%, I1172&lt;=20%),"0% to 20%", AND(I1172&gt;=21%, I1172&lt;=40%), "21% to 40%", AND(I1172&gt;=41%, I1172&lt;=60%), "41% to 60%", AND(I1172&gt;=61%, I1172&lt;=80%), "61% to 80%", AND(I1172&gt;=81%, I1172&lt;=100%), "81% to 100%")</f>
        <v>41% to 60%</v>
      </c>
      <c r="L1172" s="22">
        <v>4.0999999999999996</v>
      </c>
      <c r="M1172" s="6">
        <v>14947</v>
      </c>
      <c r="N1172" s="6">
        <f>G1172*M1172</f>
        <v>65766800</v>
      </c>
      <c r="O1172" s="6">
        <f>L1172+(M1172/100000)</f>
        <v>4.2494699999999996</v>
      </c>
      <c r="P1172" s="5" t="s">
        <v>9855</v>
      </c>
      <c r="Q1172" s="10" t="s">
        <v>9856</v>
      </c>
      <c r="R1172" s="10" t="s">
        <v>9857</v>
      </c>
      <c r="S1172" s="10" t="s">
        <v>9858</v>
      </c>
      <c r="T1172" s="10">
        <f>LEN(S1172) - LEN(SUBSTITUTE(S1172, ",", "")) + 1</f>
        <v>8</v>
      </c>
      <c r="U1172" s="10" t="s">
        <v>9859</v>
      </c>
      <c r="V1172" s="20" t="s">
        <v>9860</v>
      </c>
      <c r="W1172" s="10" t="s">
        <v>9861</v>
      </c>
      <c r="X1172" s="10" t="s">
        <v>9862</v>
      </c>
    </row>
    <row r="1173" spans="1:24" customFormat="1" x14ac:dyDescent="0.3">
      <c r="A1173" s="5" t="s">
        <v>2201</v>
      </c>
      <c r="B1173" s="5" t="s">
        <v>2202</v>
      </c>
      <c r="C1173" s="5" t="str">
        <f>LEFT(B1173, 65)</f>
        <v>Sony Bravia 164 cm (65 inches) 4K Ultra HD Smart LED Google TV KD</v>
      </c>
      <c r="D1173" s="5" t="s">
        <v>169</v>
      </c>
      <c r="E1173" s="5" t="str">
        <f>LEFT(D1173, FIND("|", D1173) - 1)</f>
        <v>Electronics</v>
      </c>
      <c r="F1173" s="7">
        <v>77990</v>
      </c>
      <c r="G1173" s="5"/>
      <c r="H1173" s="5" t="str" cm="1">
        <f t="array" ref="H1173">_xlfn.IFS(G1173&lt;200,"Less than 200", AND(G1173&gt;=200, G1173&lt;=500), "200 to 500", G1173&gt;500, "Greater than 500")</f>
        <v>Less than 200</v>
      </c>
      <c r="I1173" s="8">
        <v>0.44</v>
      </c>
      <c r="J1173" s="17">
        <f>I1173</f>
        <v>0.44</v>
      </c>
      <c r="K1173" s="22" t="str" cm="1">
        <f t="array" ref="K1173">_xlfn.IFS(AND(I1173&gt;=0%, I1173&lt;=20%),"0% to 20%", AND(I1173&gt;=21%, I1173&lt;=40%), "21% to 40%", AND(I1173&gt;=41%, I1173&lt;=60%), "41% to 60%", AND(I1173&gt;=61%, I1173&lt;=80%), "61% to 80%", AND(I1173&gt;=81%, I1173&lt;=100%), "81% to 100%")</f>
        <v>41% to 60%</v>
      </c>
      <c r="L1173" s="22">
        <v>4.7</v>
      </c>
      <c r="M1173" s="6">
        <v>5935</v>
      </c>
      <c r="N1173" s="6">
        <f>G1173*M1173</f>
        <v>0</v>
      </c>
      <c r="O1173" s="6">
        <f>L1173+(M1173/100000)</f>
        <v>4.7593500000000004</v>
      </c>
      <c r="P1173" s="5" t="s">
        <v>2203</v>
      </c>
      <c r="Q1173" s="10" t="s">
        <v>2204</v>
      </c>
      <c r="R1173" s="10" t="s">
        <v>2205</v>
      </c>
      <c r="S1173" s="10" t="s">
        <v>2206</v>
      </c>
      <c r="T1173" s="10">
        <f>LEN(S1173) - LEN(SUBSTITUTE(S1173, ",", "")) + 1</f>
        <v>8</v>
      </c>
      <c r="U1173" s="10" t="s">
        <v>2207</v>
      </c>
      <c r="V1173" s="20" t="s">
        <v>2208</v>
      </c>
      <c r="W1173" s="10" t="s">
        <v>2209</v>
      </c>
      <c r="X1173" s="10" t="s">
        <v>2210</v>
      </c>
    </row>
    <row r="1174" spans="1:24" customFormat="1" x14ac:dyDescent="0.3">
      <c r="A1174" s="5" t="s">
        <v>3542</v>
      </c>
      <c r="B1174" s="5" t="s">
        <v>3543</v>
      </c>
      <c r="C1174" s="5" t="str">
        <f>LEFT(B1174, 65)</f>
        <v>OnePlus 10R 5G (Forest Green, 8GB RAM, 128GB Storage, 80W SuperVO</v>
      </c>
      <c r="D1174" s="5" t="s">
        <v>2990</v>
      </c>
      <c r="E1174" s="5" t="str">
        <f>LEFT(D1174, FIND("|", D1174) - 1)</f>
        <v>Electronics</v>
      </c>
      <c r="F1174" s="7">
        <v>34999</v>
      </c>
      <c r="G1174" s="7">
        <v>38999</v>
      </c>
      <c r="H1174" s="5" t="str" cm="1">
        <f t="array" ref="H1174">_xlfn.IFS(G1174&lt;200,"Less than 200", AND(G1174&gt;=200, G1174&lt;=500), "200 to 500", G1174&gt;500, "Greater than 500")</f>
        <v>Greater than 500</v>
      </c>
      <c r="I1174" s="8">
        <v>0.1</v>
      </c>
      <c r="J1174" s="17">
        <f>I1174</f>
        <v>0.1</v>
      </c>
      <c r="K1174" s="22" t="str" cm="1">
        <f t="array" ref="K1174">_xlfn.IFS(AND(I1174&gt;=0%, I1174&lt;=20%),"0% to 20%", AND(I1174&gt;=21%, I1174&lt;=40%), "21% to 40%", AND(I1174&gt;=41%, I1174&lt;=60%), "41% to 60%", AND(I1174&gt;=61%, I1174&lt;=80%), "61% to 80%", AND(I1174&gt;=81%, I1174&lt;=100%), "81% to 100%")</f>
        <v>0% to 20%</v>
      </c>
      <c r="L1174" s="22">
        <v>4.2</v>
      </c>
      <c r="M1174" s="6">
        <v>11029</v>
      </c>
      <c r="N1174" s="6">
        <f>G1174*M1174</f>
        <v>430119971</v>
      </c>
      <c r="O1174" s="6">
        <f>L1174+(M1174/100000)</f>
        <v>4.3102900000000002</v>
      </c>
      <c r="P1174" s="5" t="s">
        <v>3544</v>
      </c>
      <c r="Q1174" s="10" t="s">
        <v>3545</v>
      </c>
      <c r="R1174" s="10" t="s">
        <v>3546</v>
      </c>
      <c r="S1174" s="10" t="s">
        <v>3547</v>
      </c>
      <c r="T1174" s="10">
        <f>LEN(S1174) - LEN(SUBSTITUTE(S1174, ",", "")) + 1</f>
        <v>7</v>
      </c>
      <c r="U1174" s="10" t="s">
        <v>3548</v>
      </c>
      <c r="V1174" s="20" t="s">
        <v>3549</v>
      </c>
      <c r="W1174" s="10" t="s">
        <v>3550</v>
      </c>
      <c r="X1174" s="10" t="s">
        <v>3551</v>
      </c>
    </row>
    <row r="1175" spans="1:24" customFormat="1" x14ac:dyDescent="0.3">
      <c r="A1175" s="5" t="s">
        <v>1151</v>
      </c>
      <c r="B1175" s="5" t="s">
        <v>1152</v>
      </c>
      <c r="C1175" s="5" t="str">
        <f>LEFT(B1175, 65)</f>
        <v>iFFALCON 80 cm (32 inches) HD Ready Smart LED TV¬†32F53 (Black)</v>
      </c>
      <c r="D1175" s="5" t="s">
        <v>169</v>
      </c>
      <c r="E1175" s="5" t="str">
        <f>LEFT(D1175, FIND("|", D1175) - 1)</f>
        <v>Electronics</v>
      </c>
      <c r="F1175" s="7">
        <v>9999</v>
      </c>
      <c r="G1175" s="7">
        <v>27990</v>
      </c>
      <c r="H1175" s="5" t="str" cm="1">
        <f t="array" ref="H1175">_xlfn.IFS(G1175&lt;200,"Less than 200", AND(G1175&gt;=200, G1175&lt;=500), "200 to 500", G1175&gt;500, "Greater than 500")</f>
        <v>Greater than 500</v>
      </c>
      <c r="I1175" s="8">
        <v>0.64</v>
      </c>
      <c r="J1175" s="17">
        <f>I1175</f>
        <v>0.64</v>
      </c>
      <c r="K1175" s="22" t="str" cm="1">
        <f t="array" ref="K1175">_xlfn.IFS(AND(I1175&gt;=0%, I1175&lt;=20%),"0% to 20%", AND(I1175&gt;=21%, I1175&lt;=40%), "21% to 40%", AND(I1175&gt;=41%, I1175&lt;=60%), "41% to 60%", AND(I1175&gt;=61%, I1175&lt;=80%), "61% to 80%", AND(I1175&gt;=81%, I1175&lt;=100%), "81% to 100%")</f>
        <v>61% to 80%</v>
      </c>
      <c r="L1175" s="22">
        <v>4.2</v>
      </c>
      <c r="M1175" s="6">
        <v>1269</v>
      </c>
      <c r="N1175" s="6">
        <f>G1175*M1175</f>
        <v>35519310</v>
      </c>
      <c r="O1175" s="6">
        <f>L1175+(M1175/100000)</f>
        <v>4.2126900000000003</v>
      </c>
      <c r="P1175" s="5" t="s">
        <v>1153</v>
      </c>
      <c r="Q1175" s="10" t="s">
        <v>1154</v>
      </c>
      <c r="R1175" s="10" t="s">
        <v>1155</v>
      </c>
      <c r="S1175" s="10" t="s">
        <v>1156</v>
      </c>
      <c r="T1175" s="10">
        <f>LEN(S1175) - LEN(SUBSTITUTE(S1175, ",", "")) + 1</f>
        <v>8</v>
      </c>
      <c r="U1175" s="10" t="s">
        <v>1157</v>
      </c>
      <c r="V1175" s="20" t="s">
        <v>1158</v>
      </c>
      <c r="W1175" s="10" t="s">
        <v>1159</v>
      </c>
      <c r="X1175" s="10" t="s">
        <v>1160</v>
      </c>
    </row>
    <row r="1176" spans="1:24" customFormat="1" x14ac:dyDescent="0.3">
      <c r="A1176" s="5" t="s">
        <v>8782</v>
      </c>
      <c r="B1176" s="5" t="s">
        <v>8783</v>
      </c>
      <c r="C1176" s="5" t="str">
        <f>LEFT(B1176, 65)</f>
        <v>Lifelong LLMG23 Power Pro 500-Watt Mixer Grinder with 3 Jars (Liq</v>
      </c>
      <c r="D1176" s="5" t="s">
        <v>8710</v>
      </c>
      <c r="E1176" s="5" t="str">
        <f>LEFT(D1176, FIND("|", D1176) - 1)</f>
        <v>Home&amp;Kitchen</v>
      </c>
      <c r="F1176" s="7">
        <v>1299</v>
      </c>
      <c r="G1176" s="7">
        <v>3500</v>
      </c>
      <c r="H1176" s="5" t="str" cm="1">
        <f t="array" ref="H1176">_xlfn.IFS(G1176&lt;200,"Less than 200", AND(G1176&gt;=200, G1176&lt;=500), "200 to 500", G1176&gt;500, "Greater than 500")</f>
        <v>Greater than 500</v>
      </c>
      <c r="I1176" s="8">
        <v>0.63</v>
      </c>
      <c r="J1176" s="17">
        <f>I1176</f>
        <v>0.63</v>
      </c>
      <c r="K1176" s="22" t="str" cm="1">
        <f t="array" ref="K1176">_xlfn.IFS(AND(I1176&gt;=0%, I1176&lt;=20%),"0% to 20%", AND(I1176&gt;=21%, I1176&lt;=40%), "21% to 40%", AND(I1176&gt;=41%, I1176&lt;=60%), "41% to 60%", AND(I1176&gt;=61%, I1176&lt;=80%), "61% to 80%", AND(I1176&gt;=81%, I1176&lt;=100%), "81% to 100%")</f>
        <v>61% to 80%</v>
      </c>
      <c r="L1176" s="22">
        <v>3.8</v>
      </c>
      <c r="M1176" s="6">
        <v>44050</v>
      </c>
      <c r="N1176" s="6">
        <f>G1176*M1176</f>
        <v>154175000</v>
      </c>
      <c r="O1176" s="6">
        <f>L1176+(M1176/100000)</f>
        <v>4.2404999999999999</v>
      </c>
      <c r="P1176" s="5" t="s">
        <v>8784</v>
      </c>
      <c r="Q1176" s="10" t="s">
        <v>8785</v>
      </c>
      <c r="R1176" s="10" t="s">
        <v>8786</v>
      </c>
      <c r="S1176" s="10" t="s">
        <v>8787</v>
      </c>
      <c r="T1176" s="10">
        <f>LEN(S1176) - LEN(SUBSTITUTE(S1176, ",", "")) + 1</f>
        <v>8</v>
      </c>
      <c r="U1176" s="10" t="s">
        <v>8788</v>
      </c>
      <c r="V1176" s="20" t="s">
        <v>8789</v>
      </c>
      <c r="W1176" s="10" t="s">
        <v>8790</v>
      </c>
      <c r="X1176" s="10" t="s">
        <v>8791</v>
      </c>
    </row>
    <row r="1177" spans="1:24" customFormat="1" x14ac:dyDescent="0.3">
      <c r="A1177" s="5" t="s">
        <v>11062</v>
      </c>
      <c r="B1177" s="5" t="s">
        <v>11063</v>
      </c>
      <c r="C1177" s="5" t="str">
        <f>LEFT(B1177, 65)</f>
        <v>Ikea Little Loved Corner PRODUKT Milk-frother, Coffee/Tea Frother</v>
      </c>
      <c r="D1177" s="5" t="s">
        <v>11064</v>
      </c>
      <c r="E1177" s="5" t="str">
        <f>LEFT(D1177, FIND("|", D1177) - 1)</f>
        <v>Home&amp;Kitchen</v>
      </c>
      <c r="F1177" s="5">
        <v>229</v>
      </c>
      <c r="G1177" s="5">
        <v>499</v>
      </c>
      <c r="H1177" s="5" t="str" cm="1">
        <f t="array" ref="H1177">_xlfn.IFS(G1177&lt;200,"Less than 200", AND(G1177&gt;=200, G1177&lt;=500), "200 to 500", G1177&gt;500, "Greater than 500")</f>
        <v>200 to 500</v>
      </c>
      <c r="I1177" s="8">
        <v>0.54</v>
      </c>
      <c r="J1177" s="17">
        <f>I1177</f>
        <v>0.54</v>
      </c>
      <c r="K1177" s="22" t="str" cm="1">
        <f t="array" ref="K1177">_xlfn.IFS(AND(I1177&gt;=0%, I1177&lt;=20%),"0% to 20%", AND(I1177&gt;=21%, I1177&lt;=40%), "21% to 40%", AND(I1177&gt;=41%, I1177&lt;=60%), "41% to 60%", AND(I1177&gt;=61%, I1177&lt;=80%), "61% to 80%", AND(I1177&gt;=81%, I1177&lt;=100%), "81% to 100%")</f>
        <v>41% to 60%</v>
      </c>
      <c r="L1177" s="22">
        <v>3.5</v>
      </c>
      <c r="M1177" s="6">
        <v>185</v>
      </c>
      <c r="N1177" s="6">
        <f>G1177*M1177</f>
        <v>92315</v>
      </c>
      <c r="O1177" s="6">
        <f>L1177+(M1177/100000)</f>
        <v>3.5018500000000001</v>
      </c>
      <c r="P1177" s="5" t="s">
        <v>11065</v>
      </c>
      <c r="Q1177" s="10" t="s">
        <v>11066</v>
      </c>
      <c r="R1177" s="10" t="s">
        <v>11067</v>
      </c>
      <c r="S1177" s="10" t="s">
        <v>11068</v>
      </c>
      <c r="T1177" s="10">
        <f>LEN(S1177) - LEN(SUBSTITUTE(S1177, ",", "")) + 1</f>
        <v>8</v>
      </c>
      <c r="U1177" s="10" t="s">
        <v>11069</v>
      </c>
      <c r="V1177" s="20" t="s">
        <v>11070</v>
      </c>
      <c r="W1177" s="10" t="s">
        <v>11071</v>
      </c>
      <c r="X1177" s="10" t="s">
        <v>11072</v>
      </c>
    </row>
    <row r="1178" spans="1:24" customFormat="1" x14ac:dyDescent="0.3">
      <c r="A1178" s="5" t="s">
        <v>7152</v>
      </c>
      <c r="B1178" s="5" t="s">
        <v>7153</v>
      </c>
      <c r="C1178" s="5" t="str">
        <f>LEFT(B1178, 65)</f>
        <v>boAt Airdopes 191G True Wireless Earbuds with ENx‚Ñ¢ Tech Equippe</v>
      </c>
      <c r="D1178" s="5" t="s">
        <v>3066</v>
      </c>
      <c r="E1178" s="5" t="str">
        <f>LEFT(D1178, FIND("|", D1178) - 1)</f>
        <v>Electronics</v>
      </c>
      <c r="F1178" s="7">
        <v>1599</v>
      </c>
      <c r="G1178" s="7">
        <v>3490</v>
      </c>
      <c r="H1178" s="5" t="str" cm="1">
        <f t="array" ref="H1178">_xlfn.IFS(G1178&lt;200,"Less than 200", AND(G1178&gt;=200, G1178&lt;=500), "200 to 500", G1178&gt;500, "Greater than 500")</f>
        <v>Greater than 500</v>
      </c>
      <c r="I1178" s="8">
        <v>0.54</v>
      </c>
      <c r="J1178" s="17">
        <f>I1178</f>
        <v>0.54</v>
      </c>
      <c r="K1178" s="22" t="str" cm="1">
        <f t="array" ref="K1178">_xlfn.IFS(AND(I1178&gt;=0%, I1178&lt;=20%),"0% to 20%", AND(I1178&gt;=21%, I1178&lt;=40%), "21% to 40%", AND(I1178&gt;=41%, I1178&lt;=60%), "41% to 60%", AND(I1178&gt;=61%, I1178&lt;=80%), "61% to 80%", AND(I1178&gt;=81%, I1178&lt;=100%), "81% to 100%")</f>
        <v>41% to 60%</v>
      </c>
      <c r="L1178" s="22">
        <v>3.7</v>
      </c>
      <c r="M1178" s="6">
        <v>676</v>
      </c>
      <c r="N1178" s="6">
        <f>G1178*M1178</f>
        <v>2359240</v>
      </c>
      <c r="O1178" s="6">
        <f>L1178+(M1178/100000)</f>
        <v>3.7067600000000001</v>
      </c>
      <c r="P1178" s="5" t="s">
        <v>7154</v>
      </c>
      <c r="Q1178" s="10" t="s">
        <v>7155</v>
      </c>
      <c r="R1178" s="10" t="s">
        <v>7156</v>
      </c>
      <c r="S1178" s="10" t="s">
        <v>7157</v>
      </c>
      <c r="T1178" s="10">
        <f>LEN(S1178) - LEN(SUBSTITUTE(S1178, ",", "")) + 1</f>
        <v>8</v>
      </c>
      <c r="U1178" s="10" t="s">
        <v>7158</v>
      </c>
      <c r="V1178" s="20" t="s">
        <v>7159</v>
      </c>
      <c r="W1178" s="10" t="s">
        <v>7160</v>
      </c>
      <c r="X1178" s="10" t="s">
        <v>7161</v>
      </c>
    </row>
    <row r="1179" spans="1:24" customFormat="1" x14ac:dyDescent="0.3">
      <c r="A1179" s="5" t="s">
        <v>1202</v>
      </c>
      <c r="B1179" s="5" t="s">
        <v>1203</v>
      </c>
      <c r="C1179" s="5" t="str">
        <f>LEFT(B1179, 65)</f>
        <v>MI 2-in-1 USB Type C Cable (Micro USB to Type C) 30cm for Smartph</v>
      </c>
      <c r="D1179" s="5" t="s">
        <v>18</v>
      </c>
      <c r="E1179" s="5" t="str">
        <f>LEFT(D1179, FIND("|", D1179) - 1)</f>
        <v>Computers&amp;Accessories</v>
      </c>
      <c r="F1179" s="5">
        <v>179</v>
      </c>
      <c r="G1179" s="5">
        <v>299</v>
      </c>
      <c r="H1179" s="5" t="str" cm="1">
        <f t="array" ref="H1179">_xlfn.IFS(G1179&lt;200,"Less than 200", AND(G1179&gt;=200, G1179&lt;=500), "200 to 500", G1179&gt;500, "Greater than 500")</f>
        <v>200 to 500</v>
      </c>
      <c r="I1179" s="8">
        <v>0.4</v>
      </c>
      <c r="J1179" s="17">
        <f>I1179</f>
        <v>0.4</v>
      </c>
      <c r="K1179" s="22" t="str" cm="1">
        <f t="array" ref="K1179">_xlfn.IFS(AND(I1179&gt;=0%, I1179&lt;=20%),"0% to 20%", AND(I1179&gt;=21%, I1179&lt;=40%), "21% to 40%", AND(I1179&gt;=41%, I1179&lt;=60%), "41% to 60%", AND(I1179&gt;=61%, I1179&lt;=80%), "61% to 80%", AND(I1179&gt;=81%, I1179&lt;=100%), "81% to 100%")</f>
        <v>21% to 40%</v>
      </c>
      <c r="L1179" s="22">
        <v>3.9</v>
      </c>
      <c r="M1179" s="6">
        <v>81</v>
      </c>
      <c r="N1179" s="6">
        <f>G1179*M1179</f>
        <v>24219</v>
      </c>
      <c r="O1179" s="6">
        <f>L1179+(M1179/100000)</f>
        <v>3.9008099999999999</v>
      </c>
      <c r="P1179" s="5" t="s">
        <v>1204</v>
      </c>
      <c r="Q1179" s="10" t="s">
        <v>1205</v>
      </c>
      <c r="R1179" s="10" t="s">
        <v>1206</v>
      </c>
      <c r="S1179" s="10" t="s">
        <v>1207</v>
      </c>
      <c r="T1179" s="10">
        <f>LEN(S1179) - LEN(SUBSTITUTE(S1179, ",", "")) + 1</f>
        <v>8</v>
      </c>
      <c r="U1179" s="10" t="s">
        <v>1208</v>
      </c>
      <c r="V1179" s="20" t="s">
        <v>1209</v>
      </c>
      <c r="W1179" s="10" t="s">
        <v>1210</v>
      </c>
      <c r="X1179" s="10" t="s">
        <v>1211</v>
      </c>
    </row>
    <row r="1180" spans="1:24" customFormat="1" x14ac:dyDescent="0.3">
      <c r="A1180" s="5" t="s">
        <v>7203</v>
      </c>
      <c r="B1180" s="5" t="s">
        <v>7204</v>
      </c>
      <c r="C1180" s="5" t="str">
        <f>LEFT(B1180, 65)</f>
        <v>SanDisk Extreme SD UHS I 64GB Card for 4K Video for DSLR and Mirr</v>
      </c>
      <c r="D1180" s="5" t="s">
        <v>3024</v>
      </c>
      <c r="E1180" s="5" t="str">
        <f>LEFT(D1180, FIND("|", D1180) - 1)</f>
        <v>Electronics</v>
      </c>
      <c r="F1180" s="5">
        <v>939</v>
      </c>
      <c r="G1180" s="7">
        <v>1800</v>
      </c>
      <c r="H1180" s="5" t="str" cm="1">
        <f t="array" ref="H1180">_xlfn.IFS(G1180&lt;200,"Less than 200", AND(G1180&gt;=200, G1180&lt;=500), "200 to 500", G1180&gt;500, "Greater than 500")</f>
        <v>Greater than 500</v>
      </c>
      <c r="I1180" s="8">
        <v>0.48</v>
      </c>
      <c r="J1180" s="17">
        <f>I1180</f>
        <v>0.48</v>
      </c>
      <c r="K1180" s="22" t="str" cm="1">
        <f t="array" ref="K1180">_xlfn.IFS(AND(I1180&gt;=0%, I1180&lt;=20%),"0% to 20%", AND(I1180&gt;=21%, I1180&lt;=40%), "21% to 40%", AND(I1180&gt;=41%, I1180&lt;=60%), "41% to 60%", AND(I1180&gt;=61%, I1180&lt;=80%), "61% to 80%", AND(I1180&gt;=81%, I1180&lt;=100%), "81% to 100%")</f>
        <v>41% to 60%</v>
      </c>
      <c r="L1180" s="22">
        <v>4.5</v>
      </c>
      <c r="M1180" s="6">
        <v>205052</v>
      </c>
      <c r="N1180" s="6">
        <f>G1180*M1180</f>
        <v>369093600</v>
      </c>
      <c r="O1180" s="6">
        <f>L1180+(M1180/100000)</f>
        <v>6.5505200000000006</v>
      </c>
      <c r="P1180" s="5" t="s">
        <v>7205</v>
      </c>
      <c r="Q1180" s="10" t="s">
        <v>7206</v>
      </c>
      <c r="R1180" s="10" t="s">
        <v>7207</v>
      </c>
      <c r="S1180" s="10" t="s">
        <v>7208</v>
      </c>
      <c r="T1180" s="10">
        <f>LEN(S1180) - LEN(SUBSTITUTE(S1180, ",", "")) + 1</f>
        <v>8</v>
      </c>
      <c r="U1180" s="10" t="s">
        <v>7209</v>
      </c>
      <c r="V1180" s="20" t="s">
        <v>7210</v>
      </c>
      <c r="W1180" s="10" t="s">
        <v>7211</v>
      </c>
      <c r="X1180" s="10" t="s">
        <v>7212</v>
      </c>
    </row>
    <row r="1181" spans="1:24" customFormat="1" x14ac:dyDescent="0.3">
      <c r="A1181" s="5" t="s">
        <v>9883</v>
      </c>
      <c r="B1181" s="5" t="s">
        <v>9884</v>
      </c>
      <c r="C1181" s="5" t="str">
        <f>LEFT(B1181, 65)</f>
        <v>Portable Lint Remover Pet Fur Remover Clothes Fuzz Remover Pet Ha</v>
      </c>
      <c r="D1181" s="5" t="s">
        <v>8574</v>
      </c>
      <c r="E1181" s="5" t="str">
        <f>LEFT(D1181, FIND("|", D1181) - 1)</f>
        <v>Home&amp;Kitchen</v>
      </c>
      <c r="F1181" s="5">
        <v>179</v>
      </c>
      <c r="G1181" s="5">
        <v>799</v>
      </c>
      <c r="H1181" s="5" t="str" cm="1">
        <f t="array" ref="H1181">_xlfn.IFS(G1181&lt;200,"Less than 200", AND(G1181&gt;=200, G1181&lt;=500), "200 to 500", G1181&gt;500, "Greater than 500")</f>
        <v>Greater than 500</v>
      </c>
      <c r="I1181" s="8">
        <v>0.78</v>
      </c>
      <c r="J1181" s="17">
        <f>I1181</f>
        <v>0.78</v>
      </c>
      <c r="K1181" s="22" t="str" cm="1">
        <f t="array" ref="K1181">_xlfn.IFS(AND(I1181&gt;=0%, I1181&lt;=20%),"0% to 20%", AND(I1181&gt;=21%, I1181&lt;=40%), "21% to 40%", AND(I1181&gt;=41%, I1181&lt;=60%), "41% to 60%", AND(I1181&gt;=61%, I1181&lt;=80%), "61% to 80%", AND(I1181&gt;=81%, I1181&lt;=100%), "81% to 100%")</f>
        <v>61% to 80%</v>
      </c>
      <c r="L1181" s="22">
        <v>3.5</v>
      </c>
      <c r="M1181" s="6">
        <v>132</v>
      </c>
      <c r="N1181" s="6">
        <f>G1181*M1181</f>
        <v>105468</v>
      </c>
      <c r="O1181" s="6">
        <f>L1181+(M1181/100000)</f>
        <v>3.5013200000000002</v>
      </c>
      <c r="P1181" s="5" t="s">
        <v>9885</v>
      </c>
      <c r="Q1181" s="10" t="s">
        <v>9886</v>
      </c>
      <c r="R1181" s="10" t="s">
        <v>9887</v>
      </c>
      <c r="S1181" s="10" t="s">
        <v>9888</v>
      </c>
      <c r="T1181" s="10">
        <f>LEN(S1181) - LEN(SUBSTITUTE(S1181, ",", "")) + 1</f>
        <v>8</v>
      </c>
      <c r="U1181" s="10" t="s">
        <v>9889</v>
      </c>
      <c r="V1181" s="20" t="s">
        <v>9890</v>
      </c>
      <c r="W1181" s="10" t="s">
        <v>9891</v>
      </c>
      <c r="X1181" s="10" t="s">
        <v>9892</v>
      </c>
    </row>
    <row r="1182" spans="1:24" customFormat="1" x14ac:dyDescent="0.3">
      <c r="A1182" s="5" t="s">
        <v>3269</v>
      </c>
      <c r="B1182" s="5" t="s">
        <v>3270</v>
      </c>
      <c r="C1182" s="5" t="str">
        <f>LEFT(B1182, 65)</f>
        <v>Redmi 10A (Sea Blue, 4GB RAM, 64GB Storage) | 2 Ghz Octa Core Hel</v>
      </c>
      <c r="D1182" s="5" t="s">
        <v>2990</v>
      </c>
      <c r="E1182" s="5" t="str">
        <f>LEFT(D1182, FIND("|", D1182) - 1)</f>
        <v>Electronics</v>
      </c>
      <c r="F1182" s="7">
        <v>8999</v>
      </c>
      <c r="G1182" s="7">
        <v>11999</v>
      </c>
      <c r="H1182" s="5" t="str" cm="1">
        <f t="array" ref="H1182">_xlfn.IFS(G1182&lt;200,"Less than 200", AND(G1182&gt;=200, G1182&lt;=500), "200 to 500", G1182&gt;500, "Greater than 500")</f>
        <v>Greater than 500</v>
      </c>
      <c r="I1182" s="8">
        <v>0.25</v>
      </c>
      <c r="J1182" s="17">
        <f>I1182</f>
        <v>0.25</v>
      </c>
      <c r="K1182" s="22" t="str" cm="1">
        <f t="array" ref="K1182">_xlfn.IFS(AND(I1182&gt;=0%, I1182&lt;=20%),"0% to 20%", AND(I1182&gt;=21%, I1182&lt;=40%), "21% to 40%", AND(I1182&gt;=41%, I1182&lt;=60%), "41% to 60%", AND(I1182&gt;=61%, I1182&lt;=80%), "61% to 80%", AND(I1182&gt;=81%, I1182&lt;=100%), "81% to 100%")</f>
        <v>21% to 40%</v>
      </c>
      <c r="L1182" s="22">
        <v>4</v>
      </c>
      <c r="M1182" s="6">
        <v>12796</v>
      </c>
      <c r="N1182" s="6">
        <f>G1182*M1182</f>
        <v>153539204</v>
      </c>
      <c r="O1182" s="6">
        <f>L1182+(M1182/100000)</f>
        <v>4.1279599999999999</v>
      </c>
      <c r="P1182" s="5" t="s">
        <v>3097</v>
      </c>
      <c r="Q1182" s="10" t="s">
        <v>3098</v>
      </c>
      <c r="R1182" s="10" t="s">
        <v>3099</v>
      </c>
      <c r="S1182" s="10" t="s">
        <v>3100</v>
      </c>
      <c r="T1182" s="10">
        <f>LEN(S1182) - LEN(SUBSTITUTE(S1182, ",", "")) + 1</f>
        <v>8</v>
      </c>
      <c r="U1182" s="10" t="s">
        <v>3101</v>
      </c>
      <c r="V1182" s="20" t="s">
        <v>3102</v>
      </c>
      <c r="W1182" s="10" t="s">
        <v>3271</v>
      </c>
      <c r="X1182" s="10" t="s">
        <v>3272</v>
      </c>
    </row>
    <row r="1183" spans="1:24" customFormat="1" x14ac:dyDescent="0.3">
      <c r="A1183" s="5" t="s">
        <v>3319</v>
      </c>
      <c r="B1183" s="5" t="s">
        <v>3320</v>
      </c>
      <c r="C1183" s="5" t="str">
        <f>LEFT(B1183, 65)</f>
        <v>Redmi 10A (Slate Grey, 4GB RAM, 64GB Storage) | 2 Ghz Octa Core H</v>
      </c>
      <c r="D1183" s="5" t="s">
        <v>2990</v>
      </c>
      <c r="E1183" s="5" t="str">
        <f>LEFT(D1183, FIND("|", D1183) - 1)</f>
        <v>Electronics</v>
      </c>
      <c r="F1183" s="7">
        <v>8999</v>
      </c>
      <c r="G1183" s="7">
        <v>11999</v>
      </c>
      <c r="H1183" s="5" t="str" cm="1">
        <f t="array" ref="H1183">_xlfn.IFS(G1183&lt;200,"Less than 200", AND(G1183&gt;=200, G1183&lt;=500), "200 to 500", G1183&gt;500, "Greater than 500")</f>
        <v>Greater than 500</v>
      </c>
      <c r="I1183" s="8">
        <v>0.25</v>
      </c>
      <c r="J1183" s="17">
        <f>I1183</f>
        <v>0.25</v>
      </c>
      <c r="K1183" s="22" t="str" cm="1">
        <f t="array" ref="K1183">_xlfn.IFS(AND(I1183&gt;=0%, I1183&lt;=20%),"0% to 20%", AND(I1183&gt;=21%, I1183&lt;=40%), "21% to 40%", AND(I1183&gt;=41%, I1183&lt;=60%), "41% to 60%", AND(I1183&gt;=61%, I1183&lt;=80%), "61% to 80%", AND(I1183&gt;=81%, I1183&lt;=100%), "81% to 100%")</f>
        <v>21% to 40%</v>
      </c>
      <c r="L1183" s="22">
        <v>4</v>
      </c>
      <c r="M1183" s="6">
        <v>12796</v>
      </c>
      <c r="N1183" s="6">
        <f>G1183*M1183</f>
        <v>153539204</v>
      </c>
      <c r="O1183" s="6">
        <f>L1183+(M1183/100000)</f>
        <v>4.1279599999999999</v>
      </c>
      <c r="P1183" s="5" t="s">
        <v>3097</v>
      </c>
      <c r="Q1183" s="10" t="s">
        <v>3098</v>
      </c>
      <c r="R1183" s="10" t="s">
        <v>3099</v>
      </c>
      <c r="S1183" s="10" t="s">
        <v>3100</v>
      </c>
      <c r="T1183" s="10">
        <f>LEN(S1183) - LEN(SUBSTITUTE(S1183, ",", "")) + 1</f>
        <v>8</v>
      </c>
      <c r="U1183" s="10" t="s">
        <v>3101</v>
      </c>
      <c r="V1183" s="20" t="s">
        <v>3102</v>
      </c>
      <c r="W1183" s="10" t="s">
        <v>3321</v>
      </c>
      <c r="X1183" s="10" t="s">
        <v>3322</v>
      </c>
    </row>
    <row r="1184" spans="1:24" customFormat="1" x14ac:dyDescent="0.3">
      <c r="A1184" s="5" t="s">
        <v>3095</v>
      </c>
      <c r="B1184" s="5" t="s">
        <v>3096</v>
      </c>
      <c r="C1184" s="5" t="str">
        <f>LEFT(B1184, 65)</f>
        <v>Redmi 10A (Charcoal Black, 4GB RAM, 64GB Storage) | 2 Ghz Octa Co</v>
      </c>
      <c r="D1184" s="5" t="s">
        <v>2990</v>
      </c>
      <c r="E1184" s="5" t="str">
        <f>LEFT(D1184, FIND("|", D1184) - 1)</f>
        <v>Electronics</v>
      </c>
      <c r="F1184" s="7">
        <v>8999</v>
      </c>
      <c r="G1184" s="7">
        <v>11999</v>
      </c>
      <c r="H1184" s="5" t="str" cm="1">
        <f t="array" ref="H1184">_xlfn.IFS(G1184&lt;200,"Less than 200", AND(G1184&gt;=200, G1184&lt;=500), "200 to 500", G1184&gt;500, "Greater than 500")</f>
        <v>Greater than 500</v>
      </c>
      <c r="I1184" s="8">
        <v>0.25</v>
      </c>
      <c r="J1184" s="17">
        <f>I1184</f>
        <v>0.25</v>
      </c>
      <c r="K1184" s="22" t="str" cm="1">
        <f t="array" ref="K1184">_xlfn.IFS(AND(I1184&gt;=0%, I1184&lt;=20%),"0% to 20%", AND(I1184&gt;=21%, I1184&lt;=40%), "21% to 40%", AND(I1184&gt;=41%, I1184&lt;=60%), "41% to 60%", AND(I1184&gt;=61%, I1184&lt;=80%), "61% to 80%", AND(I1184&gt;=81%, I1184&lt;=100%), "81% to 100%")</f>
        <v>21% to 40%</v>
      </c>
      <c r="L1184" s="22">
        <v>4</v>
      </c>
      <c r="M1184" s="6">
        <v>12796</v>
      </c>
      <c r="N1184" s="6">
        <f>G1184*M1184</f>
        <v>153539204</v>
      </c>
      <c r="O1184" s="6">
        <f>L1184+(M1184/100000)</f>
        <v>4.1279599999999999</v>
      </c>
      <c r="P1184" s="5" t="s">
        <v>3097</v>
      </c>
      <c r="Q1184" s="10" t="s">
        <v>3098</v>
      </c>
      <c r="R1184" s="10" t="s">
        <v>3099</v>
      </c>
      <c r="S1184" s="10" t="s">
        <v>3100</v>
      </c>
      <c r="T1184" s="10">
        <f>LEN(S1184) - LEN(SUBSTITUTE(S1184, ",", "")) + 1</f>
        <v>8</v>
      </c>
      <c r="U1184" s="10" t="s">
        <v>3101</v>
      </c>
      <c r="V1184" s="20" t="s">
        <v>3102</v>
      </c>
      <c r="W1184" s="10" t="s">
        <v>3103</v>
      </c>
      <c r="X1184" s="10" t="s">
        <v>3104</v>
      </c>
    </row>
    <row r="1185" spans="1:24" customFormat="1" x14ac:dyDescent="0.3">
      <c r="A1185" s="5" t="s">
        <v>3624</v>
      </c>
      <c r="B1185" s="5" t="s">
        <v>3625</v>
      </c>
      <c r="C1185" s="5" t="str">
        <f>LEFT(B1185, 65)</f>
        <v>MI Xiaomi 22.5W Fast USB Type C Charger Combo for Tablets - White</v>
      </c>
      <c r="D1185" s="5" t="s">
        <v>3162</v>
      </c>
      <c r="E1185" s="5" t="str">
        <f>LEFT(D1185, FIND("|", D1185) - 1)</f>
        <v>Electronics</v>
      </c>
      <c r="F1185" s="5">
        <v>649</v>
      </c>
      <c r="G1185" s="5">
        <v>999</v>
      </c>
      <c r="H1185" s="5" t="str" cm="1">
        <f t="array" ref="H1185">_xlfn.IFS(G1185&lt;200,"Less than 200", AND(G1185&gt;=200, G1185&lt;=500), "200 to 500", G1185&gt;500, "Greater than 500")</f>
        <v>Greater than 500</v>
      </c>
      <c r="I1185" s="8">
        <v>0.35</v>
      </c>
      <c r="J1185" s="17">
        <f>I1185</f>
        <v>0.35</v>
      </c>
      <c r="K1185" s="22" t="str" cm="1">
        <f t="array" ref="K1185">_xlfn.IFS(AND(I1185&gt;=0%, I1185&lt;=20%),"0% to 20%", AND(I1185&gt;=21%, I1185&lt;=40%), "21% to 40%", AND(I1185&gt;=41%, I1185&lt;=60%), "41% to 60%", AND(I1185&gt;=61%, I1185&lt;=80%), "61% to 80%", AND(I1185&gt;=81%, I1185&lt;=100%), "81% to 100%")</f>
        <v>21% to 40%</v>
      </c>
      <c r="L1185" s="22">
        <v>4.2</v>
      </c>
      <c r="M1185" s="6">
        <v>1315</v>
      </c>
      <c r="N1185" s="6">
        <f>G1185*M1185</f>
        <v>1313685</v>
      </c>
      <c r="O1185" s="6">
        <f>L1185+(M1185/100000)</f>
        <v>4.2131500000000006</v>
      </c>
      <c r="P1185" s="5" t="s">
        <v>3626</v>
      </c>
      <c r="Q1185" s="10" t="s">
        <v>3627</v>
      </c>
      <c r="R1185" s="10" t="s">
        <v>3628</v>
      </c>
      <c r="S1185" s="10" t="s">
        <v>3629</v>
      </c>
      <c r="T1185" s="10">
        <f>LEN(S1185) - LEN(SUBSTITUTE(S1185, ",", "")) + 1</f>
        <v>8</v>
      </c>
      <c r="U1185" s="10" t="s">
        <v>3630</v>
      </c>
      <c r="V1185" s="20" t="s">
        <v>3631</v>
      </c>
      <c r="W1185" s="10" t="s">
        <v>3632</v>
      </c>
      <c r="X1185" s="10" t="s">
        <v>3633</v>
      </c>
    </row>
    <row r="1186" spans="1:24" customFormat="1" x14ac:dyDescent="0.3">
      <c r="A1186" s="5" t="s">
        <v>12210</v>
      </c>
      <c r="B1186" s="5" t="s">
        <v>12211</v>
      </c>
      <c r="C1186" s="5" t="str">
        <f>LEFT(B1186, 65)</f>
        <v>AGARO Regal Electric Rice Cooker, 3L Ceramic Inner Bowl, Cooks Up</v>
      </c>
      <c r="D1186" s="5" t="s">
        <v>9695</v>
      </c>
      <c r="E1186" s="5" t="str">
        <f>LEFT(D1186, FIND("|", D1186) - 1)</f>
        <v>Home&amp;Kitchen</v>
      </c>
      <c r="F1186" s="7">
        <v>3685</v>
      </c>
      <c r="G1186" s="7">
        <v>5495</v>
      </c>
      <c r="H1186" s="5" t="str" cm="1">
        <f t="array" ref="H1186">_xlfn.IFS(G1186&lt;200,"Less than 200", AND(G1186&gt;=200, G1186&lt;=500), "200 to 500", G1186&gt;500, "Greater than 500")</f>
        <v>Greater than 500</v>
      </c>
      <c r="I1186" s="8">
        <v>0.33</v>
      </c>
      <c r="J1186" s="17">
        <f>I1186</f>
        <v>0.33</v>
      </c>
      <c r="K1186" s="22" t="str" cm="1">
        <f t="array" ref="K1186">_xlfn.IFS(AND(I1186&gt;=0%, I1186&lt;=20%),"0% to 20%", AND(I1186&gt;=21%, I1186&lt;=40%), "21% to 40%", AND(I1186&gt;=41%, I1186&lt;=60%), "41% to 60%", AND(I1186&gt;=61%, I1186&lt;=80%), "61% to 80%", AND(I1186&gt;=81%, I1186&lt;=100%), "81% to 100%")</f>
        <v>21% to 40%</v>
      </c>
      <c r="L1186" s="22">
        <v>4.0999999999999996</v>
      </c>
      <c r="M1186" s="6">
        <v>290</v>
      </c>
      <c r="N1186" s="6">
        <f>G1186*M1186</f>
        <v>1593550</v>
      </c>
      <c r="O1186" s="6">
        <f>L1186+(M1186/100000)</f>
        <v>4.1029</v>
      </c>
      <c r="P1186" s="5" t="s">
        <v>12212</v>
      </c>
      <c r="Q1186" s="10" t="s">
        <v>12213</v>
      </c>
      <c r="R1186" s="10" t="s">
        <v>12214</v>
      </c>
      <c r="S1186" s="10" t="s">
        <v>12215</v>
      </c>
      <c r="T1186" s="10">
        <f>LEN(S1186) - LEN(SUBSTITUTE(S1186, ",", "")) + 1</f>
        <v>8</v>
      </c>
      <c r="U1186" s="10" t="s">
        <v>12216</v>
      </c>
      <c r="V1186" s="20" t="s">
        <v>12217</v>
      </c>
      <c r="W1186" s="10" t="s">
        <v>12218</v>
      </c>
      <c r="X1186" s="10" t="s">
        <v>12219</v>
      </c>
    </row>
    <row r="1187" spans="1:24" customFormat="1" x14ac:dyDescent="0.3">
      <c r="A1187" s="5" t="s">
        <v>1387</v>
      </c>
      <c r="B1187" s="5" t="s">
        <v>1388</v>
      </c>
      <c r="C1187" s="5" t="str">
        <f>LEFT(B1187, 65)</f>
        <v xml:space="preserve">7SEVEN¬Æ Compatible for Tata Sky Remote Original Set Top¬†HD Box </v>
      </c>
      <c r="D1187" s="5" t="s">
        <v>462</v>
      </c>
      <c r="E1187" s="5" t="str">
        <f>LEFT(D1187, FIND("|", D1187) - 1)</f>
        <v>Electronics</v>
      </c>
      <c r="F1187" s="5">
        <v>399</v>
      </c>
      <c r="G1187" s="5">
        <v>799</v>
      </c>
      <c r="H1187" s="5" t="str" cm="1">
        <f t="array" ref="H1187">_xlfn.IFS(G1187&lt;200,"Less than 200", AND(G1187&gt;=200, G1187&lt;=500), "200 to 500", G1187&gt;500, "Greater than 500")</f>
        <v>Greater than 500</v>
      </c>
      <c r="I1187" s="8">
        <v>0.5</v>
      </c>
      <c r="J1187" s="17">
        <f>I1187</f>
        <v>0.5</v>
      </c>
      <c r="K1187" s="22" t="str" cm="1">
        <f t="array" ref="K1187">_xlfn.IFS(AND(I1187&gt;=0%, I1187&lt;=20%),"0% to 20%", AND(I1187&gt;=21%, I1187&lt;=40%), "21% to 40%", AND(I1187&gt;=41%, I1187&lt;=60%), "41% to 60%", AND(I1187&gt;=61%, I1187&lt;=80%), "61% to 80%", AND(I1187&gt;=81%, I1187&lt;=100%), "81% to 100%")</f>
        <v>41% to 60%</v>
      </c>
      <c r="L1187" s="22">
        <v>4.3</v>
      </c>
      <c r="M1187" s="6">
        <v>12</v>
      </c>
      <c r="N1187" s="6">
        <f>G1187*M1187</f>
        <v>9588</v>
      </c>
      <c r="O1187" s="6">
        <f>L1187+(M1187/100000)</f>
        <v>4.3001199999999997</v>
      </c>
      <c r="P1187" s="5" t="s">
        <v>1389</v>
      </c>
      <c r="Q1187" s="10" t="s">
        <v>1390</v>
      </c>
      <c r="R1187" s="10" t="s">
        <v>1391</v>
      </c>
      <c r="S1187" s="10" t="s">
        <v>1392</v>
      </c>
      <c r="T1187" s="10">
        <f>LEN(S1187) - LEN(SUBSTITUTE(S1187, ",", "")) + 1</f>
        <v>1</v>
      </c>
      <c r="U1187" s="10" t="s">
        <v>1393</v>
      </c>
      <c r="V1187" s="20" t="s">
        <v>1394</v>
      </c>
      <c r="W1187" s="10" t="s">
        <v>1395</v>
      </c>
      <c r="X1187" s="10" t="s">
        <v>1396</v>
      </c>
    </row>
    <row r="1188" spans="1:24" customFormat="1" x14ac:dyDescent="0.3">
      <c r="A1188" s="5" t="s">
        <v>4481</v>
      </c>
      <c r="B1188" s="5" t="s">
        <v>4482</v>
      </c>
      <c r="C1188" s="5" t="str">
        <f>LEFT(B1188, 65)</f>
        <v>Samsung Galaxy M53 5G (Deep Ocean Blue, 6GB, 128GB Storage) | 108</v>
      </c>
      <c r="D1188" s="5" t="s">
        <v>2990</v>
      </c>
      <c r="E1188" s="5" t="str">
        <f>LEFT(D1188, FIND("|", D1188) - 1)</f>
        <v>Electronics</v>
      </c>
      <c r="F1188" s="7">
        <v>23999</v>
      </c>
      <c r="G1188" s="7">
        <v>32999</v>
      </c>
      <c r="H1188" s="5" t="str" cm="1">
        <f t="array" ref="H1188">_xlfn.IFS(G1188&lt;200,"Less than 200", AND(G1188&gt;=200, G1188&lt;=500), "200 to 500", G1188&gt;500, "Greater than 500")</f>
        <v>Greater than 500</v>
      </c>
      <c r="I1188" s="8">
        <v>0.27</v>
      </c>
      <c r="J1188" s="17">
        <f>I1188</f>
        <v>0.27</v>
      </c>
      <c r="K1188" s="22" t="str" cm="1">
        <f t="array" ref="K1188">_xlfn.IFS(AND(I1188&gt;=0%, I1188&lt;=20%),"0% to 20%", AND(I1188&gt;=21%, I1188&lt;=40%), "21% to 40%", AND(I1188&gt;=41%, I1188&lt;=60%), "41% to 60%", AND(I1188&gt;=61%, I1188&lt;=80%), "61% to 80%", AND(I1188&gt;=81%, I1188&lt;=100%), "81% to 100%")</f>
        <v>21% to 40%</v>
      </c>
      <c r="L1188" s="22">
        <v>3.9</v>
      </c>
      <c r="M1188" s="6">
        <v>8866</v>
      </c>
      <c r="N1188" s="6">
        <f>G1188*M1188</f>
        <v>292569134</v>
      </c>
      <c r="O1188" s="6">
        <f>L1188+(M1188/100000)</f>
        <v>3.9886599999999999</v>
      </c>
      <c r="P1188" s="5" t="s">
        <v>4483</v>
      </c>
      <c r="Q1188" s="10" t="s">
        <v>4484</v>
      </c>
      <c r="R1188" s="10" t="s">
        <v>4485</v>
      </c>
      <c r="S1188" s="10" t="s">
        <v>4486</v>
      </c>
      <c r="T1188" s="10">
        <f>LEN(S1188) - LEN(SUBSTITUTE(S1188, ",", "")) + 1</f>
        <v>8</v>
      </c>
      <c r="U1188" s="10" t="s">
        <v>4487</v>
      </c>
      <c r="V1188" s="20" t="s">
        <v>4488</v>
      </c>
      <c r="W1188" s="10" t="s">
        <v>4489</v>
      </c>
      <c r="X1188" s="10" t="s">
        <v>4490</v>
      </c>
    </row>
    <row r="1189" spans="1:24" customFormat="1" x14ac:dyDescent="0.3">
      <c r="A1189" s="5" t="s">
        <v>11204</v>
      </c>
      <c r="B1189" s="5" t="s">
        <v>11205</v>
      </c>
      <c r="C1189" s="5" t="str">
        <f>LEFT(B1189, 65)</f>
        <v>iBELL SM1301 3-in-1 Sandwich Maker with Detachable Plates for Toa</v>
      </c>
      <c r="D1189" s="5" t="s">
        <v>9061</v>
      </c>
      <c r="E1189" s="5" t="str">
        <f>LEFT(D1189, FIND("|", D1189) - 1)</f>
        <v>Home&amp;Kitchen</v>
      </c>
      <c r="F1189" s="7">
        <v>2092</v>
      </c>
      <c r="G1189" s="7">
        <v>4600</v>
      </c>
      <c r="H1189" s="5" t="str" cm="1">
        <f t="array" ref="H1189">_xlfn.IFS(G1189&lt;200,"Less than 200", AND(G1189&gt;=200, G1189&lt;=500), "200 to 500", G1189&gt;500, "Greater than 500")</f>
        <v>Greater than 500</v>
      </c>
      <c r="I1189" s="8">
        <v>0.55000000000000004</v>
      </c>
      <c r="J1189" s="17">
        <f>I1189</f>
        <v>0.55000000000000004</v>
      </c>
      <c r="K1189" s="22" t="str" cm="1">
        <f t="array" ref="K1189">_xlfn.IFS(AND(I1189&gt;=0%, I1189&lt;=20%),"0% to 20%", AND(I1189&gt;=21%, I1189&lt;=40%), "21% to 40%", AND(I1189&gt;=41%, I1189&lt;=60%), "41% to 60%", AND(I1189&gt;=61%, I1189&lt;=80%), "61% to 80%", AND(I1189&gt;=81%, I1189&lt;=100%), "81% to 100%")</f>
        <v>41% to 60%</v>
      </c>
      <c r="L1189" s="22">
        <v>4.3</v>
      </c>
      <c r="M1189" s="6">
        <v>562</v>
      </c>
      <c r="N1189" s="6">
        <f>G1189*M1189</f>
        <v>2585200</v>
      </c>
      <c r="O1189" s="6">
        <f>L1189+(M1189/100000)</f>
        <v>4.3056200000000002</v>
      </c>
      <c r="P1189" s="5" t="s">
        <v>11206</v>
      </c>
      <c r="Q1189" s="10" t="s">
        <v>11207</v>
      </c>
      <c r="R1189" s="10" t="s">
        <v>11208</v>
      </c>
      <c r="S1189" s="10" t="s">
        <v>11209</v>
      </c>
      <c r="T1189" s="10">
        <f>LEN(S1189) - LEN(SUBSTITUTE(S1189, ",", "")) + 1</f>
        <v>8</v>
      </c>
      <c r="U1189" s="10" t="s">
        <v>11210</v>
      </c>
      <c r="V1189" s="20" t="s">
        <v>11211</v>
      </c>
      <c r="W1189" s="10" t="s">
        <v>11212</v>
      </c>
      <c r="X1189" s="10" t="s">
        <v>11213</v>
      </c>
    </row>
    <row r="1190" spans="1:24" customFormat="1" x14ac:dyDescent="0.3">
      <c r="A1190" s="5" t="s">
        <v>12270</v>
      </c>
      <c r="B1190" s="5" t="s">
        <v>12271</v>
      </c>
      <c r="C1190" s="5" t="str">
        <f>LEFT(B1190, 65)</f>
        <v>FYA Handheld Vacuum Cleaner Cordless, Wireless Hand Vacuum&amp;Air Bl</v>
      </c>
      <c r="D1190" s="5" t="s">
        <v>8969</v>
      </c>
      <c r="E1190" s="5" t="str">
        <f>LEFT(D1190, FIND("|", D1190) - 1)</f>
        <v>Home&amp;Kitchen</v>
      </c>
      <c r="F1190" s="7">
        <v>2669</v>
      </c>
      <c r="G1190" s="7">
        <v>3199</v>
      </c>
      <c r="H1190" s="5" t="str" cm="1">
        <f t="array" ref="H1190">_xlfn.IFS(G1190&lt;200,"Less than 200", AND(G1190&gt;=200, G1190&lt;=500), "200 to 500", G1190&gt;500, "Greater than 500")</f>
        <v>Greater than 500</v>
      </c>
      <c r="I1190" s="8">
        <v>0.17</v>
      </c>
      <c r="J1190" s="17">
        <f>I1190</f>
        <v>0.17</v>
      </c>
      <c r="K1190" s="22" t="str" cm="1">
        <f t="array" ref="K1190">_xlfn.IFS(AND(I1190&gt;=0%, I1190&lt;=20%),"0% to 20%", AND(I1190&gt;=21%, I1190&lt;=40%), "21% to 40%", AND(I1190&gt;=41%, I1190&lt;=60%), "41% to 60%", AND(I1190&gt;=61%, I1190&lt;=80%), "61% to 80%", AND(I1190&gt;=81%, I1190&lt;=100%), "81% to 100%")</f>
        <v>0% to 20%</v>
      </c>
      <c r="L1190" s="22">
        <v>3.9</v>
      </c>
      <c r="M1190" s="6">
        <v>260</v>
      </c>
      <c r="N1190" s="6">
        <f>G1190*M1190</f>
        <v>831740</v>
      </c>
      <c r="O1190" s="6">
        <f>L1190+(M1190/100000)</f>
        <v>3.9026000000000001</v>
      </c>
      <c r="P1190" s="5" t="s">
        <v>12272</v>
      </c>
      <c r="Q1190" s="10" t="s">
        <v>12273</v>
      </c>
      <c r="R1190" s="10" t="s">
        <v>12274</v>
      </c>
      <c r="S1190" s="10" t="s">
        <v>12275</v>
      </c>
      <c r="T1190" s="10">
        <f>LEN(S1190) - LEN(SUBSTITUTE(S1190, ",", "")) + 1</f>
        <v>8</v>
      </c>
      <c r="U1190" s="10" t="s">
        <v>12276</v>
      </c>
      <c r="V1190" s="20" t="s">
        <v>12277</v>
      </c>
      <c r="W1190" s="10" t="s">
        <v>12278</v>
      </c>
      <c r="X1190" s="10" t="s">
        <v>12279</v>
      </c>
    </row>
    <row r="1191" spans="1:24" customFormat="1" x14ac:dyDescent="0.3">
      <c r="A1191" s="5" t="s">
        <v>5600</v>
      </c>
      <c r="B1191" s="5" t="s">
        <v>5601</v>
      </c>
      <c r="C1191" s="5" t="str">
        <f>LEFT(B1191, 65)</f>
        <v>STRIFF Laptop Tabletop Stand, Fold-Up, Adjustable, Ventilated, Po</v>
      </c>
      <c r="D1191" s="5" t="s">
        <v>4876</v>
      </c>
      <c r="E1191" s="5" t="str">
        <f>LEFT(D1191, FIND("|", D1191) - 1)</f>
        <v>Computers&amp;Accessories</v>
      </c>
      <c r="F1191" s="5">
        <v>449</v>
      </c>
      <c r="G1191" s="5">
        <v>999</v>
      </c>
      <c r="H1191" s="5" t="str" cm="1">
        <f t="array" ref="H1191">_xlfn.IFS(G1191&lt;200,"Less than 200", AND(G1191&gt;=200, G1191&lt;=500), "200 to 500", G1191&gt;500, "Greater than 500")</f>
        <v>Greater than 500</v>
      </c>
      <c r="I1191" s="8">
        <v>0.55000000000000004</v>
      </c>
      <c r="J1191" s="17">
        <f>I1191</f>
        <v>0.55000000000000004</v>
      </c>
      <c r="K1191" s="22" t="str" cm="1">
        <f t="array" ref="K1191">_xlfn.IFS(AND(I1191&gt;=0%, I1191&lt;=20%),"0% to 20%", AND(I1191&gt;=21%, I1191&lt;=40%), "21% to 40%", AND(I1191&gt;=41%, I1191&lt;=60%), "41% to 60%", AND(I1191&gt;=61%, I1191&lt;=80%), "61% to 80%", AND(I1191&gt;=81%, I1191&lt;=100%), "81% to 100%")</f>
        <v>41% to 60%</v>
      </c>
      <c r="L1191" s="22">
        <v>4</v>
      </c>
      <c r="M1191" s="6">
        <v>2102</v>
      </c>
      <c r="N1191" s="6">
        <f>G1191*M1191</f>
        <v>2099898</v>
      </c>
      <c r="O1191" s="6">
        <f>L1191+(M1191/100000)</f>
        <v>4.02102</v>
      </c>
      <c r="P1191" s="5" t="s">
        <v>5602</v>
      </c>
      <c r="Q1191" s="10" t="s">
        <v>5603</v>
      </c>
      <c r="R1191" s="10" t="s">
        <v>5604</v>
      </c>
      <c r="S1191" s="10" t="s">
        <v>5605</v>
      </c>
      <c r="T1191" s="10">
        <f>LEN(S1191) - LEN(SUBSTITUTE(S1191, ",", "")) + 1</f>
        <v>8</v>
      </c>
      <c r="U1191" s="10" t="s">
        <v>5606</v>
      </c>
      <c r="V1191" s="20" t="s">
        <v>5607</v>
      </c>
      <c r="W1191" s="10" t="s">
        <v>5608</v>
      </c>
      <c r="X1191" s="10" t="s">
        <v>5609</v>
      </c>
    </row>
    <row r="1192" spans="1:24" customFormat="1" x14ac:dyDescent="0.3">
      <c r="A1192" s="5" t="s">
        <v>8163</v>
      </c>
      <c r="B1192" s="5" t="s">
        <v>8164</v>
      </c>
      <c r="C1192" s="5" t="str">
        <f>LEFT(B1192, 65)</f>
        <v>Xiaomi Pad 5| Qualcomm Snapdragon 860| 120Hz Refresh Rate| 6GB, 1</v>
      </c>
      <c r="D1192" s="5" t="s">
        <v>8165</v>
      </c>
      <c r="E1192" s="5" t="str">
        <f>LEFT(D1192, FIND("|", D1192) - 1)</f>
        <v>Computers&amp;Accessories</v>
      </c>
      <c r="F1192" s="7">
        <v>26999</v>
      </c>
      <c r="G1192" s="7">
        <v>37999</v>
      </c>
      <c r="H1192" s="5" t="str" cm="1">
        <f t="array" ref="H1192">_xlfn.IFS(G1192&lt;200,"Less than 200", AND(G1192&gt;=200, G1192&lt;=500), "200 to 500", G1192&gt;500, "Greater than 500")</f>
        <v>Greater than 500</v>
      </c>
      <c r="I1192" s="8">
        <v>0.28999999999999998</v>
      </c>
      <c r="J1192" s="17">
        <f>I1192</f>
        <v>0.28999999999999998</v>
      </c>
      <c r="K1192" s="22" t="str" cm="1">
        <f t="array" ref="K1192">_xlfn.IFS(AND(I1192&gt;=0%, I1192&lt;=20%),"0% to 20%", AND(I1192&gt;=21%, I1192&lt;=40%), "21% to 40%", AND(I1192&gt;=41%, I1192&lt;=60%), "41% to 60%", AND(I1192&gt;=61%, I1192&lt;=80%), "61% to 80%", AND(I1192&gt;=81%, I1192&lt;=100%), "81% to 100%")</f>
        <v>21% to 40%</v>
      </c>
      <c r="L1192" s="22">
        <v>4.5999999999999996</v>
      </c>
      <c r="M1192" s="6">
        <v>2886</v>
      </c>
      <c r="N1192" s="6">
        <f>G1192*M1192</f>
        <v>109665114</v>
      </c>
      <c r="O1192" s="6">
        <f>L1192+(M1192/100000)</f>
        <v>4.6288599999999995</v>
      </c>
      <c r="P1192" s="5" t="s">
        <v>8166</v>
      </c>
      <c r="Q1192" s="10" t="s">
        <v>8167</v>
      </c>
      <c r="R1192" s="10" t="s">
        <v>8168</v>
      </c>
      <c r="S1192" s="10" t="s">
        <v>8169</v>
      </c>
      <c r="T1192" s="10">
        <f>LEN(S1192) - LEN(SUBSTITUTE(S1192, ",", "")) + 1</f>
        <v>4</v>
      </c>
      <c r="U1192" s="10" t="s">
        <v>8170</v>
      </c>
      <c r="V1192" s="20" t="s">
        <v>8171</v>
      </c>
      <c r="W1192" s="10" t="s">
        <v>8172</v>
      </c>
      <c r="X1192" s="10" t="s">
        <v>8173</v>
      </c>
    </row>
    <row r="1193" spans="1:24" customFormat="1" x14ac:dyDescent="0.3">
      <c r="A1193" s="5" t="s">
        <v>6379</v>
      </c>
      <c r="B1193" s="5" t="s">
        <v>6380</v>
      </c>
      <c r="C1193" s="5" t="str">
        <f>LEFT(B1193, 65)</f>
        <v xml:space="preserve">STRIFF UPH2W Multi Angle Tablet/Mobile Stand. Holder for iPhone, </v>
      </c>
      <c r="D1193" s="5" t="s">
        <v>3495</v>
      </c>
      <c r="E1193" s="5" t="str">
        <f>LEFT(D1193, FIND("|", D1193) - 1)</f>
        <v>Electronics</v>
      </c>
      <c r="F1193" s="5">
        <v>99</v>
      </c>
      <c r="G1193" s="5">
        <v>499</v>
      </c>
      <c r="H1193" s="5" t="str" cm="1">
        <f t="array" ref="H1193">_xlfn.IFS(G1193&lt;200,"Less than 200", AND(G1193&gt;=200, G1193&lt;=500), "200 to 500", G1193&gt;500, "Greater than 500")</f>
        <v>200 to 500</v>
      </c>
      <c r="I1193" s="8">
        <v>0.8</v>
      </c>
      <c r="J1193" s="17">
        <f>I1193</f>
        <v>0.8</v>
      </c>
      <c r="K1193" s="22" t="str" cm="1">
        <f t="array" ref="K1193">_xlfn.IFS(AND(I1193&gt;=0%, I1193&lt;=20%),"0% to 20%", AND(I1193&gt;=21%, I1193&lt;=40%), "21% to 40%", AND(I1193&gt;=41%, I1193&lt;=60%), "41% to 60%", AND(I1193&gt;=61%, I1193&lt;=80%), "61% to 80%", AND(I1193&gt;=81%, I1193&lt;=100%), "81% to 100%")</f>
        <v>61% to 80%</v>
      </c>
      <c r="L1193" s="22">
        <v>4.0999999999999996</v>
      </c>
      <c r="M1193" s="6">
        <v>2451</v>
      </c>
      <c r="N1193" s="6">
        <f>G1193*M1193</f>
        <v>1223049</v>
      </c>
      <c r="O1193" s="6">
        <f>L1193+(M1193/100000)</f>
        <v>4.1245099999999999</v>
      </c>
      <c r="P1193" s="5" t="s">
        <v>3496</v>
      </c>
      <c r="Q1193" s="10" t="s">
        <v>6381</v>
      </c>
      <c r="R1193" s="10" t="s">
        <v>6382</v>
      </c>
      <c r="S1193" s="10" t="s">
        <v>6383</v>
      </c>
      <c r="T1193" s="10">
        <f>LEN(S1193) - LEN(SUBSTITUTE(S1193, ",", "")) + 1</f>
        <v>8</v>
      </c>
      <c r="U1193" s="10" t="s">
        <v>6384</v>
      </c>
      <c r="V1193" s="20" t="s">
        <v>6385</v>
      </c>
      <c r="W1193" s="10" t="s">
        <v>6386</v>
      </c>
      <c r="X1193" s="10" t="s">
        <v>6387</v>
      </c>
    </row>
    <row r="1194" spans="1:24" customFormat="1" x14ac:dyDescent="0.3">
      <c r="A1194" s="5" t="s">
        <v>11825</v>
      </c>
      <c r="B1194" s="5" t="s">
        <v>11826</v>
      </c>
      <c r="C1194" s="5" t="str">
        <f>LEFT(B1194, 65)</f>
        <v>Pigeon Zest Mixer Grinder 3 Speed Control 750 Watt Powerful Coppe</v>
      </c>
      <c r="D1194" s="5" t="s">
        <v>8710</v>
      </c>
      <c r="E1194" s="5" t="str">
        <f>LEFT(D1194, FIND("|", D1194) - 1)</f>
        <v>Home&amp;Kitchen</v>
      </c>
      <c r="F1194" s="7">
        <v>2033</v>
      </c>
      <c r="G1194" s="7">
        <v>4295</v>
      </c>
      <c r="H1194" s="5" t="str" cm="1">
        <f t="array" ref="H1194">_xlfn.IFS(G1194&lt;200,"Less than 200", AND(G1194&gt;=200, G1194&lt;=500), "200 to 500", G1194&gt;500, "Greater than 500")</f>
        <v>Greater than 500</v>
      </c>
      <c r="I1194" s="8">
        <v>0.53</v>
      </c>
      <c r="J1194" s="17">
        <f>I1194</f>
        <v>0.53</v>
      </c>
      <c r="K1194" s="22" t="str" cm="1">
        <f t="array" ref="K1194">_xlfn.IFS(AND(I1194&gt;=0%, I1194&lt;=20%),"0% to 20%", AND(I1194&gt;=21%, I1194&lt;=40%), "21% to 40%", AND(I1194&gt;=41%, I1194&lt;=60%), "41% to 60%", AND(I1194&gt;=61%, I1194&lt;=80%), "61% to 80%", AND(I1194&gt;=81%, I1194&lt;=100%), "81% to 100%")</f>
        <v>41% to 60%</v>
      </c>
      <c r="L1194" s="22">
        <v>3.4</v>
      </c>
      <c r="M1194" s="6">
        <v>422</v>
      </c>
      <c r="N1194" s="6">
        <f>G1194*M1194</f>
        <v>1812490</v>
      </c>
      <c r="O1194" s="6">
        <f>L1194+(M1194/100000)</f>
        <v>3.40422</v>
      </c>
      <c r="P1194" s="5" t="s">
        <v>11827</v>
      </c>
      <c r="Q1194" s="10" t="s">
        <v>11828</v>
      </c>
      <c r="R1194" s="10" t="s">
        <v>11829</v>
      </c>
      <c r="S1194" s="10" t="s">
        <v>11830</v>
      </c>
      <c r="T1194" s="10">
        <f>LEN(S1194) - LEN(SUBSTITUTE(S1194, ",", "")) + 1</f>
        <v>8</v>
      </c>
      <c r="U1194" s="10" t="s">
        <v>11831</v>
      </c>
      <c r="V1194" s="20" t="s">
        <v>11832</v>
      </c>
      <c r="W1194" s="10" t="s">
        <v>11833</v>
      </c>
      <c r="X1194" s="10" t="s">
        <v>11834</v>
      </c>
    </row>
    <row r="1195" spans="1:24" customFormat="1" x14ac:dyDescent="0.3">
      <c r="A1195" s="5" t="s">
        <v>8926</v>
      </c>
      <c r="B1195" s="5" t="s">
        <v>8927</v>
      </c>
      <c r="C1195" s="5" t="str">
        <f>LEFT(B1195, 65)</f>
        <v>Pigeon 1.5 litre Hot Kettle and Stainless Steel Water Bottle Comb</v>
      </c>
      <c r="D1195" s="5" t="s">
        <v>8762</v>
      </c>
      <c r="E1195" s="5" t="str">
        <f>LEFT(D1195, FIND("|", D1195) - 1)</f>
        <v>Home&amp;Kitchen</v>
      </c>
      <c r="F1195" s="5">
        <v>809</v>
      </c>
      <c r="G1195" s="7">
        <v>1545</v>
      </c>
      <c r="H1195" s="5" t="str" cm="1">
        <f t="array" ref="H1195">_xlfn.IFS(G1195&lt;200,"Less than 200", AND(G1195&gt;=200, G1195&lt;=500), "200 to 500", G1195&gt;500, "Greater than 500")</f>
        <v>Greater than 500</v>
      </c>
      <c r="I1195" s="8">
        <v>0.48</v>
      </c>
      <c r="J1195" s="17">
        <f>I1195</f>
        <v>0.48</v>
      </c>
      <c r="K1195" s="22" t="str" cm="1">
        <f t="array" ref="K1195">_xlfn.IFS(AND(I1195&gt;=0%, I1195&lt;=20%),"0% to 20%", AND(I1195&gt;=21%, I1195&lt;=40%), "21% to 40%", AND(I1195&gt;=41%, I1195&lt;=60%), "41% to 60%", AND(I1195&gt;=61%, I1195&lt;=80%), "61% to 80%", AND(I1195&gt;=81%, I1195&lt;=100%), "81% to 100%")</f>
        <v>41% to 60%</v>
      </c>
      <c r="L1195" s="22">
        <v>3.7</v>
      </c>
      <c r="M1195" s="6">
        <v>976</v>
      </c>
      <c r="N1195" s="6">
        <f>G1195*M1195</f>
        <v>1507920</v>
      </c>
      <c r="O1195" s="6">
        <f>L1195+(M1195/100000)</f>
        <v>3.7097600000000002</v>
      </c>
      <c r="P1195" s="5" t="s">
        <v>8928</v>
      </c>
      <c r="Q1195" s="10" t="s">
        <v>8929</v>
      </c>
      <c r="R1195" s="10" t="s">
        <v>8930</v>
      </c>
      <c r="S1195" s="10" t="s">
        <v>8931</v>
      </c>
      <c r="T1195" s="10">
        <f>LEN(S1195) - LEN(SUBSTITUTE(S1195, ",", "")) + 1</f>
        <v>8</v>
      </c>
      <c r="U1195" s="10" t="s">
        <v>8932</v>
      </c>
      <c r="V1195" s="20" t="s">
        <v>8933</v>
      </c>
      <c r="W1195" s="10" t="s">
        <v>8934</v>
      </c>
      <c r="X1195" s="10" t="s">
        <v>8935</v>
      </c>
    </row>
    <row r="1196" spans="1:24" customFormat="1" x14ac:dyDescent="0.3">
      <c r="A1196" s="5" t="s">
        <v>5787</v>
      </c>
      <c r="B1196" s="5" t="s">
        <v>5788</v>
      </c>
      <c r="C1196" s="5" t="str">
        <f>LEFT(B1196, 65)</f>
        <v>Noise Buds Vs104 Bluetooth Truly Wireless in Ear Earbuds with Mic</v>
      </c>
      <c r="D1196" s="5" t="s">
        <v>3066</v>
      </c>
      <c r="E1196" s="5" t="str">
        <f>LEFT(D1196, FIND("|", D1196) - 1)</f>
        <v>Electronics</v>
      </c>
      <c r="F1196" s="7">
        <v>1299</v>
      </c>
      <c r="G1196" s="7">
        <v>3499</v>
      </c>
      <c r="H1196" s="5" t="str" cm="1">
        <f t="array" ref="H1196">_xlfn.IFS(G1196&lt;200,"Less than 200", AND(G1196&gt;=200, G1196&lt;=500), "200 to 500", G1196&gt;500, "Greater than 500")</f>
        <v>Greater than 500</v>
      </c>
      <c r="I1196" s="8">
        <v>0.63</v>
      </c>
      <c r="J1196" s="17">
        <f>I1196</f>
        <v>0.63</v>
      </c>
      <c r="K1196" s="22" t="str" cm="1">
        <f t="array" ref="K1196">_xlfn.IFS(AND(I1196&gt;=0%, I1196&lt;=20%),"0% to 20%", AND(I1196&gt;=21%, I1196&lt;=40%), "21% to 40%", AND(I1196&gt;=41%, I1196&lt;=60%), "41% to 60%", AND(I1196&gt;=61%, I1196&lt;=80%), "61% to 80%", AND(I1196&gt;=81%, I1196&lt;=100%), "81% to 100%")</f>
        <v>61% to 80%</v>
      </c>
      <c r="L1196" s="22">
        <v>3.9</v>
      </c>
      <c r="M1196" s="6">
        <v>12452</v>
      </c>
      <c r="N1196" s="6">
        <f>G1196*M1196</f>
        <v>43569548</v>
      </c>
      <c r="O1196" s="6">
        <f>L1196+(M1196/100000)</f>
        <v>4.0245199999999999</v>
      </c>
      <c r="P1196" s="5" t="s">
        <v>5789</v>
      </c>
      <c r="Q1196" s="10" t="s">
        <v>5790</v>
      </c>
      <c r="R1196" s="10" t="s">
        <v>5791</v>
      </c>
      <c r="S1196" s="10" t="s">
        <v>5792</v>
      </c>
      <c r="T1196" s="10">
        <f>LEN(S1196) - LEN(SUBSTITUTE(S1196, ",", "")) + 1</f>
        <v>8</v>
      </c>
      <c r="U1196" s="10" t="s">
        <v>5793</v>
      </c>
      <c r="V1196" s="20" t="s">
        <v>13050</v>
      </c>
      <c r="W1196" s="10" t="s">
        <v>5794</v>
      </c>
      <c r="X1196" s="10" t="s">
        <v>5795</v>
      </c>
    </row>
    <row r="1197" spans="1:24" customFormat="1" x14ac:dyDescent="0.3">
      <c r="A1197" s="5" t="s">
        <v>3750</v>
      </c>
      <c r="B1197" s="5" t="s">
        <v>3751</v>
      </c>
      <c r="C1197" s="5" t="str">
        <f>LEFT(B1197, 65)</f>
        <v>Nokia 105 Plus Single SIM, Keypad Mobile Phone with Wireless FM R</v>
      </c>
      <c r="D1197" s="5" t="s">
        <v>3045</v>
      </c>
      <c r="E1197" s="5" t="str">
        <f>LEFT(D1197, FIND("|", D1197) - 1)</f>
        <v>Electronics</v>
      </c>
      <c r="F1197" s="7">
        <v>1324</v>
      </c>
      <c r="G1197" s="7">
        <v>1699</v>
      </c>
      <c r="H1197" s="5" t="str" cm="1">
        <f t="array" ref="H1197">_xlfn.IFS(G1197&lt;200,"Less than 200", AND(G1197&gt;=200, G1197&lt;=500), "200 to 500", G1197&gt;500, "Greater than 500")</f>
        <v>Greater than 500</v>
      </c>
      <c r="I1197" s="8">
        <v>0.22</v>
      </c>
      <c r="J1197" s="17">
        <f>I1197</f>
        <v>0.22</v>
      </c>
      <c r="K1197" s="22" t="str" cm="1">
        <f t="array" ref="K1197">_xlfn.IFS(AND(I1197&gt;=0%, I1197&lt;=20%),"0% to 20%", AND(I1197&gt;=21%, I1197&lt;=40%), "21% to 40%", AND(I1197&gt;=41%, I1197&lt;=60%), "41% to 60%", AND(I1197&gt;=61%, I1197&lt;=80%), "61% to 80%", AND(I1197&gt;=81%, I1197&lt;=100%), "81% to 100%")</f>
        <v>21% to 40%</v>
      </c>
      <c r="L1197" s="22">
        <v>4</v>
      </c>
      <c r="M1197" s="6">
        <v>128311</v>
      </c>
      <c r="N1197" s="6">
        <f>G1197*M1197</f>
        <v>218000389</v>
      </c>
      <c r="O1197" s="6">
        <f>L1197+(M1197/100000)</f>
        <v>5.2831099999999998</v>
      </c>
      <c r="P1197" s="5" t="s">
        <v>3752</v>
      </c>
      <c r="Q1197" s="10" t="s">
        <v>3047</v>
      </c>
      <c r="R1197" s="10" t="s">
        <v>3048</v>
      </c>
      <c r="S1197" s="10" t="s">
        <v>3049</v>
      </c>
      <c r="T1197" s="10">
        <f>LEN(S1197) - LEN(SUBSTITUTE(S1197, ",", "")) + 1</f>
        <v>8</v>
      </c>
      <c r="U1197" s="10" t="s">
        <v>3050</v>
      </c>
      <c r="V1197" s="20" t="s">
        <v>3051</v>
      </c>
      <c r="W1197" s="10" t="s">
        <v>3753</v>
      </c>
      <c r="X1197" s="10" t="s">
        <v>3754</v>
      </c>
    </row>
    <row r="1198" spans="1:24" customFormat="1" x14ac:dyDescent="0.3">
      <c r="A1198" s="5" t="s">
        <v>3796</v>
      </c>
      <c r="B1198" s="5" t="s">
        <v>3797</v>
      </c>
      <c r="C1198" s="5" t="str">
        <f>LEFT(B1198, 65)</f>
        <v>Nokia 105 Plus Single SIM, Keypad Mobile Phone with Wireless FM R</v>
      </c>
      <c r="D1198" s="5" t="s">
        <v>3045</v>
      </c>
      <c r="E1198" s="5" t="str">
        <f>LEFT(D1198, FIND("|", D1198) - 1)</f>
        <v>Electronics</v>
      </c>
      <c r="F1198" s="7">
        <v>1324</v>
      </c>
      <c r="G1198" s="7">
        <v>1699</v>
      </c>
      <c r="H1198" s="5" t="str" cm="1">
        <f t="array" ref="H1198">_xlfn.IFS(G1198&lt;200,"Less than 200", AND(G1198&gt;=200, G1198&lt;=500), "200 to 500", G1198&gt;500, "Greater than 500")</f>
        <v>Greater than 500</v>
      </c>
      <c r="I1198" s="8">
        <v>0.22</v>
      </c>
      <c r="J1198" s="17">
        <f>I1198</f>
        <v>0.22</v>
      </c>
      <c r="K1198" s="22" t="str" cm="1">
        <f t="array" ref="K1198">_xlfn.IFS(AND(I1198&gt;=0%, I1198&lt;=20%),"0% to 20%", AND(I1198&gt;=21%, I1198&lt;=40%), "21% to 40%", AND(I1198&gt;=41%, I1198&lt;=60%), "41% to 60%", AND(I1198&gt;=61%, I1198&lt;=80%), "61% to 80%", AND(I1198&gt;=81%, I1198&lt;=100%), "81% to 100%")</f>
        <v>21% to 40%</v>
      </c>
      <c r="L1198" s="22">
        <v>4</v>
      </c>
      <c r="M1198" s="6">
        <v>128311</v>
      </c>
      <c r="N1198" s="6">
        <f>G1198*M1198</f>
        <v>218000389</v>
      </c>
      <c r="O1198" s="6">
        <f>L1198+(M1198/100000)</f>
        <v>5.2831099999999998</v>
      </c>
      <c r="P1198" s="5" t="s">
        <v>3752</v>
      </c>
      <c r="Q1198" s="10" t="s">
        <v>3047</v>
      </c>
      <c r="R1198" s="10" t="s">
        <v>3048</v>
      </c>
      <c r="S1198" s="10" t="s">
        <v>3049</v>
      </c>
      <c r="T1198" s="10">
        <f>LEN(S1198) - LEN(SUBSTITUTE(S1198, ",", "")) + 1</f>
        <v>8</v>
      </c>
      <c r="U1198" s="10" t="s">
        <v>3050</v>
      </c>
      <c r="V1198" s="20" t="s">
        <v>3051</v>
      </c>
      <c r="W1198" s="10" t="s">
        <v>3052</v>
      </c>
      <c r="X1198" s="10" t="s">
        <v>3798</v>
      </c>
    </row>
    <row r="1199" spans="1:24" customFormat="1" x14ac:dyDescent="0.3">
      <c r="A1199" s="5" t="s">
        <v>2772</v>
      </c>
      <c r="B1199" s="5" t="s">
        <v>2773</v>
      </c>
      <c r="C1199" s="5" t="str">
        <f>LEFT(B1199, 65)</f>
        <v>Shopoflux Silicone Remote Cover for Mi Smart TV and Mi TV Stick/M</v>
      </c>
      <c r="D1199" s="5" t="s">
        <v>462</v>
      </c>
      <c r="E1199" s="5" t="str">
        <f>LEFT(D1199, FIND("|", D1199) - 1)</f>
        <v>Electronics</v>
      </c>
      <c r="F1199" s="5">
        <v>246</v>
      </c>
      <c r="G1199" s="5">
        <v>600</v>
      </c>
      <c r="H1199" s="5" t="str" cm="1">
        <f t="array" ref="H1199">_xlfn.IFS(G1199&lt;200,"Less than 200", AND(G1199&gt;=200, G1199&lt;=500), "200 to 500", G1199&gt;500, "Greater than 500")</f>
        <v>Greater than 500</v>
      </c>
      <c r="I1199" s="8">
        <v>0.59</v>
      </c>
      <c r="J1199" s="17">
        <f>I1199</f>
        <v>0.59</v>
      </c>
      <c r="K1199" s="22" t="str" cm="1">
        <f t="array" ref="K1199">_xlfn.IFS(AND(I1199&gt;=0%, I1199&lt;=20%),"0% to 20%", AND(I1199&gt;=21%, I1199&lt;=40%), "21% to 40%", AND(I1199&gt;=41%, I1199&lt;=60%), "41% to 60%", AND(I1199&gt;=61%, I1199&lt;=80%), "61% to 80%", AND(I1199&gt;=81%, I1199&lt;=100%), "81% to 100%")</f>
        <v>41% to 60%</v>
      </c>
      <c r="L1199" s="22">
        <v>4.2</v>
      </c>
      <c r="M1199" s="6">
        <v>143</v>
      </c>
      <c r="N1199" s="6">
        <f>G1199*M1199</f>
        <v>85800</v>
      </c>
      <c r="O1199" s="6">
        <f>L1199+(M1199/100000)</f>
        <v>4.2014300000000002</v>
      </c>
      <c r="P1199" s="5" t="s">
        <v>2774</v>
      </c>
      <c r="Q1199" s="10" t="s">
        <v>2775</v>
      </c>
      <c r="R1199" s="10" t="s">
        <v>2776</v>
      </c>
      <c r="S1199" s="10" t="s">
        <v>2777</v>
      </c>
      <c r="T1199" s="10">
        <f>LEN(S1199) - LEN(SUBSTITUTE(S1199, ",", "")) + 1</f>
        <v>8</v>
      </c>
      <c r="U1199" s="10" t="s">
        <v>2778</v>
      </c>
      <c r="V1199" s="20" t="s">
        <v>2779</v>
      </c>
      <c r="W1199" s="10" t="s">
        <v>2780</v>
      </c>
      <c r="X1199" s="10" t="s">
        <v>2781</v>
      </c>
    </row>
    <row r="1200" spans="1:24" customFormat="1" x14ac:dyDescent="0.3">
      <c r="A1200" s="5" t="s">
        <v>1016</v>
      </c>
      <c r="B1200" s="5" t="s">
        <v>1017</v>
      </c>
      <c r="C1200" s="5" t="str">
        <f>LEFT(B1200, 65)</f>
        <v>LG 80 cm (32 inches) HD Ready Smart LED TV 32LQ576BPSA (Ceramic B</v>
      </c>
      <c r="D1200" s="5" t="s">
        <v>169</v>
      </c>
      <c r="E1200" s="5" t="str">
        <f>LEFT(D1200, FIND("|", D1200) - 1)</f>
        <v>Electronics</v>
      </c>
      <c r="F1200" s="7">
        <v>15990</v>
      </c>
      <c r="G1200" s="7">
        <v>23990</v>
      </c>
      <c r="H1200" s="5" t="str" cm="1">
        <f t="array" ref="H1200">_xlfn.IFS(G1200&lt;200,"Less than 200", AND(G1200&gt;=200, G1200&lt;=500), "200 to 500", G1200&gt;500, "Greater than 500")</f>
        <v>Greater than 500</v>
      </c>
      <c r="I1200" s="8">
        <v>0.33</v>
      </c>
      <c r="J1200" s="17">
        <f>I1200</f>
        <v>0.33</v>
      </c>
      <c r="K1200" s="22" t="str" cm="1">
        <f t="array" ref="K1200">_xlfn.IFS(AND(I1200&gt;=0%, I1200&lt;=20%),"0% to 20%", AND(I1200&gt;=21%, I1200&lt;=40%), "21% to 40%", AND(I1200&gt;=41%, I1200&lt;=60%), "41% to 60%", AND(I1200&gt;=61%, I1200&lt;=80%), "61% to 80%", AND(I1200&gt;=81%, I1200&lt;=100%), "81% to 100%")</f>
        <v>21% to 40%</v>
      </c>
      <c r="L1200" s="22">
        <v>4.3</v>
      </c>
      <c r="M1200" s="6">
        <v>1035</v>
      </c>
      <c r="N1200" s="6">
        <f>G1200*M1200</f>
        <v>24829650</v>
      </c>
      <c r="O1200" s="6">
        <f>L1200+(M1200/100000)</f>
        <v>4.3103499999999997</v>
      </c>
      <c r="P1200" s="5" t="s">
        <v>1018</v>
      </c>
      <c r="Q1200" s="10" t="s">
        <v>1019</v>
      </c>
      <c r="R1200" s="10" t="s">
        <v>1020</v>
      </c>
      <c r="S1200" s="10" t="s">
        <v>1021</v>
      </c>
      <c r="T1200" s="10">
        <f>LEN(S1200) - LEN(SUBSTITUTE(S1200, ",", "")) + 1</f>
        <v>8</v>
      </c>
      <c r="U1200" s="10" t="s">
        <v>1022</v>
      </c>
      <c r="V1200" s="20" t="s">
        <v>1023</v>
      </c>
      <c r="W1200" s="10" t="s">
        <v>1024</v>
      </c>
      <c r="X1200" s="10" t="s">
        <v>1025</v>
      </c>
    </row>
    <row r="1201" spans="1:24" customFormat="1" x14ac:dyDescent="0.3">
      <c r="A1201" s="5" t="s">
        <v>7345</v>
      </c>
      <c r="B1201" s="5" t="s">
        <v>7346</v>
      </c>
      <c r="C1201" s="5" t="str">
        <f>LEFT(B1201, 65)</f>
        <v xml:space="preserve">Sony WI-C100 Wireless Headphones with Customizable Equalizer for </v>
      </c>
      <c r="D1201" s="5" t="s">
        <v>3066</v>
      </c>
      <c r="E1201" s="5" t="str">
        <f>LEFT(D1201, FIND("|", D1201) - 1)</f>
        <v>Electronics</v>
      </c>
      <c r="F1201" s="7">
        <v>1599</v>
      </c>
      <c r="G1201" s="7">
        <v>2790</v>
      </c>
      <c r="H1201" s="5" t="str" cm="1">
        <f t="array" ref="H1201">_xlfn.IFS(G1201&lt;200,"Less than 200", AND(G1201&gt;=200, G1201&lt;=500), "200 to 500", G1201&gt;500, "Greater than 500")</f>
        <v>Greater than 500</v>
      </c>
      <c r="I1201" s="8">
        <v>0.43</v>
      </c>
      <c r="J1201" s="17">
        <f>I1201</f>
        <v>0.43</v>
      </c>
      <c r="K1201" s="22" t="str" cm="1">
        <f t="array" ref="K1201">_xlfn.IFS(AND(I1201&gt;=0%, I1201&lt;=20%),"0% to 20%", AND(I1201&gt;=21%, I1201&lt;=40%), "21% to 40%", AND(I1201&gt;=41%, I1201&lt;=60%), "41% to 60%", AND(I1201&gt;=61%, I1201&lt;=80%), "61% to 80%", AND(I1201&gt;=81%, I1201&lt;=100%), "81% to 100%")</f>
        <v>41% to 60%</v>
      </c>
      <c r="L1201" s="22">
        <v>3.6</v>
      </c>
      <c r="M1201" s="6">
        <v>2272</v>
      </c>
      <c r="N1201" s="6">
        <f>G1201*M1201</f>
        <v>6338880</v>
      </c>
      <c r="O1201" s="6">
        <f>L1201+(M1201/100000)</f>
        <v>3.6227200000000002</v>
      </c>
      <c r="P1201" s="5" t="s">
        <v>7347</v>
      </c>
      <c r="Q1201" s="10" t="s">
        <v>7348</v>
      </c>
      <c r="R1201" s="10" t="s">
        <v>7349</v>
      </c>
      <c r="S1201" s="10" t="s">
        <v>7350</v>
      </c>
      <c r="T1201" s="10">
        <f>LEN(S1201) - LEN(SUBSTITUTE(S1201, ",", "")) + 1</f>
        <v>8</v>
      </c>
      <c r="U1201" s="10" t="s">
        <v>7351</v>
      </c>
      <c r="V1201" s="20" t="s">
        <v>7352</v>
      </c>
      <c r="W1201" s="10" t="s">
        <v>7353</v>
      </c>
      <c r="X1201" s="10" t="s">
        <v>7354</v>
      </c>
    </row>
    <row r="1202" spans="1:24" customFormat="1" x14ac:dyDescent="0.3">
      <c r="A1202" s="5" t="s">
        <v>10809</v>
      </c>
      <c r="B1202" s="5" t="s">
        <v>10810</v>
      </c>
      <c r="C1202" s="5" t="str">
        <f>LEFT(B1202, 65)</f>
        <v xml:space="preserve">Sure From Aquaguard Delight NXT RO+UV+UF+Taste Adjuster(MTDS),6L </v>
      </c>
      <c r="D1202" s="5" t="s">
        <v>10094</v>
      </c>
      <c r="E1202" s="5" t="str">
        <f>LEFT(D1202, FIND("|", D1202) - 1)</f>
        <v>Home&amp;Kitchen</v>
      </c>
      <c r="F1202" s="7">
        <v>9199</v>
      </c>
      <c r="G1202" s="7">
        <v>18000</v>
      </c>
      <c r="H1202" s="5" t="str" cm="1">
        <f t="array" ref="H1202">_xlfn.IFS(G1202&lt;200,"Less than 200", AND(G1202&gt;=200, G1202&lt;=500), "200 to 500", G1202&gt;500, "Greater than 500")</f>
        <v>Greater than 500</v>
      </c>
      <c r="I1202" s="8">
        <v>0.49</v>
      </c>
      <c r="J1202" s="17">
        <f>I1202</f>
        <v>0.49</v>
      </c>
      <c r="K1202" s="22" t="str" cm="1">
        <f t="array" ref="K1202">_xlfn.IFS(AND(I1202&gt;=0%, I1202&lt;=20%),"0% to 20%", AND(I1202&gt;=21%, I1202&lt;=40%), "21% to 40%", AND(I1202&gt;=41%, I1202&lt;=60%), "41% to 60%", AND(I1202&gt;=61%, I1202&lt;=80%), "61% to 80%", AND(I1202&gt;=81%, I1202&lt;=100%), "81% to 100%")</f>
        <v>41% to 60%</v>
      </c>
      <c r="L1202" s="22">
        <v>4</v>
      </c>
      <c r="M1202" s="6">
        <v>16020</v>
      </c>
      <c r="N1202" s="6">
        <f>G1202*M1202</f>
        <v>288360000</v>
      </c>
      <c r="O1202" s="6">
        <f>L1202+(M1202/100000)</f>
        <v>4.1601999999999997</v>
      </c>
      <c r="P1202" s="5" t="s">
        <v>10811</v>
      </c>
      <c r="Q1202" s="10" t="s">
        <v>10812</v>
      </c>
      <c r="R1202" s="10" t="s">
        <v>10813</v>
      </c>
      <c r="S1202" s="10" t="s">
        <v>10814</v>
      </c>
      <c r="T1202" s="10">
        <f>LEN(S1202) - LEN(SUBSTITUTE(S1202, ",", "")) + 1</f>
        <v>8</v>
      </c>
      <c r="U1202" s="10" t="s">
        <v>10815</v>
      </c>
      <c r="V1202" s="20" t="s">
        <v>10816</v>
      </c>
      <c r="W1202" s="10" t="s">
        <v>10817</v>
      </c>
      <c r="X1202" s="10" t="s">
        <v>10818</v>
      </c>
    </row>
    <row r="1203" spans="1:24" customFormat="1" x14ac:dyDescent="0.3">
      <c r="A1203" s="5" t="s">
        <v>2139</v>
      </c>
      <c r="B1203" s="5" t="s">
        <v>2140</v>
      </c>
      <c r="C1203" s="5" t="str">
        <f>LEFT(B1203, 65)</f>
        <v>Ambrane 60W / 3A Fast Charging Output Cable with Type-C to USB fo</v>
      </c>
      <c r="D1203" s="5" t="s">
        <v>18</v>
      </c>
      <c r="E1203" s="5" t="str">
        <f>LEFT(D1203, FIND("|", D1203) - 1)</f>
        <v>Computers&amp;Accessories</v>
      </c>
      <c r="F1203" s="5">
        <v>179</v>
      </c>
      <c r="G1203" s="5">
        <v>399</v>
      </c>
      <c r="H1203" s="5" t="str" cm="1">
        <f t="array" ref="H1203">_xlfn.IFS(G1203&lt;200,"Less than 200", AND(G1203&gt;=200, G1203&lt;=500), "200 to 500", G1203&gt;500, "Greater than 500")</f>
        <v>200 to 500</v>
      </c>
      <c r="I1203" s="8">
        <v>0.55000000000000004</v>
      </c>
      <c r="J1203" s="17">
        <f>I1203</f>
        <v>0.55000000000000004</v>
      </c>
      <c r="K1203" s="22" t="str" cm="1">
        <f t="array" ref="K1203">_xlfn.IFS(AND(I1203&gt;=0%, I1203&lt;=20%),"0% to 20%", AND(I1203&gt;=21%, I1203&lt;=40%), "21% to 40%", AND(I1203&gt;=41%, I1203&lt;=60%), "41% to 60%", AND(I1203&gt;=61%, I1203&lt;=80%), "61% to 80%", AND(I1203&gt;=81%, I1203&lt;=100%), "81% to 100%")</f>
        <v>41% to 60%</v>
      </c>
      <c r="L1203" s="22">
        <v>4</v>
      </c>
      <c r="M1203" s="6">
        <v>1423</v>
      </c>
      <c r="N1203" s="6">
        <f>G1203*M1203</f>
        <v>567777</v>
      </c>
      <c r="O1203" s="6">
        <f>L1203+(M1203/100000)</f>
        <v>4.0142300000000004</v>
      </c>
      <c r="P1203" s="5" t="s">
        <v>719</v>
      </c>
      <c r="Q1203" s="10" t="s">
        <v>720</v>
      </c>
      <c r="R1203" s="10" t="s">
        <v>721</v>
      </c>
      <c r="S1203" s="10" t="s">
        <v>722</v>
      </c>
      <c r="T1203" s="10">
        <f>LEN(S1203) - LEN(SUBSTITUTE(S1203, ",", "")) + 1</f>
        <v>8</v>
      </c>
      <c r="U1203" s="10" t="s">
        <v>723</v>
      </c>
      <c r="V1203" s="20" t="s">
        <v>13028</v>
      </c>
      <c r="W1203" s="10" t="s">
        <v>2141</v>
      </c>
      <c r="X1203" s="10" t="s">
        <v>2142</v>
      </c>
    </row>
    <row r="1204" spans="1:24" customFormat="1" x14ac:dyDescent="0.3">
      <c r="A1204" s="5" t="s">
        <v>717</v>
      </c>
      <c r="B1204" s="5" t="s">
        <v>718</v>
      </c>
      <c r="C1204" s="5" t="str">
        <f>LEFT(B1204, 65)</f>
        <v>Ambrane 60W / 3A Fast Charging Output Cable with Type-C to USB fo</v>
      </c>
      <c r="D1204" s="5" t="s">
        <v>18</v>
      </c>
      <c r="E1204" s="5" t="str">
        <f>LEFT(D1204, FIND("|", D1204) - 1)</f>
        <v>Computers&amp;Accessories</v>
      </c>
      <c r="F1204" s="5">
        <v>179</v>
      </c>
      <c r="G1204" s="5">
        <v>399</v>
      </c>
      <c r="H1204" s="5" t="str" cm="1">
        <f t="array" ref="H1204">_xlfn.IFS(G1204&lt;200,"Less than 200", AND(G1204&gt;=200, G1204&lt;=500), "200 to 500", G1204&gt;500, "Greater than 500")</f>
        <v>200 to 500</v>
      </c>
      <c r="I1204" s="8">
        <v>0.55000000000000004</v>
      </c>
      <c r="J1204" s="17">
        <f>I1204</f>
        <v>0.55000000000000004</v>
      </c>
      <c r="K1204" s="22" t="str" cm="1">
        <f t="array" ref="K1204">_xlfn.IFS(AND(I1204&gt;=0%, I1204&lt;=20%),"0% to 20%", AND(I1204&gt;=21%, I1204&lt;=40%), "21% to 40%", AND(I1204&gt;=41%, I1204&lt;=60%), "41% to 60%", AND(I1204&gt;=61%, I1204&lt;=80%), "61% to 80%", AND(I1204&gt;=81%, I1204&lt;=100%), "81% to 100%")</f>
        <v>41% to 60%</v>
      </c>
      <c r="L1204" s="22">
        <v>4</v>
      </c>
      <c r="M1204" s="6">
        <v>1423</v>
      </c>
      <c r="N1204" s="6">
        <f>G1204*M1204</f>
        <v>567777</v>
      </c>
      <c r="O1204" s="6">
        <f>L1204+(M1204/100000)</f>
        <v>4.0142300000000004</v>
      </c>
      <c r="P1204" s="5" t="s">
        <v>719</v>
      </c>
      <c r="Q1204" s="10" t="s">
        <v>720</v>
      </c>
      <c r="R1204" s="10" t="s">
        <v>721</v>
      </c>
      <c r="S1204" s="10" t="s">
        <v>722</v>
      </c>
      <c r="T1204" s="10">
        <f>LEN(S1204) - LEN(SUBSTITUTE(S1204, ",", "")) + 1</f>
        <v>8</v>
      </c>
      <c r="U1204" s="10" t="s">
        <v>723</v>
      </c>
      <c r="V1204" s="20" t="s">
        <v>13028</v>
      </c>
      <c r="W1204" s="10" t="s">
        <v>724</v>
      </c>
      <c r="X1204" s="10" t="s">
        <v>725</v>
      </c>
    </row>
    <row r="1205" spans="1:24" customFormat="1" x14ac:dyDescent="0.3">
      <c r="A1205" s="5" t="s">
        <v>717</v>
      </c>
      <c r="B1205" s="5" t="s">
        <v>718</v>
      </c>
      <c r="C1205" s="5" t="str">
        <f>LEFT(B1205, 65)</f>
        <v>Ambrane 60W / 3A Fast Charging Output Cable with Type-C to USB fo</v>
      </c>
      <c r="D1205" s="5" t="s">
        <v>18</v>
      </c>
      <c r="E1205" s="5" t="str">
        <f>LEFT(D1205, FIND("|", D1205) - 1)</f>
        <v>Computers&amp;Accessories</v>
      </c>
      <c r="F1205" s="5">
        <v>179</v>
      </c>
      <c r="G1205" s="5">
        <v>399</v>
      </c>
      <c r="H1205" s="5" t="str" cm="1">
        <f t="array" ref="H1205">_xlfn.IFS(G1205&lt;200,"Less than 200", AND(G1205&gt;=200, G1205&lt;=500), "200 to 500", G1205&gt;500, "Greater than 500")</f>
        <v>200 to 500</v>
      </c>
      <c r="I1205" s="8">
        <v>0.55000000000000004</v>
      </c>
      <c r="J1205" s="17">
        <f>I1205</f>
        <v>0.55000000000000004</v>
      </c>
      <c r="K1205" s="22" t="str" cm="1">
        <f t="array" ref="K1205">_xlfn.IFS(AND(I1205&gt;=0%, I1205&lt;=20%),"0% to 20%", AND(I1205&gt;=21%, I1205&lt;=40%), "21% to 40%", AND(I1205&gt;=41%, I1205&lt;=60%), "41% to 60%", AND(I1205&gt;=61%, I1205&lt;=80%), "61% to 80%", AND(I1205&gt;=81%, I1205&lt;=100%), "81% to 100%")</f>
        <v>41% to 60%</v>
      </c>
      <c r="L1205" s="22">
        <v>4</v>
      </c>
      <c r="M1205" s="6">
        <v>1423</v>
      </c>
      <c r="N1205" s="6">
        <f>G1205*M1205</f>
        <v>567777</v>
      </c>
      <c r="O1205" s="6">
        <f>L1205+(M1205/100000)</f>
        <v>4.0142300000000004</v>
      </c>
      <c r="P1205" s="5" t="s">
        <v>719</v>
      </c>
      <c r="Q1205" s="10" t="s">
        <v>720</v>
      </c>
      <c r="R1205" s="10" t="s">
        <v>721</v>
      </c>
      <c r="S1205" s="10" t="s">
        <v>722</v>
      </c>
      <c r="T1205" s="10">
        <f>LEN(S1205) - LEN(SUBSTITUTE(S1205, ",", "")) + 1</f>
        <v>8</v>
      </c>
      <c r="U1205" s="10" t="s">
        <v>723</v>
      </c>
      <c r="V1205" s="20" t="s">
        <v>13028</v>
      </c>
      <c r="W1205" s="10" t="s">
        <v>4699</v>
      </c>
      <c r="X1205" s="10" t="s">
        <v>4700</v>
      </c>
    </row>
    <row r="1206" spans="1:24" customFormat="1" x14ac:dyDescent="0.3">
      <c r="A1206" s="5" t="s">
        <v>717</v>
      </c>
      <c r="B1206" s="5" t="s">
        <v>718</v>
      </c>
      <c r="C1206" s="5" t="str">
        <f>LEFT(B1206, 65)</f>
        <v>Ambrane 60W / 3A Fast Charging Output Cable with Type-C to USB fo</v>
      </c>
      <c r="D1206" s="5" t="s">
        <v>18</v>
      </c>
      <c r="E1206" s="5" t="str">
        <f>LEFT(D1206, FIND("|", D1206) - 1)</f>
        <v>Computers&amp;Accessories</v>
      </c>
      <c r="F1206" s="5">
        <v>179</v>
      </c>
      <c r="G1206" s="5">
        <v>399</v>
      </c>
      <c r="H1206" s="5" t="str" cm="1">
        <f t="array" ref="H1206">_xlfn.IFS(G1206&lt;200,"Less than 200", AND(G1206&gt;=200, G1206&lt;=500), "200 to 500", G1206&gt;500, "Greater than 500")</f>
        <v>200 to 500</v>
      </c>
      <c r="I1206" s="8">
        <v>0.55000000000000004</v>
      </c>
      <c r="J1206" s="17">
        <f>I1206</f>
        <v>0.55000000000000004</v>
      </c>
      <c r="K1206" s="22" t="str" cm="1">
        <f t="array" ref="K1206">_xlfn.IFS(AND(I1206&gt;=0%, I1206&lt;=20%),"0% to 20%", AND(I1206&gt;=21%, I1206&lt;=40%), "21% to 40%", AND(I1206&gt;=41%, I1206&lt;=60%), "41% to 60%", AND(I1206&gt;=61%, I1206&lt;=80%), "61% to 80%", AND(I1206&gt;=81%, I1206&lt;=100%), "81% to 100%")</f>
        <v>41% to 60%</v>
      </c>
      <c r="L1206" s="22">
        <v>4</v>
      </c>
      <c r="M1206" s="6">
        <v>1423</v>
      </c>
      <c r="N1206" s="6">
        <f>G1206*M1206</f>
        <v>567777</v>
      </c>
      <c r="O1206" s="6">
        <f>L1206+(M1206/100000)</f>
        <v>4.0142300000000004</v>
      </c>
      <c r="P1206" s="5" t="s">
        <v>719</v>
      </c>
      <c r="Q1206" s="10" t="s">
        <v>720</v>
      </c>
      <c r="R1206" s="10" t="s">
        <v>721</v>
      </c>
      <c r="S1206" s="10" t="s">
        <v>722</v>
      </c>
      <c r="T1206" s="10">
        <f>LEN(S1206) - LEN(SUBSTITUTE(S1206, ",", "")) + 1</f>
        <v>8</v>
      </c>
      <c r="U1206" s="10" t="s">
        <v>723</v>
      </c>
      <c r="V1206" s="20" t="s">
        <v>13028</v>
      </c>
      <c r="W1206" s="10" t="s">
        <v>8294</v>
      </c>
      <c r="X1206" s="10" t="s">
        <v>8295</v>
      </c>
    </row>
    <row r="1207" spans="1:24" customFormat="1" x14ac:dyDescent="0.3">
      <c r="A1207" s="5" t="s">
        <v>1535</v>
      </c>
      <c r="B1207" s="5" t="s">
        <v>1536</v>
      </c>
      <c r="C1207" s="5" t="str">
        <f>LEFT(B1207, 65)</f>
        <v>Ambrane 60W / 3A Fast Charging Output Cable with Micro to USB for</v>
      </c>
      <c r="D1207" s="5" t="s">
        <v>18</v>
      </c>
      <c r="E1207" s="5" t="str">
        <f>LEFT(D1207, FIND("|", D1207) - 1)</f>
        <v>Computers&amp;Accessories</v>
      </c>
      <c r="F1207" s="5">
        <v>149</v>
      </c>
      <c r="G1207" s="5">
        <v>399</v>
      </c>
      <c r="H1207" s="5" t="str" cm="1">
        <f t="array" ref="H1207">_xlfn.IFS(G1207&lt;200,"Less than 200", AND(G1207&gt;=200, G1207&lt;=500), "200 to 500", G1207&gt;500, "Greater than 500")</f>
        <v>200 to 500</v>
      </c>
      <c r="I1207" s="8">
        <v>0.63</v>
      </c>
      <c r="J1207" s="17">
        <f>I1207</f>
        <v>0.63</v>
      </c>
      <c r="K1207" s="22" t="str" cm="1">
        <f t="array" ref="K1207">_xlfn.IFS(AND(I1207&gt;=0%, I1207&lt;=20%),"0% to 20%", AND(I1207&gt;=21%, I1207&lt;=40%), "21% to 40%", AND(I1207&gt;=41%, I1207&lt;=60%), "41% to 60%", AND(I1207&gt;=61%, I1207&lt;=80%), "61% to 80%", AND(I1207&gt;=81%, I1207&lt;=100%), "81% to 100%")</f>
        <v>61% to 80%</v>
      </c>
      <c r="L1207" s="22">
        <v>4</v>
      </c>
      <c r="M1207" s="6">
        <v>1423</v>
      </c>
      <c r="N1207" s="6">
        <f>G1207*M1207</f>
        <v>567777</v>
      </c>
      <c r="O1207" s="6">
        <f>L1207+(M1207/100000)</f>
        <v>4.0142300000000004</v>
      </c>
      <c r="P1207" s="5" t="s">
        <v>1537</v>
      </c>
      <c r="Q1207" s="10" t="s">
        <v>720</v>
      </c>
      <c r="R1207" s="10" t="s">
        <v>721</v>
      </c>
      <c r="S1207" s="10" t="s">
        <v>722</v>
      </c>
      <c r="T1207" s="10">
        <f>LEN(S1207) - LEN(SUBSTITUTE(S1207, ",", "")) + 1</f>
        <v>8</v>
      </c>
      <c r="U1207" s="10" t="s">
        <v>723</v>
      </c>
      <c r="V1207" s="20" t="s">
        <v>13028</v>
      </c>
      <c r="W1207" s="10" t="s">
        <v>1538</v>
      </c>
      <c r="X1207" s="10" t="s">
        <v>1539</v>
      </c>
    </row>
    <row r="1208" spans="1:24" customFormat="1" x14ac:dyDescent="0.3">
      <c r="A1208" s="5" t="s">
        <v>4036</v>
      </c>
      <c r="B1208" s="5" t="s">
        <v>3221</v>
      </c>
      <c r="C1208" s="5" t="str">
        <f>LEFT(B1208, 65)</f>
        <v>Fire-Boltt India's No 1 Smartwatch Brand Talk 2 Bluetooth Calling</v>
      </c>
      <c r="D1208" s="5" t="s">
        <v>2948</v>
      </c>
      <c r="E1208" s="5" t="str">
        <f>LEFT(D1208, FIND("|", D1208) - 1)</f>
        <v>Electronics</v>
      </c>
      <c r="F1208" s="7">
        <v>2199</v>
      </c>
      <c r="G1208" s="7">
        <v>9999</v>
      </c>
      <c r="H1208" s="5" t="str" cm="1">
        <f t="array" ref="H1208">_xlfn.IFS(G1208&lt;200,"Less than 200", AND(G1208&gt;=200, G1208&lt;=500), "200 to 500", G1208&gt;500, "Greater than 500")</f>
        <v>Greater than 500</v>
      </c>
      <c r="I1208" s="8">
        <v>0.78</v>
      </c>
      <c r="J1208" s="17">
        <f>I1208</f>
        <v>0.78</v>
      </c>
      <c r="K1208" s="22" t="str" cm="1">
        <f t="array" ref="K1208">_xlfn.IFS(AND(I1208&gt;=0%, I1208&lt;=20%),"0% to 20%", AND(I1208&gt;=21%, I1208&lt;=40%), "21% to 40%", AND(I1208&gt;=41%, I1208&lt;=60%), "41% to 60%", AND(I1208&gt;=61%, I1208&lt;=80%), "61% to 80%", AND(I1208&gt;=81%, I1208&lt;=100%), "81% to 100%")</f>
        <v>61% to 80%</v>
      </c>
      <c r="L1208" s="22">
        <v>4.2</v>
      </c>
      <c r="M1208" s="6">
        <v>29472</v>
      </c>
      <c r="N1208" s="6">
        <f>G1208*M1208</f>
        <v>294690528</v>
      </c>
      <c r="O1208" s="6">
        <f>L1208+(M1208/100000)</f>
        <v>4.49472</v>
      </c>
      <c r="P1208" s="5" t="s">
        <v>4037</v>
      </c>
      <c r="Q1208" s="10" t="s">
        <v>3223</v>
      </c>
      <c r="R1208" s="10" t="s">
        <v>3224</v>
      </c>
      <c r="S1208" s="10" t="s">
        <v>3225</v>
      </c>
      <c r="T1208" s="10">
        <f>LEN(S1208) - LEN(SUBSTITUTE(S1208, ",", "")) + 1</f>
        <v>8</v>
      </c>
      <c r="U1208" s="10" t="s">
        <v>3226</v>
      </c>
      <c r="V1208" s="20" t="s">
        <v>3227</v>
      </c>
      <c r="W1208" s="10" t="s">
        <v>4038</v>
      </c>
      <c r="X1208" s="10" t="s">
        <v>4039</v>
      </c>
    </row>
    <row r="1209" spans="1:24" customFormat="1" x14ac:dyDescent="0.3">
      <c r="A1209" s="5" t="s">
        <v>4630</v>
      </c>
      <c r="B1209" s="5" t="s">
        <v>4631</v>
      </c>
      <c r="C1209" s="5" t="str">
        <f>LEFT(B1209, 65)</f>
        <v>Fire-Boltt Ninja 3 Smartwatch Full Touch 1.69 " &amp; 60 Sports Modes</v>
      </c>
      <c r="D1209" s="5" t="s">
        <v>2948</v>
      </c>
      <c r="E1209" s="5" t="str">
        <f>LEFT(D1209, FIND("|", D1209) - 1)</f>
        <v>Electronics</v>
      </c>
      <c r="F1209" s="7">
        <v>1499</v>
      </c>
      <c r="G1209" s="7">
        <v>7999</v>
      </c>
      <c r="H1209" s="5" t="str" cm="1">
        <f t="array" ref="H1209">_xlfn.IFS(G1209&lt;200,"Less than 200", AND(G1209&gt;=200, G1209&lt;=500), "200 to 500", G1209&gt;500, "Greater than 500")</f>
        <v>Greater than 500</v>
      </c>
      <c r="I1209" s="8">
        <v>0.81</v>
      </c>
      <c r="J1209" s="17">
        <f>I1209</f>
        <v>0.81</v>
      </c>
      <c r="K1209" s="22" t="str" cm="1">
        <f t="array" ref="K1209">_xlfn.IFS(AND(I1209&gt;=0%, I1209&lt;=20%),"0% to 20%", AND(I1209&gt;=21%, I1209&lt;=40%), "21% to 40%", AND(I1209&gt;=41%, I1209&lt;=60%), "41% to 60%", AND(I1209&gt;=61%, I1209&lt;=80%), "61% to 80%", AND(I1209&gt;=81%, I1209&lt;=100%), "81% to 100%")</f>
        <v>81% to 100%</v>
      </c>
      <c r="L1209" s="22">
        <v>4.2</v>
      </c>
      <c r="M1209" s="6">
        <v>22638</v>
      </c>
      <c r="N1209" s="6">
        <f>G1209*M1209</f>
        <v>181081362</v>
      </c>
      <c r="O1209" s="6">
        <f>L1209+(M1209/100000)</f>
        <v>4.42638</v>
      </c>
      <c r="P1209" s="5" t="s">
        <v>4632</v>
      </c>
      <c r="Q1209" s="10" t="s">
        <v>3184</v>
      </c>
      <c r="R1209" s="10" t="s">
        <v>3185</v>
      </c>
      <c r="S1209" s="10" t="s">
        <v>3186</v>
      </c>
      <c r="T1209" s="10">
        <f>LEN(S1209) - LEN(SUBSTITUTE(S1209, ",", "")) + 1</f>
        <v>8</v>
      </c>
      <c r="U1209" s="10" t="s">
        <v>3187</v>
      </c>
      <c r="V1209" s="20" t="s">
        <v>3188</v>
      </c>
      <c r="W1209" s="10" t="s">
        <v>4633</v>
      </c>
      <c r="X1209" s="10" t="s">
        <v>4634</v>
      </c>
    </row>
    <row r="1210" spans="1:24" customFormat="1" x14ac:dyDescent="0.3">
      <c r="A1210" s="5" t="s">
        <v>4266</v>
      </c>
      <c r="B1210" s="5" t="s">
        <v>4267</v>
      </c>
      <c r="C1210" s="5" t="str">
        <f>LEFT(B1210, 65)</f>
        <v>Fire-Boltt Ninja 3 Smartwatch Full Touch 1.69 " &amp; 60 Sports Modes</v>
      </c>
      <c r="D1210" s="5" t="s">
        <v>2948</v>
      </c>
      <c r="E1210" s="5" t="str">
        <f>LEFT(D1210, FIND("|", D1210) - 1)</f>
        <v>Electronics</v>
      </c>
      <c r="F1210" s="7">
        <v>1499</v>
      </c>
      <c r="G1210" s="7">
        <v>9999</v>
      </c>
      <c r="H1210" s="5" t="str" cm="1">
        <f t="array" ref="H1210">_xlfn.IFS(G1210&lt;200,"Less than 200", AND(G1210&gt;=200, G1210&lt;=500), "200 to 500", G1210&gt;500, "Greater than 500")</f>
        <v>Greater than 500</v>
      </c>
      <c r="I1210" s="8">
        <v>0.85</v>
      </c>
      <c r="J1210" s="17">
        <f>I1210</f>
        <v>0.85</v>
      </c>
      <c r="K1210" s="22" t="str" cm="1">
        <f t="array" ref="K1210">_xlfn.IFS(AND(I1210&gt;=0%, I1210&lt;=20%),"0% to 20%", AND(I1210&gt;=21%, I1210&lt;=40%), "21% to 40%", AND(I1210&gt;=41%, I1210&lt;=60%), "41% to 60%", AND(I1210&gt;=61%, I1210&lt;=80%), "61% to 80%", AND(I1210&gt;=81%, I1210&lt;=100%), "81% to 100%")</f>
        <v>81% to 100%</v>
      </c>
      <c r="L1210" s="22">
        <v>4.2</v>
      </c>
      <c r="M1210" s="6">
        <v>22638</v>
      </c>
      <c r="N1210" s="6">
        <f>G1210*M1210</f>
        <v>226357362</v>
      </c>
      <c r="O1210" s="6">
        <f>L1210+(M1210/100000)</f>
        <v>4.42638</v>
      </c>
      <c r="P1210" s="5" t="s">
        <v>4268</v>
      </c>
      <c r="Q1210" s="10" t="s">
        <v>3184</v>
      </c>
      <c r="R1210" s="10" t="s">
        <v>3185</v>
      </c>
      <c r="S1210" s="10" t="s">
        <v>3186</v>
      </c>
      <c r="T1210" s="10">
        <f>LEN(S1210) - LEN(SUBSTITUTE(S1210, ",", "")) + 1</f>
        <v>8</v>
      </c>
      <c r="U1210" s="10" t="s">
        <v>3187</v>
      </c>
      <c r="V1210" s="20" t="s">
        <v>3188</v>
      </c>
      <c r="W1210" s="10" t="s">
        <v>4269</v>
      </c>
      <c r="X1210" s="10" t="s">
        <v>4270</v>
      </c>
    </row>
    <row r="1211" spans="1:24" customFormat="1" x14ac:dyDescent="0.3">
      <c r="A1211" s="5" t="s">
        <v>3220</v>
      </c>
      <c r="B1211" s="5" t="s">
        <v>3221</v>
      </c>
      <c r="C1211" s="5" t="str">
        <f>LEFT(B1211, 65)</f>
        <v>Fire-Boltt India's No 1 Smartwatch Brand Talk 2 Bluetooth Calling</v>
      </c>
      <c r="D1211" s="5" t="s">
        <v>2948</v>
      </c>
      <c r="E1211" s="5" t="str">
        <f>LEFT(D1211, FIND("|", D1211) - 1)</f>
        <v>Electronics</v>
      </c>
      <c r="F1211" s="7">
        <v>2199</v>
      </c>
      <c r="G1211" s="7">
        <v>9999</v>
      </c>
      <c r="H1211" s="5" t="str" cm="1">
        <f t="array" ref="H1211">_xlfn.IFS(G1211&lt;200,"Less than 200", AND(G1211&gt;=200, G1211&lt;=500), "200 to 500", G1211&gt;500, "Greater than 500")</f>
        <v>Greater than 500</v>
      </c>
      <c r="I1211" s="8">
        <v>0.78</v>
      </c>
      <c r="J1211" s="17">
        <f>I1211</f>
        <v>0.78</v>
      </c>
      <c r="K1211" s="22" t="str" cm="1">
        <f t="array" ref="K1211">_xlfn.IFS(AND(I1211&gt;=0%, I1211&lt;=20%),"0% to 20%", AND(I1211&gt;=21%, I1211&lt;=40%), "21% to 40%", AND(I1211&gt;=41%, I1211&lt;=60%), "41% to 60%", AND(I1211&gt;=61%, I1211&lt;=80%), "61% to 80%", AND(I1211&gt;=81%, I1211&lt;=100%), "81% to 100%")</f>
        <v>61% to 80%</v>
      </c>
      <c r="L1211" s="22">
        <v>4.2</v>
      </c>
      <c r="M1211" s="6">
        <v>29478</v>
      </c>
      <c r="N1211" s="6">
        <f>G1211*M1211</f>
        <v>294750522</v>
      </c>
      <c r="O1211" s="6">
        <f>L1211+(M1211/100000)</f>
        <v>4.4947800000000004</v>
      </c>
      <c r="P1211" s="5" t="s">
        <v>3222</v>
      </c>
      <c r="Q1211" s="10" t="s">
        <v>5015</v>
      </c>
      <c r="R1211" s="10" t="s">
        <v>5016</v>
      </c>
      <c r="S1211" s="10" t="s">
        <v>5017</v>
      </c>
      <c r="T1211" s="10">
        <f>LEN(S1211) - LEN(SUBSTITUTE(S1211, ",", "")) + 1</f>
        <v>8</v>
      </c>
      <c r="U1211" s="10" t="s">
        <v>5018</v>
      </c>
      <c r="V1211" s="20" t="s">
        <v>5019</v>
      </c>
      <c r="W1211" s="10" t="s">
        <v>5020</v>
      </c>
      <c r="X1211" s="10" t="s">
        <v>5021</v>
      </c>
    </row>
    <row r="1212" spans="1:24" customFormat="1" x14ac:dyDescent="0.3">
      <c r="A1212" s="5" t="s">
        <v>3220</v>
      </c>
      <c r="B1212" s="5" t="s">
        <v>3221</v>
      </c>
      <c r="C1212" s="5" t="str">
        <f>LEFT(B1212, 65)</f>
        <v>Fire-Boltt India's No 1 Smartwatch Brand Talk 2 Bluetooth Calling</v>
      </c>
      <c r="D1212" s="5" t="s">
        <v>2948</v>
      </c>
      <c r="E1212" s="5" t="str">
        <f>LEFT(D1212, FIND("|", D1212) - 1)</f>
        <v>Electronics</v>
      </c>
      <c r="F1212" s="7">
        <v>2199</v>
      </c>
      <c r="G1212" s="7">
        <v>9999</v>
      </c>
      <c r="H1212" s="5" t="str" cm="1">
        <f t="array" ref="H1212">_xlfn.IFS(G1212&lt;200,"Less than 200", AND(G1212&gt;=200, G1212&lt;=500), "200 to 500", G1212&gt;500, "Greater than 500")</f>
        <v>Greater than 500</v>
      </c>
      <c r="I1212" s="8">
        <v>0.78</v>
      </c>
      <c r="J1212" s="17">
        <f>I1212</f>
        <v>0.78</v>
      </c>
      <c r="K1212" s="22" t="str" cm="1">
        <f t="array" ref="K1212">_xlfn.IFS(AND(I1212&gt;=0%, I1212&lt;=20%),"0% to 20%", AND(I1212&gt;=21%, I1212&lt;=40%), "21% to 40%", AND(I1212&gt;=41%, I1212&lt;=60%), "41% to 60%", AND(I1212&gt;=61%, I1212&lt;=80%), "61% to 80%", AND(I1212&gt;=81%, I1212&lt;=100%), "81% to 100%")</f>
        <v>61% to 80%</v>
      </c>
      <c r="L1212" s="22">
        <v>4.2</v>
      </c>
      <c r="M1212" s="6">
        <v>29471</v>
      </c>
      <c r="N1212" s="6">
        <f>G1212*M1212</f>
        <v>294680529</v>
      </c>
      <c r="O1212" s="6">
        <f>L1212+(M1212/100000)</f>
        <v>4.4947100000000004</v>
      </c>
      <c r="P1212" s="5" t="s">
        <v>3222</v>
      </c>
      <c r="Q1212" s="10" t="s">
        <v>3223</v>
      </c>
      <c r="R1212" s="10" t="s">
        <v>3224</v>
      </c>
      <c r="S1212" s="10" t="s">
        <v>3225</v>
      </c>
      <c r="T1212" s="10">
        <f>LEN(S1212) - LEN(SUBSTITUTE(S1212, ",", "")) + 1</f>
        <v>8</v>
      </c>
      <c r="U1212" s="10" t="s">
        <v>3226</v>
      </c>
      <c r="V1212" s="20" t="s">
        <v>3227</v>
      </c>
      <c r="W1212" s="10" t="s">
        <v>3228</v>
      </c>
      <c r="X1212" s="10" t="s">
        <v>3229</v>
      </c>
    </row>
    <row r="1213" spans="1:24" customFormat="1" x14ac:dyDescent="0.3">
      <c r="A1213" s="5" t="s">
        <v>3181</v>
      </c>
      <c r="B1213" s="5" t="s">
        <v>3182</v>
      </c>
      <c r="C1213" s="5" t="str">
        <f>LEFT(B1213, 65)</f>
        <v>Fire-Boltt Ninja 3 Smartwatch Full Touch 1.69 &amp; 60 Sports Modes w</v>
      </c>
      <c r="D1213" s="5" t="s">
        <v>2948</v>
      </c>
      <c r="E1213" s="5" t="str">
        <f>LEFT(D1213, FIND("|", D1213) - 1)</f>
        <v>Electronics</v>
      </c>
      <c r="F1213" s="7">
        <v>1499</v>
      </c>
      <c r="G1213" s="7">
        <v>7999</v>
      </c>
      <c r="H1213" s="5" t="str" cm="1">
        <f t="array" ref="H1213">_xlfn.IFS(G1213&lt;200,"Less than 200", AND(G1213&gt;=200, G1213&lt;=500), "200 to 500", G1213&gt;500, "Greater than 500")</f>
        <v>Greater than 500</v>
      </c>
      <c r="I1213" s="8">
        <v>0.81</v>
      </c>
      <c r="J1213" s="17">
        <f>I1213</f>
        <v>0.81</v>
      </c>
      <c r="K1213" s="22" t="str" cm="1">
        <f t="array" ref="K1213">_xlfn.IFS(AND(I1213&gt;=0%, I1213&lt;=20%),"0% to 20%", AND(I1213&gt;=21%, I1213&lt;=40%), "21% to 40%", AND(I1213&gt;=41%, I1213&lt;=60%), "41% to 60%", AND(I1213&gt;=61%, I1213&lt;=80%), "61% to 80%", AND(I1213&gt;=81%, I1213&lt;=100%), "81% to 100%")</f>
        <v>81% to 100%</v>
      </c>
      <c r="L1213" s="22">
        <v>4.2</v>
      </c>
      <c r="M1213" s="6">
        <v>22638</v>
      </c>
      <c r="N1213" s="6">
        <f>G1213*M1213</f>
        <v>181081362</v>
      </c>
      <c r="O1213" s="6">
        <f>L1213+(M1213/100000)</f>
        <v>4.42638</v>
      </c>
      <c r="P1213" s="5" t="s">
        <v>3183</v>
      </c>
      <c r="Q1213" s="10" t="s">
        <v>3184</v>
      </c>
      <c r="R1213" s="10" t="s">
        <v>3185</v>
      </c>
      <c r="S1213" s="10" t="s">
        <v>3186</v>
      </c>
      <c r="T1213" s="10">
        <f>LEN(S1213) - LEN(SUBSTITUTE(S1213, ",", "")) + 1</f>
        <v>8</v>
      </c>
      <c r="U1213" s="10" t="s">
        <v>3187</v>
      </c>
      <c r="V1213" s="20" t="s">
        <v>3188</v>
      </c>
      <c r="W1213" s="10" t="s">
        <v>4992</v>
      </c>
      <c r="X1213" s="10" t="s">
        <v>4993</v>
      </c>
    </row>
    <row r="1214" spans="1:24" customFormat="1" x14ac:dyDescent="0.3">
      <c r="A1214" s="5" t="s">
        <v>3181</v>
      </c>
      <c r="B1214" s="5" t="s">
        <v>3182</v>
      </c>
      <c r="C1214" s="5" t="str">
        <f>LEFT(B1214, 65)</f>
        <v>Fire-Boltt Ninja 3 Smartwatch Full Touch 1.69 &amp; 60 Sports Modes w</v>
      </c>
      <c r="D1214" s="5" t="s">
        <v>2948</v>
      </c>
      <c r="E1214" s="5" t="str">
        <f>LEFT(D1214, FIND("|", D1214) - 1)</f>
        <v>Electronics</v>
      </c>
      <c r="F1214" s="7">
        <v>1499</v>
      </c>
      <c r="G1214" s="7">
        <v>7999</v>
      </c>
      <c r="H1214" s="5" t="str" cm="1">
        <f t="array" ref="H1214">_xlfn.IFS(G1214&lt;200,"Less than 200", AND(G1214&gt;=200, G1214&lt;=500), "200 to 500", G1214&gt;500, "Greater than 500")</f>
        <v>Greater than 500</v>
      </c>
      <c r="I1214" s="8">
        <v>0.81</v>
      </c>
      <c r="J1214" s="17">
        <f>I1214</f>
        <v>0.81</v>
      </c>
      <c r="K1214" s="22" t="str" cm="1">
        <f t="array" ref="K1214">_xlfn.IFS(AND(I1214&gt;=0%, I1214&lt;=20%),"0% to 20%", AND(I1214&gt;=21%, I1214&lt;=40%), "21% to 40%", AND(I1214&gt;=41%, I1214&lt;=60%), "41% to 60%", AND(I1214&gt;=61%, I1214&lt;=80%), "61% to 80%", AND(I1214&gt;=81%, I1214&lt;=100%), "81% to 100%")</f>
        <v>81% to 100%</v>
      </c>
      <c r="L1214" s="22">
        <v>4.2</v>
      </c>
      <c r="M1214" s="6">
        <v>22636</v>
      </c>
      <c r="N1214" s="6">
        <f>G1214*M1214</f>
        <v>181065364</v>
      </c>
      <c r="O1214" s="6">
        <f>L1214+(M1214/100000)</f>
        <v>4.4263599999999999</v>
      </c>
      <c r="P1214" s="5" t="s">
        <v>3183</v>
      </c>
      <c r="Q1214" s="10" t="s">
        <v>3184</v>
      </c>
      <c r="R1214" s="10" t="s">
        <v>3185</v>
      </c>
      <c r="S1214" s="10" t="s">
        <v>3186</v>
      </c>
      <c r="T1214" s="10">
        <f>LEN(S1214) - LEN(SUBSTITUTE(S1214, ",", "")) + 1</f>
        <v>8</v>
      </c>
      <c r="U1214" s="10" t="s">
        <v>3187</v>
      </c>
      <c r="V1214" s="20" t="s">
        <v>3188</v>
      </c>
      <c r="W1214" s="10" t="s">
        <v>3189</v>
      </c>
      <c r="X1214" s="10" t="s">
        <v>3190</v>
      </c>
    </row>
    <row r="1215" spans="1:24" customFormat="1" x14ac:dyDescent="0.3">
      <c r="A1215" s="5" t="s">
        <v>7213</v>
      </c>
      <c r="B1215" s="5" t="s">
        <v>7214</v>
      </c>
      <c r="C1215" s="5" t="str">
        <f>LEFT(B1215, 65)</f>
        <v>Fire-Boltt Ring Pro Bluetooth Calling, 1.75‚Äù 320*385px High Res</v>
      </c>
      <c r="D1215" s="5" t="s">
        <v>2948</v>
      </c>
      <c r="E1215" s="5" t="str">
        <f>LEFT(D1215, FIND("|", D1215) - 1)</f>
        <v>Electronics</v>
      </c>
      <c r="F1215" s="7">
        <v>2499</v>
      </c>
      <c r="G1215" s="7">
        <v>9999</v>
      </c>
      <c r="H1215" s="5" t="str" cm="1">
        <f t="array" ref="H1215">_xlfn.IFS(G1215&lt;200,"Less than 200", AND(G1215&gt;=200, G1215&lt;=500), "200 to 500", G1215&gt;500, "Greater than 500")</f>
        <v>Greater than 500</v>
      </c>
      <c r="I1215" s="8">
        <v>0.75</v>
      </c>
      <c r="J1215" s="17">
        <f>I1215</f>
        <v>0.75</v>
      </c>
      <c r="K1215" s="22" t="str" cm="1">
        <f t="array" ref="K1215">_xlfn.IFS(AND(I1215&gt;=0%, I1215&lt;=20%),"0% to 20%", AND(I1215&gt;=21%, I1215&lt;=40%), "21% to 40%", AND(I1215&gt;=41%, I1215&lt;=60%), "41% to 60%", AND(I1215&gt;=61%, I1215&lt;=80%), "61% to 80%", AND(I1215&gt;=81%, I1215&lt;=100%), "81% to 100%")</f>
        <v>61% to 80%</v>
      </c>
      <c r="L1215" s="22">
        <v>4</v>
      </c>
      <c r="M1215" s="6">
        <v>9090</v>
      </c>
      <c r="N1215" s="6">
        <f>G1215*M1215</f>
        <v>90890910</v>
      </c>
      <c r="O1215" s="6">
        <f>L1215+(M1215/100000)</f>
        <v>4.0909000000000004</v>
      </c>
      <c r="P1215" s="5" t="s">
        <v>7215</v>
      </c>
      <c r="Q1215" s="10" t="s">
        <v>7216</v>
      </c>
      <c r="R1215" s="10" t="s">
        <v>7217</v>
      </c>
      <c r="S1215" s="10" t="s">
        <v>7218</v>
      </c>
      <c r="T1215" s="10">
        <f>LEN(S1215) - LEN(SUBSTITUTE(S1215, ",", "")) + 1</f>
        <v>8</v>
      </c>
      <c r="U1215" s="10" t="s">
        <v>7219</v>
      </c>
      <c r="V1215" s="20" t="s">
        <v>7220</v>
      </c>
      <c r="W1215" s="10" t="s">
        <v>7221</v>
      </c>
      <c r="X1215" s="10" t="s">
        <v>7222</v>
      </c>
    </row>
    <row r="1216" spans="1:24" customFormat="1" x14ac:dyDescent="0.3">
      <c r="A1216" s="5" t="s">
        <v>6071</v>
      </c>
      <c r="B1216" s="5" t="s">
        <v>6072</v>
      </c>
      <c r="C1216" s="5" t="str">
        <f>LEFT(B1216, 65)</f>
        <v>Amazon Basics Multipurpose Foldable Laptop Table with Cup Holder,</v>
      </c>
      <c r="D1216" s="5" t="s">
        <v>4876</v>
      </c>
      <c r="E1216" s="5" t="str">
        <f>LEFT(D1216, FIND("|", D1216) - 1)</f>
        <v>Computers&amp;Accessories</v>
      </c>
      <c r="F1216" s="5">
        <v>599</v>
      </c>
      <c r="G1216" s="7">
        <v>3999</v>
      </c>
      <c r="H1216" s="5" t="str" cm="1">
        <f t="array" ref="H1216">_xlfn.IFS(G1216&lt;200,"Less than 200", AND(G1216&gt;=200, G1216&lt;=500), "200 to 500", G1216&gt;500, "Greater than 500")</f>
        <v>Greater than 500</v>
      </c>
      <c r="I1216" s="8">
        <v>0.85</v>
      </c>
      <c r="J1216" s="17">
        <f>I1216</f>
        <v>0.85</v>
      </c>
      <c r="K1216" s="22" t="str" cm="1">
        <f t="array" ref="K1216">_xlfn.IFS(AND(I1216&gt;=0%, I1216&lt;=20%),"0% to 20%", AND(I1216&gt;=21%, I1216&lt;=40%), "21% to 40%", AND(I1216&gt;=41%, I1216&lt;=60%), "41% to 60%", AND(I1216&gt;=61%, I1216&lt;=80%), "61% to 80%", AND(I1216&gt;=81%, I1216&lt;=100%), "81% to 100%")</f>
        <v>81% to 100%</v>
      </c>
      <c r="L1216" s="22">
        <v>3.9</v>
      </c>
      <c r="M1216" s="6">
        <v>1087</v>
      </c>
      <c r="N1216" s="6">
        <f>G1216*M1216</f>
        <v>4346913</v>
      </c>
      <c r="O1216" s="6">
        <f>L1216+(M1216/100000)</f>
        <v>3.9108700000000001</v>
      </c>
      <c r="P1216" s="5" t="s">
        <v>6073</v>
      </c>
      <c r="Q1216" s="10" t="s">
        <v>6074</v>
      </c>
      <c r="R1216" s="10" t="s">
        <v>6075</v>
      </c>
      <c r="S1216" s="10" t="s">
        <v>6076</v>
      </c>
      <c r="T1216" s="10">
        <f>LEN(S1216) - LEN(SUBSTITUTE(S1216, ",", "")) + 1</f>
        <v>8</v>
      </c>
      <c r="U1216" s="10" t="s">
        <v>6077</v>
      </c>
      <c r="V1216" s="20" t="s">
        <v>6078</v>
      </c>
      <c r="W1216" s="10" t="s">
        <v>6079</v>
      </c>
      <c r="X1216" s="10" t="s">
        <v>6080</v>
      </c>
    </row>
    <row r="1217" spans="1:24" customFormat="1" x14ac:dyDescent="0.3">
      <c r="A1217" s="5" t="s">
        <v>4040</v>
      </c>
      <c r="B1217" s="5" t="s">
        <v>4041</v>
      </c>
      <c r="C1217" s="5" t="str">
        <f>LEFT(B1217, 65)</f>
        <v>STRIFF 12 Pieces Highly Flexible Silicone Micro USB Protector, Mo</v>
      </c>
      <c r="D1217" s="5" t="s">
        <v>3638</v>
      </c>
      <c r="E1217" s="5" t="str">
        <f>LEFT(D1217, FIND("|", D1217) - 1)</f>
        <v>Electronics</v>
      </c>
      <c r="F1217" s="5">
        <v>95</v>
      </c>
      <c r="G1217" s="5">
        <v>499</v>
      </c>
      <c r="H1217" s="5" t="str" cm="1">
        <f t="array" ref="H1217">_xlfn.IFS(G1217&lt;200,"Less than 200", AND(G1217&gt;=200, G1217&lt;=500), "200 to 500", G1217&gt;500, "Greater than 500")</f>
        <v>200 to 500</v>
      </c>
      <c r="I1217" s="8">
        <v>0.81</v>
      </c>
      <c r="J1217" s="17">
        <f>I1217</f>
        <v>0.81</v>
      </c>
      <c r="K1217" s="22" t="str" cm="1">
        <f t="array" ref="K1217">_xlfn.IFS(AND(I1217&gt;=0%, I1217&lt;=20%),"0% to 20%", AND(I1217&gt;=21%, I1217&lt;=40%), "21% to 40%", AND(I1217&gt;=41%, I1217&lt;=60%), "41% to 60%", AND(I1217&gt;=61%, I1217&lt;=80%), "61% to 80%", AND(I1217&gt;=81%, I1217&lt;=100%), "81% to 100%")</f>
        <v>81% to 100%</v>
      </c>
      <c r="L1217" s="22">
        <v>4.2</v>
      </c>
      <c r="M1217" s="6">
        <v>1949</v>
      </c>
      <c r="N1217" s="6">
        <f>G1217*M1217</f>
        <v>972551</v>
      </c>
      <c r="O1217" s="6">
        <f>L1217+(M1217/100000)</f>
        <v>4.2194900000000004</v>
      </c>
      <c r="P1217" s="5" t="s">
        <v>4042</v>
      </c>
      <c r="Q1217" s="10" t="s">
        <v>4043</v>
      </c>
      <c r="R1217" s="10" t="s">
        <v>4044</v>
      </c>
      <c r="S1217" s="10" t="s">
        <v>4045</v>
      </c>
      <c r="T1217" s="10">
        <f>LEN(S1217) - LEN(SUBSTITUTE(S1217, ",", "")) + 1</f>
        <v>8</v>
      </c>
      <c r="U1217" s="10" t="s">
        <v>4046</v>
      </c>
      <c r="V1217" s="20" t="s">
        <v>4047</v>
      </c>
      <c r="W1217" s="10" t="s">
        <v>4048</v>
      </c>
      <c r="X1217" s="10" t="s">
        <v>4049</v>
      </c>
    </row>
    <row r="1218" spans="1:24" customFormat="1" x14ac:dyDescent="0.3">
      <c r="A1218" s="5" t="s">
        <v>4040</v>
      </c>
      <c r="B1218" s="5" t="s">
        <v>4041</v>
      </c>
      <c r="C1218" s="5" t="str">
        <f>LEFT(B1218, 65)</f>
        <v>STRIFF 12 Pieces Highly Flexible Silicone Micro USB Protector, Mo</v>
      </c>
      <c r="D1218" s="5" t="s">
        <v>3638</v>
      </c>
      <c r="E1218" s="5" t="str">
        <f>LEFT(D1218, FIND("|", D1218) - 1)</f>
        <v>Electronics</v>
      </c>
      <c r="F1218" s="5">
        <v>95</v>
      </c>
      <c r="G1218" s="5">
        <v>499</v>
      </c>
      <c r="H1218" s="5" t="str" cm="1">
        <f t="array" ref="H1218">_xlfn.IFS(G1218&lt;200,"Less than 200", AND(G1218&gt;=200, G1218&lt;=500), "200 to 500", G1218&gt;500, "Greater than 500")</f>
        <v>200 to 500</v>
      </c>
      <c r="I1218" s="8">
        <v>0.81</v>
      </c>
      <c r="J1218" s="17">
        <f>I1218</f>
        <v>0.81</v>
      </c>
      <c r="K1218" s="22" t="str" cm="1">
        <f t="array" ref="K1218">_xlfn.IFS(AND(I1218&gt;=0%, I1218&lt;=20%),"0% to 20%", AND(I1218&gt;=21%, I1218&lt;=40%), "21% to 40%", AND(I1218&gt;=41%, I1218&lt;=60%), "41% to 60%", AND(I1218&gt;=61%, I1218&lt;=80%), "61% to 80%", AND(I1218&gt;=81%, I1218&lt;=100%), "81% to 100%")</f>
        <v>81% to 100%</v>
      </c>
      <c r="L1218" s="22">
        <v>4.2</v>
      </c>
      <c r="M1218" s="6">
        <v>1949</v>
      </c>
      <c r="N1218" s="6">
        <f>G1218*M1218</f>
        <v>972551</v>
      </c>
      <c r="O1218" s="6">
        <f>L1218+(M1218/100000)</f>
        <v>4.2194900000000004</v>
      </c>
      <c r="P1218" s="5" t="s">
        <v>4042</v>
      </c>
      <c r="Q1218" s="10" t="s">
        <v>4043</v>
      </c>
      <c r="R1218" s="10" t="s">
        <v>4044</v>
      </c>
      <c r="S1218" s="10" t="s">
        <v>4045</v>
      </c>
      <c r="T1218" s="10">
        <f>LEN(S1218) - LEN(SUBSTITUTE(S1218, ",", "")) + 1</f>
        <v>8</v>
      </c>
      <c r="U1218" s="10" t="s">
        <v>4046</v>
      </c>
      <c r="V1218" s="20" t="s">
        <v>4047</v>
      </c>
      <c r="W1218" s="10" t="s">
        <v>6026</v>
      </c>
      <c r="X1218" s="10" t="s">
        <v>6027</v>
      </c>
    </row>
    <row r="1219" spans="1:24" customFormat="1" x14ac:dyDescent="0.3">
      <c r="A1219" s="5" t="s">
        <v>7045</v>
      </c>
      <c r="B1219" s="5" t="s">
        <v>7046</v>
      </c>
      <c r="C1219" s="5" t="str">
        <f>LEFT(B1219, 65)</f>
        <v xml:space="preserve">Anjaney Enterprise Smart Multipurpose Foldable Laptop Table with </v>
      </c>
      <c r="D1219" s="5" t="s">
        <v>4876</v>
      </c>
      <c r="E1219" s="5" t="str">
        <f>LEFT(D1219, FIND("|", D1219) - 1)</f>
        <v>Computers&amp;Accessories</v>
      </c>
      <c r="F1219" s="5">
        <v>269</v>
      </c>
      <c r="G1219" s="5">
        <v>699</v>
      </c>
      <c r="H1219" s="5" t="str" cm="1">
        <f t="array" ref="H1219">_xlfn.IFS(G1219&lt;200,"Less than 200", AND(G1219&gt;=200, G1219&lt;=500), "200 to 500", G1219&gt;500, "Greater than 500")</f>
        <v>Greater than 500</v>
      </c>
      <c r="I1219" s="8">
        <v>0.62</v>
      </c>
      <c r="J1219" s="17">
        <f>I1219</f>
        <v>0.62</v>
      </c>
      <c r="K1219" s="22" t="str" cm="1">
        <f t="array" ref="K1219">_xlfn.IFS(AND(I1219&gt;=0%, I1219&lt;=20%),"0% to 20%", AND(I1219&gt;=21%, I1219&lt;=40%), "21% to 40%", AND(I1219&gt;=41%, I1219&lt;=60%), "41% to 60%", AND(I1219&gt;=61%, I1219&lt;=80%), "61% to 80%", AND(I1219&gt;=81%, I1219&lt;=100%), "81% to 100%")</f>
        <v>61% to 80%</v>
      </c>
      <c r="L1219" s="22">
        <v>4</v>
      </c>
      <c r="M1219" s="6">
        <v>93</v>
      </c>
      <c r="N1219" s="6">
        <f>G1219*M1219</f>
        <v>65007</v>
      </c>
      <c r="O1219" s="6">
        <f>L1219+(M1219/100000)</f>
        <v>4.0009300000000003</v>
      </c>
      <c r="P1219" s="5" t="s">
        <v>7047</v>
      </c>
      <c r="Q1219" s="10" t="s">
        <v>7048</v>
      </c>
      <c r="R1219" s="10" t="s">
        <v>7049</v>
      </c>
      <c r="S1219" s="10" t="s">
        <v>7050</v>
      </c>
      <c r="T1219" s="10">
        <f>LEN(S1219) - LEN(SUBSTITUTE(S1219, ",", "")) + 1</f>
        <v>8</v>
      </c>
      <c r="U1219" s="10" t="s">
        <v>7051</v>
      </c>
      <c r="V1219" s="20" t="s">
        <v>7052</v>
      </c>
      <c r="W1219" s="10" t="s">
        <v>7053</v>
      </c>
      <c r="X1219" s="10" t="s">
        <v>7054</v>
      </c>
    </row>
    <row r="1220" spans="1:24" customFormat="1" x14ac:dyDescent="0.3">
      <c r="A1220" s="5" t="s">
        <v>12200</v>
      </c>
      <c r="B1220" s="5" t="s">
        <v>12201</v>
      </c>
      <c r="C1220" s="5" t="str">
        <f>LEFT(B1220, 65)</f>
        <v>TTK Prestige Limited Orion Mixer Grinder 500 Watts, 3 Jars (1200m</v>
      </c>
      <c r="D1220" s="5" t="s">
        <v>8710</v>
      </c>
      <c r="E1220" s="5" t="str">
        <f>LEFT(D1220, FIND("|", D1220) - 1)</f>
        <v>Home&amp;Kitchen</v>
      </c>
      <c r="F1220" s="7">
        <v>2199</v>
      </c>
      <c r="G1220" s="7">
        <v>3895</v>
      </c>
      <c r="H1220" s="5" t="str" cm="1">
        <f t="array" ref="H1220">_xlfn.IFS(G1220&lt;200,"Less than 200", AND(G1220&gt;=200, G1220&lt;=500), "200 to 500", G1220&gt;500, "Greater than 500")</f>
        <v>Greater than 500</v>
      </c>
      <c r="I1220" s="8">
        <v>0.44</v>
      </c>
      <c r="J1220" s="17">
        <f>I1220</f>
        <v>0.44</v>
      </c>
      <c r="K1220" s="22" t="str" cm="1">
        <f t="array" ref="K1220">_xlfn.IFS(AND(I1220&gt;=0%, I1220&lt;=20%),"0% to 20%", AND(I1220&gt;=21%, I1220&lt;=40%), "21% to 40%", AND(I1220&gt;=41%, I1220&lt;=60%), "41% to 60%", AND(I1220&gt;=61%, I1220&lt;=80%), "61% to 80%", AND(I1220&gt;=81%, I1220&lt;=100%), "81% to 100%")</f>
        <v>41% to 60%</v>
      </c>
      <c r="L1220" s="22">
        <v>3.9</v>
      </c>
      <c r="M1220" s="6">
        <v>1085</v>
      </c>
      <c r="N1220" s="6">
        <f>G1220*M1220</f>
        <v>4226075</v>
      </c>
      <c r="O1220" s="6">
        <f>L1220+(M1220/100000)</f>
        <v>3.9108499999999999</v>
      </c>
      <c r="P1220" s="5" t="s">
        <v>12202</v>
      </c>
      <c r="Q1220" s="10" t="s">
        <v>12203</v>
      </c>
      <c r="R1220" s="10" t="s">
        <v>12204</v>
      </c>
      <c r="S1220" s="10" t="s">
        <v>12205</v>
      </c>
      <c r="T1220" s="10">
        <f>LEN(S1220) - LEN(SUBSTITUTE(S1220, ",", "")) + 1</f>
        <v>8</v>
      </c>
      <c r="U1220" s="10" t="s">
        <v>12206</v>
      </c>
      <c r="V1220" s="20" t="s">
        <v>12207</v>
      </c>
      <c r="W1220" s="10" t="s">
        <v>12208</v>
      </c>
      <c r="X1220" s="10" t="s">
        <v>12209</v>
      </c>
    </row>
    <row r="1221" spans="1:24" customFormat="1" x14ac:dyDescent="0.3">
      <c r="A1221" s="5" t="s">
        <v>6388</v>
      </c>
      <c r="B1221" s="5" t="s">
        <v>6389</v>
      </c>
      <c r="C1221" s="5" t="str">
        <f>LEFT(B1221, 65)</f>
        <v>Amazon Basics Wireless Mouse | 2.4 GHz Connection, 1600 DPI | Typ</v>
      </c>
      <c r="D1221" s="5" t="s">
        <v>4845</v>
      </c>
      <c r="E1221" s="5" t="str">
        <f>LEFT(D1221, FIND("|", D1221) - 1)</f>
        <v>Computers&amp;Accessories</v>
      </c>
      <c r="F1221" s="5">
        <v>499</v>
      </c>
      <c r="G1221" s="7">
        <v>1000</v>
      </c>
      <c r="H1221" s="5" t="str" cm="1">
        <f t="array" ref="H1221">_xlfn.IFS(G1221&lt;200,"Less than 200", AND(G1221&gt;=200, G1221&lt;=500), "200 to 500", G1221&gt;500, "Greater than 500")</f>
        <v>Greater than 500</v>
      </c>
      <c r="I1221" s="8">
        <v>0.5</v>
      </c>
      <c r="J1221" s="17">
        <f>I1221</f>
        <v>0.5</v>
      </c>
      <c r="K1221" s="22" t="str" cm="1">
        <f t="array" ref="K1221">_xlfn.IFS(AND(I1221&gt;=0%, I1221&lt;=20%),"0% to 20%", AND(I1221&gt;=21%, I1221&lt;=40%), "21% to 40%", AND(I1221&gt;=41%, I1221&lt;=60%), "41% to 60%", AND(I1221&gt;=61%, I1221&lt;=80%), "61% to 80%", AND(I1221&gt;=81%, I1221&lt;=100%), "81% to 100%")</f>
        <v>41% to 60%</v>
      </c>
      <c r="L1221" s="22">
        <v>5</v>
      </c>
      <c r="M1221" s="6">
        <v>23</v>
      </c>
      <c r="N1221" s="6">
        <f>G1221*M1221</f>
        <v>23000</v>
      </c>
      <c r="O1221" s="6">
        <f>L1221+(M1221/100000)</f>
        <v>5.0002300000000002</v>
      </c>
      <c r="P1221" s="5" t="s">
        <v>6390</v>
      </c>
      <c r="Q1221" s="10" t="s">
        <v>6391</v>
      </c>
      <c r="R1221" s="10" t="s">
        <v>6392</v>
      </c>
      <c r="S1221" s="10" t="s">
        <v>6393</v>
      </c>
      <c r="T1221" s="10">
        <f>LEN(S1221) - LEN(SUBSTITUTE(S1221, ",", "")) + 1</f>
        <v>8</v>
      </c>
      <c r="U1221" s="10" t="s">
        <v>6394</v>
      </c>
      <c r="V1221" s="20" t="s">
        <v>6395</v>
      </c>
      <c r="W1221" s="10" t="s">
        <v>6396</v>
      </c>
      <c r="X1221" s="10" t="s">
        <v>6397</v>
      </c>
    </row>
    <row r="1222" spans="1:24" customFormat="1" x14ac:dyDescent="0.3">
      <c r="A1222" s="5" t="s">
        <v>9863</v>
      </c>
      <c r="B1222" s="5" t="s">
        <v>9864</v>
      </c>
      <c r="C1222" s="5" t="str">
        <f>LEFT(B1222, 65)</f>
        <v>Croma 1100 W Dry Iron with Weilburger Dual Soleplate Coating (CRS</v>
      </c>
      <c r="D1222" s="5" t="s">
        <v>8699</v>
      </c>
      <c r="E1222" s="5" t="str">
        <f>LEFT(D1222, FIND("|", D1222) - 1)</f>
        <v>Home&amp;Kitchen</v>
      </c>
      <c r="F1222" s="5">
        <v>479</v>
      </c>
      <c r="G1222" s="7">
        <v>1000</v>
      </c>
      <c r="H1222" s="5" t="str" cm="1">
        <f t="array" ref="H1222">_xlfn.IFS(G1222&lt;200,"Less than 200", AND(G1222&gt;=200, G1222&lt;=500), "200 to 500", G1222&gt;500, "Greater than 500")</f>
        <v>Greater than 500</v>
      </c>
      <c r="I1222" s="8">
        <v>0.52</v>
      </c>
      <c r="J1222" s="17">
        <f>I1222</f>
        <v>0.52</v>
      </c>
      <c r="K1222" s="22" t="str" cm="1">
        <f t="array" ref="K1222">_xlfn.IFS(AND(I1222&gt;=0%, I1222&lt;=20%),"0% to 20%", AND(I1222&gt;=21%, I1222&lt;=40%), "21% to 40%", AND(I1222&gt;=41%, I1222&lt;=60%), "41% to 60%", AND(I1222&gt;=61%, I1222&lt;=80%), "61% to 80%", AND(I1222&gt;=81%, I1222&lt;=100%), "81% to 100%")</f>
        <v>41% to 60%</v>
      </c>
      <c r="L1222" s="22">
        <v>4.2</v>
      </c>
      <c r="M1222" s="6">
        <v>1559</v>
      </c>
      <c r="N1222" s="6">
        <f>G1222*M1222</f>
        <v>1559000</v>
      </c>
      <c r="O1222" s="6">
        <f>L1222+(M1222/100000)</f>
        <v>4.2155900000000006</v>
      </c>
      <c r="P1222" s="5" t="s">
        <v>9865</v>
      </c>
      <c r="Q1222" s="10" t="s">
        <v>9866</v>
      </c>
      <c r="R1222" s="10" t="s">
        <v>9867</v>
      </c>
      <c r="S1222" s="10" t="s">
        <v>9868</v>
      </c>
      <c r="T1222" s="10">
        <f>LEN(S1222) - LEN(SUBSTITUTE(S1222, ",", "")) + 1</f>
        <v>8</v>
      </c>
      <c r="U1222" s="10" t="s">
        <v>9869</v>
      </c>
      <c r="V1222" s="20" t="s">
        <v>9870</v>
      </c>
      <c r="W1222" s="10" t="s">
        <v>9871</v>
      </c>
      <c r="X1222" s="10" t="s">
        <v>9872</v>
      </c>
    </row>
    <row r="1223" spans="1:24" customFormat="1" x14ac:dyDescent="0.3">
      <c r="A1223" s="5" t="s">
        <v>1814</v>
      </c>
      <c r="B1223" s="5" t="s">
        <v>1815</v>
      </c>
      <c r="C1223" s="5" t="str">
        <f>LEFT(B1223, 65)</f>
        <v>TCL 80 cm (32 inches) HD Ready Certified Android Smart LED TV 32S</v>
      </c>
      <c r="D1223" s="5" t="s">
        <v>169</v>
      </c>
      <c r="E1223" s="5" t="str">
        <f>LEFT(D1223, FIND("|", D1223) - 1)</f>
        <v>Electronics</v>
      </c>
      <c r="F1223" s="7">
        <v>11990</v>
      </c>
      <c r="G1223" s="7">
        <v>31990</v>
      </c>
      <c r="H1223" s="5" t="str" cm="1">
        <f t="array" ref="H1223">_xlfn.IFS(G1223&lt;200,"Less than 200", AND(G1223&gt;=200, G1223&lt;=500), "200 to 500", G1223&gt;500, "Greater than 500")</f>
        <v>Greater than 500</v>
      </c>
      <c r="I1223" s="8">
        <v>0.63</v>
      </c>
      <c r="J1223" s="17">
        <f>I1223</f>
        <v>0.63</v>
      </c>
      <c r="K1223" s="22" t="str" cm="1">
        <f t="array" ref="K1223">_xlfn.IFS(AND(I1223&gt;=0%, I1223&lt;=20%),"0% to 20%", AND(I1223&gt;=21%, I1223&lt;=40%), "21% to 40%", AND(I1223&gt;=41%, I1223&lt;=60%), "41% to 60%", AND(I1223&gt;=61%, I1223&lt;=80%), "61% to 80%", AND(I1223&gt;=81%, I1223&lt;=100%), "81% to 100%")</f>
        <v>61% to 80%</v>
      </c>
      <c r="L1223" s="22">
        <v>4.2</v>
      </c>
      <c r="M1223" s="6">
        <v>64</v>
      </c>
      <c r="N1223" s="6">
        <f>G1223*M1223</f>
        <v>2047360</v>
      </c>
      <c r="O1223" s="6">
        <f>L1223+(M1223/100000)</f>
        <v>4.2006399999999999</v>
      </c>
      <c r="P1223" s="5" t="s">
        <v>728</v>
      </c>
      <c r="Q1223" s="10" t="s">
        <v>1816</v>
      </c>
      <c r="R1223" s="10" t="s">
        <v>1817</v>
      </c>
      <c r="S1223" s="10" t="s">
        <v>1818</v>
      </c>
      <c r="T1223" s="10">
        <f>LEN(S1223) - LEN(SUBSTITUTE(S1223, ",", "")) + 1</f>
        <v>8</v>
      </c>
      <c r="U1223" s="10" t="s">
        <v>1819</v>
      </c>
      <c r="V1223" s="20" t="s">
        <v>1820</v>
      </c>
      <c r="W1223" s="10" t="s">
        <v>1821</v>
      </c>
      <c r="X1223" s="10" t="s">
        <v>1822</v>
      </c>
    </row>
    <row r="1224" spans="1:24" customFormat="1" x14ac:dyDescent="0.3">
      <c r="A1224" s="5" t="s">
        <v>3554</v>
      </c>
      <c r="B1224" s="5" t="s">
        <v>3555</v>
      </c>
      <c r="C1224" s="5" t="str">
        <f>LEFT(B1224, 65)</f>
        <v>Ambrane Mobile Holding Stand, 180¬∞ Perfect View, Height Adjustme</v>
      </c>
      <c r="D1224" s="5" t="s">
        <v>3495</v>
      </c>
      <c r="E1224" s="5" t="str">
        <f>LEFT(D1224, FIND("|", D1224) - 1)</f>
        <v>Electronics</v>
      </c>
      <c r="F1224" s="5">
        <v>199</v>
      </c>
      <c r="G1224" s="5">
        <v>499</v>
      </c>
      <c r="H1224" s="5" t="str" cm="1">
        <f t="array" ref="H1224">_xlfn.IFS(G1224&lt;200,"Less than 200", AND(G1224&gt;=200, G1224&lt;=500), "200 to 500", G1224&gt;500, "Greater than 500")</f>
        <v>200 to 500</v>
      </c>
      <c r="I1224" s="8">
        <v>0.6</v>
      </c>
      <c r="J1224" s="17">
        <f>I1224</f>
        <v>0.6</v>
      </c>
      <c r="K1224" s="22" t="str" cm="1">
        <f t="array" ref="K1224">_xlfn.IFS(AND(I1224&gt;=0%, I1224&lt;=20%),"0% to 20%", AND(I1224&gt;=21%, I1224&lt;=40%), "21% to 40%", AND(I1224&gt;=41%, I1224&lt;=60%), "41% to 60%", AND(I1224&gt;=61%, I1224&lt;=80%), "61% to 80%", AND(I1224&gt;=81%, I1224&lt;=100%), "81% to 100%")</f>
        <v>41% to 60%</v>
      </c>
      <c r="L1224" s="22">
        <v>4.0999999999999996</v>
      </c>
      <c r="M1224" s="6">
        <v>1786</v>
      </c>
      <c r="N1224" s="6">
        <f>G1224*M1224</f>
        <v>891214</v>
      </c>
      <c r="O1224" s="6">
        <f>L1224+(M1224/100000)</f>
        <v>4.1178599999999994</v>
      </c>
      <c r="P1224" s="5" t="s">
        <v>3556</v>
      </c>
      <c r="Q1224" s="10" t="s">
        <v>3557</v>
      </c>
      <c r="R1224" s="10" t="s">
        <v>3558</v>
      </c>
      <c r="S1224" s="10" t="s">
        <v>3559</v>
      </c>
      <c r="T1224" s="10">
        <f>LEN(S1224) - LEN(SUBSTITUTE(S1224, ",", "")) + 1</f>
        <v>8</v>
      </c>
      <c r="U1224" s="10" t="s">
        <v>3560</v>
      </c>
      <c r="V1224" s="20" t="s">
        <v>3561</v>
      </c>
      <c r="W1224" s="10" t="s">
        <v>3562</v>
      </c>
      <c r="X1224" s="10" t="s">
        <v>3563</v>
      </c>
    </row>
    <row r="1225" spans="1:24" customFormat="1" x14ac:dyDescent="0.3">
      <c r="A1225" s="5" t="s">
        <v>726</v>
      </c>
      <c r="B1225" s="5" t="s">
        <v>727</v>
      </c>
      <c r="C1225" s="5" t="str">
        <f>LEFT(B1225, 65)</f>
        <v>TCL 80 cm (32 inches) HD Ready Certified Android Smart LED TV 32S</v>
      </c>
      <c r="D1225" s="5" t="s">
        <v>169</v>
      </c>
      <c r="E1225" s="5" t="str">
        <f>LEFT(D1225, FIND("|", D1225) - 1)</f>
        <v>Electronics</v>
      </c>
      <c r="F1225" s="7">
        <v>10901</v>
      </c>
      <c r="G1225" s="7">
        <v>30990</v>
      </c>
      <c r="H1225" s="5" t="str" cm="1">
        <f t="array" ref="H1225">_xlfn.IFS(G1225&lt;200,"Less than 200", AND(G1225&gt;=200, G1225&lt;=500), "200 to 500", G1225&gt;500, "Greater than 500")</f>
        <v>Greater than 500</v>
      </c>
      <c r="I1225" s="8">
        <v>0.65</v>
      </c>
      <c r="J1225" s="17">
        <f>I1225</f>
        <v>0.65</v>
      </c>
      <c r="K1225" s="22" t="str" cm="1">
        <f t="array" ref="K1225">_xlfn.IFS(AND(I1225&gt;=0%, I1225&lt;=20%),"0% to 20%", AND(I1225&gt;=21%, I1225&lt;=40%), "21% to 40%", AND(I1225&gt;=41%, I1225&lt;=60%), "41% to 60%", AND(I1225&gt;=61%, I1225&lt;=80%), "61% to 80%", AND(I1225&gt;=81%, I1225&lt;=100%), "81% to 100%")</f>
        <v>61% to 80%</v>
      </c>
      <c r="L1225" s="22">
        <v>4.0999999999999996</v>
      </c>
      <c r="M1225" s="6">
        <v>398</v>
      </c>
      <c r="N1225" s="6">
        <f>G1225*M1225</f>
        <v>12334020</v>
      </c>
      <c r="O1225" s="6">
        <f>L1225+(M1225/100000)</f>
        <v>4.10398</v>
      </c>
      <c r="P1225" s="5" t="s">
        <v>728</v>
      </c>
      <c r="Q1225" s="10" t="s">
        <v>729</v>
      </c>
      <c r="R1225" s="10" t="s">
        <v>730</v>
      </c>
      <c r="S1225" s="10" t="s">
        <v>731</v>
      </c>
      <c r="T1225" s="10">
        <f>LEN(S1225) - LEN(SUBSTITUTE(S1225, ",", "")) + 1</f>
        <v>8</v>
      </c>
      <c r="U1225" s="10" t="s">
        <v>732</v>
      </c>
      <c r="V1225" s="20" t="s">
        <v>733</v>
      </c>
      <c r="W1225" s="10" t="s">
        <v>734</v>
      </c>
      <c r="X1225" s="10" t="s">
        <v>735</v>
      </c>
    </row>
    <row r="1226" spans="1:24" customFormat="1" x14ac:dyDescent="0.3">
      <c r="A1226" s="5" t="s">
        <v>3290</v>
      </c>
      <c r="B1226" s="5" t="s">
        <v>3291</v>
      </c>
      <c r="C1226" s="5" t="str">
        <f>LEFT(B1226, 65)</f>
        <v xml:space="preserve">Noise ColorFit Pro 4 Advanced Bluetooth Calling Smart Watch with </v>
      </c>
      <c r="D1226" s="5" t="s">
        <v>2948</v>
      </c>
      <c r="E1226" s="5" t="str">
        <f>LEFT(D1226, FIND("|", D1226) - 1)</f>
        <v>Electronics</v>
      </c>
      <c r="F1226" s="7">
        <v>2998</v>
      </c>
      <c r="G1226" s="7">
        <v>5999</v>
      </c>
      <c r="H1226" s="5" t="str" cm="1">
        <f t="array" ref="H1226">_xlfn.IFS(G1226&lt;200,"Less than 200", AND(G1226&gt;=200, G1226&lt;=500), "200 to 500", G1226&gt;500, "Greater than 500")</f>
        <v>Greater than 500</v>
      </c>
      <c r="I1226" s="8">
        <v>0.5</v>
      </c>
      <c r="J1226" s="17">
        <f>I1226</f>
        <v>0.5</v>
      </c>
      <c r="K1226" s="22" t="str" cm="1">
        <f t="array" ref="K1226">_xlfn.IFS(AND(I1226&gt;=0%, I1226&lt;=20%),"0% to 20%", AND(I1226&gt;=21%, I1226&lt;=40%), "21% to 40%", AND(I1226&gt;=41%, I1226&lt;=60%), "41% to 60%", AND(I1226&gt;=61%, I1226&lt;=80%), "61% to 80%", AND(I1226&gt;=81%, I1226&lt;=100%), "81% to 100%")</f>
        <v>41% to 60%</v>
      </c>
      <c r="L1226" s="22">
        <v>4.0999999999999996</v>
      </c>
      <c r="M1226" s="6">
        <v>5179</v>
      </c>
      <c r="N1226" s="6">
        <f>G1226*M1226</f>
        <v>31068821</v>
      </c>
      <c r="O1226" s="6">
        <f>L1226+(M1226/100000)</f>
        <v>4.1517900000000001</v>
      </c>
      <c r="P1226" s="5" t="s">
        <v>3292</v>
      </c>
      <c r="Q1226" s="10" t="s">
        <v>3293</v>
      </c>
      <c r="R1226" s="10" t="s">
        <v>3294</v>
      </c>
      <c r="S1226" s="10" t="s">
        <v>3295</v>
      </c>
      <c r="T1226" s="10">
        <f>LEN(S1226) - LEN(SUBSTITUTE(S1226, ",", "")) + 1</f>
        <v>8</v>
      </c>
      <c r="U1226" s="10" t="s">
        <v>3296</v>
      </c>
      <c r="V1226" s="20" t="s">
        <v>3297</v>
      </c>
      <c r="W1226" s="10" t="s">
        <v>3298</v>
      </c>
      <c r="X1226" s="10" t="s">
        <v>3299</v>
      </c>
    </row>
    <row r="1227" spans="1:24" customFormat="1" x14ac:dyDescent="0.3">
      <c r="A1227" s="5" t="s">
        <v>3290</v>
      </c>
      <c r="B1227" s="5" t="s">
        <v>3291</v>
      </c>
      <c r="C1227" s="5" t="str">
        <f>LEFT(B1227, 65)</f>
        <v xml:space="preserve">Noise ColorFit Pro 4 Advanced Bluetooth Calling Smart Watch with </v>
      </c>
      <c r="D1227" s="5" t="s">
        <v>2948</v>
      </c>
      <c r="E1227" s="5" t="str">
        <f>LEFT(D1227, FIND("|", D1227) - 1)</f>
        <v>Electronics</v>
      </c>
      <c r="F1227" s="7">
        <v>2998</v>
      </c>
      <c r="G1227" s="7">
        <v>5999</v>
      </c>
      <c r="H1227" s="5" t="str" cm="1">
        <f t="array" ref="H1227">_xlfn.IFS(G1227&lt;200,"Less than 200", AND(G1227&gt;=200, G1227&lt;=500), "200 to 500", G1227&gt;500, "Greater than 500")</f>
        <v>Greater than 500</v>
      </c>
      <c r="I1227" s="8">
        <v>0.5</v>
      </c>
      <c r="J1227" s="17">
        <f>I1227</f>
        <v>0.5</v>
      </c>
      <c r="K1227" s="22" t="str" cm="1">
        <f t="array" ref="K1227">_xlfn.IFS(AND(I1227&gt;=0%, I1227&lt;=20%),"0% to 20%", AND(I1227&gt;=21%, I1227&lt;=40%), "21% to 40%", AND(I1227&gt;=41%, I1227&lt;=60%), "41% to 60%", AND(I1227&gt;=61%, I1227&lt;=80%), "61% to 80%", AND(I1227&gt;=81%, I1227&lt;=100%), "81% to 100%")</f>
        <v>41% to 60%</v>
      </c>
      <c r="L1227" s="22">
        <v>4.0999999999999996</v>
      </c>
      <c r="M1227" s="6">
        <v>5179</v>
      </c>
      <c r="N1227" s="6">
        <f>G1227*M1227</f>
        <v>31068821</v>
      </c>
      <c r="O1227" s="6">
        <f>L1227+(M1227/100000)</f>
        <v>4.1517900000000001</v>
      </c>
      <c r="P1227" s="5" t="s">
        <v>3292</v>
      </c>
      <c r="Q1227" s="10" t="s">
        <v>5113</v>
      </c>
      <c r="R1227" s="10" t="s">
        <v>5114</v>
      </c>
      <c r="S1227" s="10" t="s">
        <v>5115</v>
      </c>
      <c r="T1227" s="10">
        <f>LEN(S1227) - LEN(SUBSTITUTE(S1227, ",", "")) + 1</f>
        <v>8</v>
      </c>
      <c r="U1227" s="10" t="s">
        <v>5116</v>
      </c>
      <c r="V1227" s="20" t="s">
        <v>5117</v>
      </c>
      <c r="W1227" s="10" t="s">
        <v>5118</v>
      </c>
      <c r="X1227" s="10" t="s">
        <v>5119</v>
      </c>
    </row>
    <row r="1228" spans="1:24" customFormat="1" x14ac:dyDescent="0.3">
      <c r="A1228" s="5" t="s">
        <v>9231</v>
      </c>
      <c r="B1228" s="5" t="s">
        <v>9232</v>
      </c>
      <c r="C1228" s="5" t="str">
        <f>LEFT(B1228, 65)</f>
        <v>Amazon Basics 2000/1000 Watt Room Heater with Adjustable Thermost</v>
      </c>
      <c r="D1228" s="5" t="s">
        <v>8563</v>
      </c>
      <c r="E1228" s="5" t="str">
        <f>LEFT(D1228, FIND("|", D1228) - 1)</f>
        <v>Home&amp;Kitchen</v>
      </c>
      <c r="F1228" s="7">
        <v>1049</v>
      </c>
      <c r="G1228" s="7">
        <v>1699</v>
      </c>
      <c r="H1228" s="5" t="str" cm="1">
        <f t="array" ref="H1228">_xlfn.IFS(G1228&lt;200,"Less than 200", AND(G1228&gt;=200, G1228&lt;=500), "200 to 500", G1228&gt;500, "Greater than 500")</f>
        <v>Greater than 500</v>
      </c>
      <c r="I1228" s="8">
        <v>0.38</v>
      </c>
      <c r="J1228" s="17">
        <f>I1228</f>
        <v>0.38</v>
      </c>
      <c r="K1228" s="22" t="str" cm="1">
        <f t="array" ref="K1228">_xlfn.IFS(AND(I1228&gt;=0%, I1228&lt;=20%),"0% to 20%", AND(I1228&gt;=21%, I1228&lt;=40%), "21% to 40%", AND(I1228&gt;=41%, I1228&lt;=60%), "41% to 60%", AND(I1228&gt;=61%, I1228&lt;=80%), "61% to 80%", AND(I1228&gt;=81%, I1228&lt;=100%), "81% to 100%")</f>
        <v>21% to 40%</v>
      </c>
      <c r="L1228" s="22">
        <v>3.1</v>
      </c>
      <c r="M1228" s="6">
        <v>111</v>
      </c>
      <c r="N1228" s="6">
        <f>G1228*M1228</f>
        <v>188589</v>
      </c>
      <c r="O1228" s="6">
        <f>L1228+(M1228/100000)</f>
        <v>3.1011100000000003</v>
      </c>
      <c r="P1228" s="5" t="s">
        <v>9233</v>
      </c>
      <c r="Q1228" s="10" t="s">
        <v>9234</v>
      </c>
      <c r="R1228" s="10" t="s">
        <v>9235</v>
      </c>
      <c r="S1228" s="10" t="s">
        <v>9236</v>
      </c>
      <c r="T1228" s="10">
        <f>LEN(S1228) - LEN(SUBSTITUTE(S1228, ",", "")) + 1</f>
        <v>8</v>
      </c>
      <c r="U1228" s="10" t="s">
        <v>9237</v>
      </c>
      <c r="V1228" s="20" t="s">
        <v>9238</v>
      </c>
      <c r="W1228" s="10" t="s">
        <v>9239</v>
      </c>
      <c r="X1228" s="10" t="s">
        <v>9240</v>
      </c>
    </row>
    <row r="1229" spans="1:24" customFormat="1" x14ac:dyDescent="0.3">
      <c r="A1229" s="5" t="s">
        <v>12109</v>
      </c>
      <c r="B1229" s="5" t="s">
        <v>12110</v>
      </c>
      <c r="C1229" s="5" t="str">
        <f>LEFT(B1229, 65)</f>
        <v>KNYUC MART Mini Electric Handy Room Heater Compact Plug-in, The W</v>
      </c>
      <c r="D1229" s="5" t="s">
        <v>8563</v>
      </c>
      <c r="E1229" s="5" t="str">
        <f>LEFT(D1229, FIND("|", D1229) - 1)</f>
        <v>Home&amp;Kitchen</v>
      </c>
      <c r="F1229" s="5">
        <v>778</v>
      </c>
      <c r="G1229" s="5">
        <v>999</v>
      </c>
      <c r="H1229" s="5" t="str" cm="1">
        <f t="array" ref="H1229">_xlfn.IFS(G1229&lt;200,"Less than 200", AND(G1229&gt;=200, G1229&lt;=500), "200 to 500", G1229&gt;500, "Greater than 500")</f>
        <v>Greater than 500</v>
      </c>
      <c r="I1229" s="8">
        <v>0.22</v>
      </c>
      <c r="J1229" s="17">
        <f>I1229</f>
        <v>0.22</v>
      </c>
      <c r="K1229" s="22" t="str" cm="1">
        <f t="array" ref="K1229">_xlfn.IFS(AND(I1229&gt;=0%, I1229&lt;=20%),"0% to 20%", AND(I1229&gt;=21%, I1229&lt;=40%), "21% to 40%", AND(I1229&gt;=41%, I1229&lt;=60%), "41% to 60%", AND(I1229&gt;=61%, I1229&lt;=80%), "61% to 80%", AND(I1229&gt;=81%, I1229&lt;=100%), "81% to 100%")</f>
        <v>21% to 40%</v>
      </c>
      <c r="L1229" s="22">
        <v>3.3</v>
      </c>
      <c r="M1229" s="6">
        <v>8</v>
      </c>
      <c r="N1229" s="6">
        <f>G1229*M1229</f>
        <v>7992</v>
      </c>
      <c r="O1229" s="6">
        <f>L1229+(M1229/100000)</f>
        <v>3.3000799999999999</v>
      </c>
      <c r="P1229" s="5" t="s">
        <v>12111</v>
      </c>
      <c r="Q1229" s="10" t="s">
        <v>12112</v>
      </c>
      <c r="R1229" s="10" t="s">
        <v>12113</v>
      </c>
      <c r="S1229" s="10" t="s">
        <v>12114</v>
      </c>
      <c r="T1229" s="10">
        <f>LEN(S1229) - LEN(SUBSTITUTE(S1229, ",", "")) + 1</f>
        <v>5</v>
      </c>
      <c r="U1229" s="10" t="s">
        <v>12115</v>
      </c>
      <c r="V1229" s="20" t="s">
        <v>12116</v>
      </c>
      <c r="W1229" s="10" t="s">
        <v>12117</v>
      </c>
      <c r="X1229" s="10" t="s">
        <v>12118</v>
      </c>
    </row>
    <row r="1230" spans="1:24" customFormat="1" x14ac:dyDescent="0.3">
      <c r="A1230" s="5" t="s">
        <v>5513</v>
      </c>
      <c r="B1230" s="5" t="s">
        <v>5514</v>
      </c>
      <c r="C1230" s="5" t="str">
        <f>LEFT(B1230, 65)</f>
        <v>ZEBRONICS Zeb-Astra 20 Wireless BT v5.0 Portable Speaker with 10W</v>
      </c>
      <c r="D1230" s="5" t="s">
        <v>5515</v>
      </c>
      <c r="E1230" s="5" t="str">
        <f>LEFT(D1230, FIND("|", D1230) - 1)</f>
        <v>Electronics</v>
      </c>
      <c r="F1230" s="7">
        <v>1049</v>
      </c>
      <c r="G1230" s="7">
        <v>2299</v>
      </c>
      <c r="H1230" s="5" t="str" cm="1">
        <f t="array" ref="H1230">_xlfn.IFS(G1230&lt;200,"Less than 200", AND(G1230&gt;=200, G1230&lt;=500), "200 to 500", G1230&gt;500, "Greater than 500")</f>
        <v>Greater than 500</v>
      </c>
      <c r="I1230" s="8">
        <v>0.54</v>
      </c>
      <c r="J1230" s="17">
        <f>I1230</f>
        <v>0.54</v>
      </c>
      <c r="K1230" s="22" t="str" cm="1">
        <f t="array" ref="K1230">_xlfn.IFS(AND(I1230&gt;=0%, I1230&lt;=20%),"0% to 20%", AND(I1230&gt;=21%, I1230&lt;=40%), "21% to 40%", AND(I1230&gt;=41%, I1230&lt;=60%), "41% to 60%", AND(I1230&gt;=61%, I1230&lt;=80%), "61% to 80%", AND(I1230&gt;=81%, I1230&lt;=100%), "81% to 100%")</f>
        <v>41% to 60%</v>
      </c>
      <c r="L1230" s="22">
        <v>3.9</v>
      </c>
      <c r="M1230" s="6">
        <v>1779</v>
      </c>
      <c r="N1230" s="6">
        <f>G1230*M1230</f>
        <v>4089921</v>
      </c>
      <c r="O1230" s="6">
        <f>L1230+(M1230/100000)</f>
        <v>3.9177900000000001</v>
      </c>
      <c r="P1230" s="5" t="s">
        <v>5516</v>
      </c>
      <c r="Q1230" s="10" t="s">
        <v>5517</v>
      </c>
      <c r="R1230" s="10" t="s">
        <v>5518</v>
      </c>
      <c r="S1230" s="10" t="s">
        <v>5519</v>
      </c>
      <c r="T1230" s="10">
        <f>LEN(S1230) - LEN(SUBSTITUTE(S1230, ",", "")) + 1</f>
        <v>8</v>
      </c>
      <c r="U1230" s="10" t="s">
        <v>5520</v>
      </c>
      <c r="V1230" s="20" t="s">
        <v>5521</v>
      </c>
      <c r="W1230" s="10" t="s">
        <v>5522</v>
      </c>
      <c r="X1230" s="10" t="s">
        <v>5523</v>
      </c>
    </row>
    <row r="1231" spans="1:24" customFormat="1" x14ac:dyDescent="0.3">
      <c r="A1231" s="5" t="s">
        <v>3552</v>
      </c>
      <c r="B1231" s="5" t="s">
        <v>3231</v>
      </c>
      <c r="C1231" s="5" t="str">
        <f>LEFT(B1231, 65)</f>
        <v>Samsung Galaxy M33 5G (Emerald Brown, 6GB, 128GB Storage) | 6000m</v>
      </c>
      <c r="D1231" s="5" t="s">
        <v>2990</v>
      </c>
      <c r="E1231" s="5" t="str">
        <f>LEFT(D1231, FIND("|", D1231) - 1)</f>
        <v>Electronics</v>
      </c>
      <c r="F1231" s="7">
        <v>16999</v>
      </c>
      <c r="G1231" s="7">
        <v>24999</v>
      </c>
      <c r="H1231" s="5" t="str" cm="1">
        <f t="array" ref="H1231">_xlfn.IFS(G1231&lt;200,"Less than 200", AND(G1231&gt;=200, G1231&lt;=500), "200 to 500", G1231&gt;500, "Greater than 500")</f>
        <v>Greater than 500</v>
      </c>
      <c r="I1231" s="8">
        <v>0.32</v>
      </c>
      <c r="J1231" s="17">
        <f>I1231</f>
        <v>0.32</v>
      </c>
      <c r="K1231" s="22" t="str" cm="1">
        <f t="array" ref="K1231">_xlfn.IFS(AND(I1231&gt;=0%, I1231&lt;=20%),"0% to 20%", AND(I1231&gt;=21%, I1231&lt;=40%), "21% to 40%", AND(I1231&gt;=41%, I1231&lt;=60%), "41% to 60%", AND(I1231&gt;=61%, I1231&lt;=80%), "61% to 80%", AND(I1231&gt;=81%, I1231&lt;=100%), "81% to 100%")</f>
        <v>21% to 40%</v>
      </c>
      <c r="L1231" s="22">
        <v>4.0999999999999996</v>
      </c>
      <c r="M1231" s="6">
        <v>22318</v>
      </c>
      <c r="N1231" s="6">
        <f>G1231*M1231</f>
        <v>557927682</v>
      </c>
      <c r="O1231" s="6">
        <f>L1231+(M1231/100000)</f>
        <v>4.3231799999999998</v>
      </c>
      <c r="P1231" s="5" t="s">
        <v>3232</v>
      </c>
      <c r="Q1231" s="10" t="s">
        <v>3194</v>
      </c>
      <c r="R1231" s="10" t="s">
        <v>3195</v>
      </c>
      <c r="S1231" s="10" t="s">
        <v>3196</v>
      </c>
      <c r="T1231" s="10">
        <f>LEN(S1231) - LEN(SUBSTITUTE(S1231, ",", "")) + 1</f>
        <v>2</v>
      </c>
      <c r="U1231" s="10" t="s">
        <v>3197</v>
      </c>
      <c r="V1231" s="20" t="s">
        <v>3198</v>
      </c>
      <c r="W1231" s="10" t="s">
        <v>3233</v>
      </c>
      <c r="X1231" s="10" t="s">
        <v>3553</v>
      </c>
    </row>
    <row r="1232" spans="1:24" customFormat="1" x14ac:dyDescent="0.3">
      <c r="A1232" s="5" t="s">
        <v>576</v>
      </c>
      <c r="B1232" s="5" t="s">
        <v>577</v>
      </c>
      <c r="C1232" s="5" t="str">
        <f>LEFT(B1232, 65)</f>
        <v>Samsung 108 cm (43 inches) Crystal 4K Neo Series Ultra HD Smart L</v>
      </c>
      <c r="D1232" s="5" t="s">
        <v>169</v>
      </c>
      <c r="E1232" s="5" t="str">
        <f>LEFT(D1232, FIND("|", D1232) - 1)</f>
        <v>Electronics</v>
      </c>
      <c r="F1232" s="7">
        <v>32990</v>
      </c>
      <c r="G1232" s="7">
        <v>47900</v>
      </c>
      <c r="H1232" s="5" t="str" cm="1">
        <f t="array" ref="H1232">_xlfn.IFS(G1232&lt;200,"Less than 200", AND(G1232&gt;=200, G1232&lt;=500), "200 to 500", G1232&gt;500, "Greater than 500")</f>
        <v>Greater than 500</v>
      </c>
      <c r="I1232" s="8">
        <v>0.31</v>
      </c>
      <c r="J1232" s="17">
        <f>I1232</f>
        <v>0.31</v>
      </c>
      <c r="K1232" s="22" t="str" cm="1">
        <f t="array" ref="K1232">_xlfn.IFS(AND(I1232&gt;=0%, I1232&lt;=20%),"0% to 20%", AND(I1232&gt;=21%, I1232&lt;=40%), "21% to 40%", AND(I1232&gt;=41%, I1232&lt;=60%), "41% to 60%", AND(I1232&gt;=61%, I1232&lt;=80%), "61% to 80%", AND(I1232&gt;=81%, I1232&lt;=100%), "81% to 100%")</f>
        <v>21% to 40%</v>
      </c>
      <c r="L1232" s="22">
        <v>4.3</v>
      </c>
      <c r="M1232" s="6">
        <v>7109</v>
      </c>
      <c r="N1232" s="6">
        <f>G1232*M1232</f>
        <v>340521100</v>
      </c>
      <c r="O1232" s="6">
        <f>L1232+(M1232/100000)</f>
        <v>4.3710899999999997</v>
      </c>
      <c r="P1232" s="5" t="s">
        <v>578</v>
      </c>
      <c r="Q1232" s="10" t="s">
        <v>579</v>
      </c>
      <c r="R1232" s="10" t="s">
        <v>580</v>
      </c>
      <c r="S1232" s="10" t="s">
        <v>581</v>
      </c>
      <c r="T1232" s="10">
        <f>LEN(S1232) - LEN(SUBSTITUTE(S1232, ",", "")) + 1</f>
        <v>8</v>
      </c>
      <c r="U1232" s="10" t="s">
        <v>582</v>
      </c>
      <c r="V1232" s="20" t="s">
        <v>583</v>
      </c>
      <c r="W1232" s="10" t="s">
        <v>584</v>
      </c>
      <c r="X1232" s="10" t="s">
        <v>585</v>
      </c>
    </row>
    <row r="1233" spans="1:24" customFormat="1" x14ac:dyDescent="0.3">
      <c r="A1233" s="5" t="s">
        <v>1690</v>
      </c>
      <c r="B1233" s="5" t="s">
        <v>1691</v>
      </c>
      <c r="C1233" s="5" t="str">
        <f>LEFT(B1233, 65)</f>
        <v>Samsung 138 cm (55 inches) Crystal 4K Neo Series Ultra HD Smart L</v>
      </c>
      <c r="D1233" s="5" t="s">
        <v>169</v>
      </c>
      <c r="E1233" s="5" t="str">
        <f>LEFT(D1233, FIND("|", D1233) - 1)</f>
        <v>Electronics</v>
      </c>
      <c r="F1233" s="7">
        <v>47990</v>
      </c>
      <c r="G1233" s="7">
        <v>70900</v>
      </c>
      <c r="H1233" s="5" t="str" cm="1">
        <f t="array" ref="H1233">_xlfn.IFS(G1233&lt;200,"Less than 200", AND(G1233&gt;=200, G1233&lt;=500), "200 to 500", G1233&gt;500, "Greater than 500")</f>
        <v>Greater than 500</v>
      </c>
      <c r="I1233" s="8">
        <v>0.32</v>
      </c>
      <c r="J1233" s="17">
        <f>I1233</f>
        <v>0.32</v>
      </c>
      <c r="K1233" s="22" t="str" cm="1">
        <f t="array" ref="K1233">_xlfn.IFS(AND(I1233&gt;=0%, I1233&lt;=20%),"0% to 20%", AND(I1233&gt;=21%, I1233&lt;=40%), "21% to 40%", AND(I1233&gt;=41%, I1233&lt;=60%), "41% to 60%", AND(I1233&gt;=61%, I1233&lt;=80%), "61% to 80%", AND(I1233&gt;=81%, I1233&lt;=100%), "81% to 100%")</f>
        <v>21% to 40%</v>
      </c>
      <c r="L1233" s="22">
        <v>4.3</v>
      </c>
      <c r="M1233" s="6">
        <v>7109</v>
      </c>
      <c r="N1233" s="6">
        <f>G1233*M1233</f>
        <v>504028100</v>
      </c>
      <c r="O1233" s="6">
        <f>L1233+(M1233/100000)</f>
        <v>4.3710899999999997</v>
      </c>
      <c r="P1233" s="5" t="s">
        <v>578</v>
      </c>
      <c r="Q1233" s="10" t="s">
        <v>579</v>
      </c>
      <c r="R1233" s="10" t="s">
        <v>580</v>
      </c>
      <c r="S1233" s="10" t="s">
        <v>581</v>
      </c>
      <c r="T1233" s="10">
        <f>LEN(S1233) - LEN(SUBSTITUTE(S1233, ",", "")) + 1</f>
        <v>8</v>
      </c>
      <c r="U1233" s="10" t="s">
        <v>582</v>
      </c>
      <c r="V1233" s="20" t="s">
        <v>583</v>
      </c>
      <c r="W1233" s="10" t="s">
        <v>1692</v>
      </c>
      <c r="X1233" s="10" t="s">
        <v>1693</v>
      </c>
    </row>
    <row r="1234" spans="1:24" customFormat="1" x14ac:dyDescent="0.3">
      <c r="A1234" s="5" t="s">
        <v>1106</v>
      </c>
      <c r="B1234" s="5" t="s">
        <v>1107</v>
      </c>
      <c r="C1234" s="5" t="str">
        <f>LEFT(B1234, 65)</f>
        <v>VW 80 cm (32 inches) Playwall Frameless Series HD Ready Android S</v>
      </c>
      <c r="D1234" s="5" t="s">
        <v>169</v>
      </c>
      <c r="E1234" s="5" t="str">
        <f>LEFT(D1234, FIND("|", D1234) - 1)</f>
        <v>Electronics</v>
      </c>
      <c r="F1234" s="7">
        <v>8499</v>
      </c>
      <c r="G1234" s="7">
        <v>15999</v>
      </c>
      <c r="H1234" s="5" t="str" cm="1">
        <f t="array" ref="H1234">_xlfn.IFS(G1234&lt;200,"Less than 200", AND(G1234&gt;=200, G1234&lt;=500), "200 to 500", G1234&gt;500, "Greater than 500")</f>
        <v>Greater than 500</v>
      </c>
      <c r="I1234" s="8">
        <v>0.47</v>
      </c>
      <c r="J1234" s="17">
        <f>I1234</f>
        <v>0.47</v>
      </c>
      <c r="K1234" s="22" t="str" cm="1">
        <f t="array" ref="K1234">_xlfn.IFS(AND(I1234&gt;=0%, I1234&lt;=20%),"0% to 20%", AND(I1234&gt;=21%, I1234&lt;=40%), "21% to 40%", AND(I1234&gt;=41%, I1234&lt;=60%), "41% to 60%", AND(I1234&gt;=61%, I1234&lt;=80%), "61% to 80%", AND(I1234&gt;=81%, I1234&lt;=100%), "81% to 100%")</f>
        <v>41% to 60%</v>
      </c>
      <c r="L1234" s="22">
        <v>4.3</v>
      </c>
      <c r="M1234" s="6">
        <v>592</v>
      </c>
      <c r="N1234" s="6">
        <f>G1234*M1234</f>
        <v>9471408</v>
      </c>
      <c r="O1234" s="6">
        <f>L1234+(M1234/100000)</f>
        <v>4.3059199999999995</v>
      </c>
      <c r="P1234" s="5" t="s">
        <v>1108</v>
      </c>
      <c r="Q1234" s="10" t="s">
        <v>1109</v>
      </c>
      <c r="R1234" s="10" t="s">
        <v>1110</v>
      </c>
      <c r="S1234" s="10" t="s">
        <v>1111</v>
      </c>
      <c r="T1234" s="10">
        <f>LEN(S1234) - LEN(SUBSTITUTE(S1234, ",", "")) + 1</f>
        <v>8</v>
      </c>
      <c r="U1234" s="10" t="s">
        <v>1112</v>
      </c>
      <c r="V1234" s="20" t="s">
        <v>1113</v>
      </c>
      <c r="W1234" s="10" t="s">
        <v>1114</v>
      </c>
      <c r="X1234" s="10" t="s">
        <v>1115</v>
      </c>
    </row>
    <row r="1235" spans="1:24" customFormat="1" x14ac:dyDescent="0.3">
      <c r="A1235" s="5" t="s">
        <v>11425</v>
      </c>
      <c r="B1235" s="5" t="s">
        <v>11426</v>
      </c>
      <c r="C1235" s="5" t="str">
        <f>LEFT(B1235, 65)</f>
        <v>ECOVACS DEEBOT N8 2-in-1 Robotic Vacuum Cleaner, 2022 New Launch,</v>
      </c>
      <c r="D1235" s="5" t="s">
        <v>11427</v>
      </c>
      <c r="E1235" s="5" t="str">
        <f>LEFT(D1235, FIND("|", D1235) - 1)</f>
        <v>Home&amp;Kitchen</v>
      </c>
      <c r="F1235" s="7">
        <v>27900</v>
      </c>
      <c r="G1235" s="7">
        <v>59900</v>
      </c>
      <c r="H1235" s="5" t="str" cm="1">
        <f t="array" ref="H1235">_xlfn.IFS(G1235&lt;200,"Less than 200", AND(G1235&gt;=200, G1235&lt;=500), "200 to 500", G1235&gt;500, "Greater than 500")</f>
        <v>Greater than 500</v>
      </c>
      <c r="I1235" s="8">
        <v>0.53</v>
      </c>
      <c r="J1235" s="17">
        <f>I1235</f>
        <v>0.53</v>
      </c>
      <c r="K1235" s="22" t="str" cm="1">
        <f t="array" ref="K1235">_xlfn.IFS(AND(I1235&gt;=0%, I1235&lt;=20%),"0% to 20%", AND(I1235&gt;=21%, I1235&lt;=40%), "21% to 40%", AND(I1235&gt;=41%, I1235&lt;=60%), "41% to 60%", AND(I1235&gt;=61%, I1235&lt;=80%), "61% to 80%", AND(I1235&gt;=81%, I1235&lt;=100%), "81% to 100%")</f>
        <v>41% to 60%</v>
      </c>
      <c r="L1235" s="22">
        <v>4.4000000000000004</v>
      </c>
      <c r="M1235" s="6">
        <v>5298</v>
      </c>
      <c r="N1235" s="6">
        <f>G1235*M1235</f>
        <v>317350200</v>
      </c>
      <c r="O1235" s="6">
        <f>L1235+(M1235/100000)</f>
        <v>4.4529800000000002</v>
      </c>
      <c r="P1235" s="5" t="s">
        <v>11428</v>
      </c>
      <c r="Q1235" s="10" t="s">
        <v>11429</v>
      </c>
      <c r="R1235" s="10" t="s">
        <v>11430</v>
      </c>
      <c r="S1235" s="10" t="s">
        <v>11431</v>
      </c>
      <c r="T1235" s="10">
        <f>LEN(S1235) - LEN(SUBSTITUTE(S1235, ",", "")) + 1</f>
        <v>2</v>
      </c>
      <c r="U1235" s="10" t="s">
        <v>11432</v>
      </c>
      <c r="V1235" s="20" t="s">
        <v>11433</v>
      </c>
      <c r="W1235" s="10" t="s">
        <v>11434</v>
      </c>
      <c r="X1235" s="10" t="s">
        <v>11435</v>
      </c>
    </row>
    <row r="1236" spans="1:24" customFormat="1" x14ac:dyDescent="0.3">
      <c r="A1236" s="5" t="s">
        <v>5378</v>
      </c>
      <c r="B1236" s="5" t="s">
        <v>5379</v>
      </c>
      <c r="C1236" s="5" t="str">
        <f>LEFT(B1236, 65)</f>
        <v xml:space="preserve">Boult Audio FXCharge with ENC, 32H Playtime, 5min=7H Type C Fast </v>
      </c>
      <c r="D1236" s="5" t="s">
        <v>3066</v>
      </c>
      <c r="E1236" s="5" t="str">
        <f>LEFT(D1236, FIND("|", D1236) - 1)</f>
        <v>Electronics</v>
      </c>
      <c r="F1236" s="5">
        <v>999</v>
      </c>
      <c r="G1236" s="7">
        <v>4499</v>
      </c>
      <c r="H1236" s="5" t="str" cm="1">
        <f t="array" ref="H1236">_xlfn.IFS(G1236&lt;200,"Less than 200", AND(G1236&gt;=200, G1236&lt;=500), "200 to 500", G1236&gt;500, "Greater than 500")</f>
        <v>Greater than 500</v>
      </c>
      <c r="I1236" s="8">
        <v>0.78</v>
      </c>
      <c r="J1236" s="17">
        <f>I1236</f>
        <v>0.78</v>
      </c>
      <c r="K1236" s="22" t="str" cm="1">
        <f t="array" ref="K1236">_xlfn.IFS(AND(I1236&gt;=0%, I1236&lt;=20%),"0% to 20%", AND(I1236&gt;=21%, I1236&lt;=40%), "21% to 40%", AND(I1236&gt;=41%, I1236&lt;=60%), "41% to 60%", AND(I1236&gt;=61%, I1236&lt;=80%), "61% to 80%", AND(I1236&gt;=81%, I1236&lt;=100%), "81% to 100%")</f>
        <v>61% to 80%</v>
      </c>
      <c r="L1236" s="22">
        <v>3.8</v>
      </c>
      <c r="M1236" s="6">
        <v>3390</v>
      </c>
      <c r="N1236" s="6">
        <f>G1236*M1236</f>
        <v>15251610</v>
      </c>
      <c r="O1236" s="6">
        <f>L1236+(M1236/100000)</f>
        <v>3.8338999999999999</v>
      </c>
      <c r="P1236" s="5" t="s">
        <v>5380</v>
      </c>
      <c r="Q1236" s="10" t="s">
        <v>5381</v>
      </c>
      <c r="R1236" s="10" t="s">
        <v>5382</v>
      </c>
      <c r="S1236" s="10" t="s">
        <v>5383</v>
      </c>
      <c r="T1236" s="10">
        <f>LEN(S1236) - LEN(SUBSTITUTE(S1236, ",", "")) + 1</f>
        <v>8</v>
      </c>
      <c r="U1236" s="10" t="s">
        <v>5384</v>
      </c>
      <c r="V1236" s="20" t="s">
        <v>5385</v>
      </c>
      <c r="W1236" s="10" t="s">
        <v>5386</v>
      </c>
      <c r="X1236" s="10" t="s">
        <v>5387</v>
      </c>
    </row>
    <row r="1237" spans="1:24" customFormat="1" x14ac:dyDescent="0.3">
      <c r="A1237" s="5" t="s">
        <v>11495</v>
      </c>
      <c r="B1237" s="5" t="s">
        <v>11496</v>
      </c>
      <c r="C1237" s="5" t="str">
        <f>LEFT(B1237, 65)</f>
        <v>INALSA Upright Vacuum Cleaner, 2-in-1,Handheld &amp; Stick for Home &amp;</v>
      </c>
      <c r="D1237" s="5" t="s">
        <v>8969</v>
      </c>
      <c r="E1237" s="5" t="str">
        <f>LEFT(D1237, FIND("|", D1237) - 1)</f>
        <v>Home&amp;Kitchen</v>
      </c>
      <c r="F1237" s="7">
        <v>2286</v>
      </c>
      <c r="G1237" s="7">
        <v>4495</v>
      </c>
      <c r="H1237" s="5" t="str" cm="1">
        <f t="array" ref="H1237">_xlfn.IFS(G1237&lt;200,"Less than 200", AND(G1237&gt;=200, G1237&lt;=500), "200 to 500", G1237&gt;500, "Greater than 500")</f>
        <v>Greater than 500</v>
      </c>
      <c r="I1237" s="8">
        <v>0.49</v>
      </c>
      <c r="J1237" s="17">
        <f>I1237</f>
        <v>0.49</v>
      </c>
      <c r="K1237" s="22" t="str" cm="1">
        <f t="array" ref="K1237">_xlfn.IFS(AND(I1237&gt;=0%, I1237&lt;=20%),"0% to 20%", AND(I1237&gt;=21%, I1237&lt;=40%), "21% to 40%", AND(I1237&gt;=41%, I1237&lt;=60%), "41% to 60%", AND(I1237&gt;=61%, I1237&lt;=80%), "61% to 80%", AND(I1237&gt;=81%, I1237&lt;=100%), "81% to 100%")</f>
        <v>41% to 60%</v>
      </c>
      <c r="L1237" s="22">
        <v>3.9</v>
      </c>
      <c r="M1237" s="6">
        <v>326</v>
      </c>
      <c r="N1237" s="6">
        <f>G1237*M1237</f>
        <v>1465370</v>
      </c>
      <c r="O1237" s="6">
        <f>L1237+(M1237/100000)</f>
        <v>3.90326</v>
      </c>
      <c r="P1237" s="5" t="s">
        <v>11497</v>
      </c>
      <c r="Q1237" s="10" t="s">
        <v>11498</v>
      </c>
      <c r="R1237" s="10" t="s">
        <v>11499</v>
      </c>
      <c r="S1237" s="10" t="s">
        <v>11500</v>
      </c>
      <c r="T1237" s="10">
        <f>LEN(S1237) - LEN(SUBSTITUTE(S1237, ",", "")) + 1</f>
        <v>8</v>
      </c>
      <c r="U1237" s="10" t="s">
        <v>11501</v>
      </c>
      <c r="V1237" s="20" t="s">
        <v>11502</v>
      </c>
      <c r="W1237" s="10" t="s">
        <v>11503</v>
      </c>
      <c r="X1237" s="10" t="s">
        <v>11504</v>
      </c>
    </row>
    <row r="1238" spans="1:24" customFormat="1" x14ac:dyDescent="0.3">
      <c r="A1238" s="5" t="s">
        <v>4594</v>
      </c>
      <c r="B1238" s="5" t="s">
        <v>4595</v>
      </c>
      <c r="C1238" s="5" t="str">
        <f>LEFT(B1238, 65)</f>
        <v>Spigen Ultra Hybrid Back Cover Case Compatible with iPhone 14 Pro</v>
      </c>
      <c r="D1238" s="5" t="s">
        <v>3973</v>
      </c>
      <c r="E1238" s="5" t="str">
        <f>LEFT(D1238, FIND("|", D1238) - 1)</f>
        <v>Electronics</v>
      </c>
      <c r="F1238" s="7">
        <v>1599</v>
      </c>
      <c r="G1238" s="7">
        <v>2599</v>
      </c>
      <c r="H1238" s="5" t="str" cm="1">
        <f t="array" ref="H1238">_xlfn.IFS(G1238&lt;200,"Less than 200", AND(G1238&gt;=200, G1238&lt;=500), "200 to 500", G1238&gt;500, "Greater than 500")</f>
        <v>Greater than 500</v>
      </c>
      <c r="I1238" s="8">
        <v>0.38</v>
      </c>
      <c r="J1238" s="17">
        <f>I1238</f>
        <v>0.38</v>
      </c>
      <c r="K1238" s="22" t="str" cm="1">
        <f t="array" ref="K1238">_xlfn.IFS(AND(I1238&gt;=0%, I1238&lt;=20%),"0% to 20%", AND(I1238&gt;=21%, I1238&lt;=40%), "21% to 40%", AND(I1238&gt;=41%, I1238&lt;=60%), "41% to 60%", AND(I1238&gt;=61%, I1238&lt;=80%), "61% to 80%", AND(I1238&gt;=81%, I1238&lt;=100%), "81% to 100%")</f>
        <v>21% to 40%</v>
      </c>
      <c r="L1238" s="22">
        <v>4.3</v>
      </c>
      <c r="M1238" s="6">
        <v>1801</v>
      </c>
      <c r="N1238" s="6">
        <f>G1238*M1238</f>
        <v>4680799</v>
      </c>
      <c r="O1238" s="6">
        <f>L1238+(M1238/100000)</f>
        <v>4.3180100000000001</v>
      </c>
      <c r="P1238" s="5" t="s">
        <v>4596</v>
      </c>
      <c r="Q1238" s="10" t="s">
        <v>4597</v>
      </c>
      <c r="R1238" s="10" t="s">
        <v>4598</v>
      </c>
      <c r="S1238" s="10" t="s">
        <v>4599</v>
      </c>
      <c r="T1238" s="10">
        <f>LEN(S1238) - LEN(SUBSTITUTE(S1238, ",", "")) + 1</f>
        <v>8</v>
      </c>
      <c r="U1238" s="10" t="s">
        <v>4600</v>
      </c>
      <c r="V1238" s="20" t="s">
        <v>4601</v>
      </c>
      <c r="W1238" s="10" t="s">
        <v>4602</v>
      </c>
      <c r="X1238" s="10" t="s">
        <v>4603</v>
      </c>
    </row>
    <row r="1239" spans="1:24" customFormat="1" x14ac:dyDescent="0.3">
      <c r="A1239" s="5" t="s">
        <v>243</v>
      </c>
      <c r="B1239" s="5" t="s">
        <v>244</v>
      </c>
      <c r="C1239" s="5" t="str">
        <f>LEFT(B1239, 65)</f>
        <v>Acer 80 cm (32 inches) I Series HD Ready Android Smart LED TV AR3</v>
      </c>
      <c r="D1239" s="5" t="s">
        <v>169</v>
      </c>
      <c r="E1239" s="5" t="str">
        <f>LEFT(D1239, FIND("|", D1239) - 1)</f>
        <v>Electronics</v>
      </c>
      <c r="F1239" s="7">
        <v>11499</v>
      </c>
      <c r="G1239" s="7">
        <v>19990</v>
      </c>
      <c r="H1239" s="5" t="str" cm="1">
        <f t="array" ref="H1239">_xlfn.IFS(G1239&lt;200,"Less than 200", AND(G1239&gt;=200, G1239&lt;=500), "200 to 500", G1239&gt;500, "Greater than 500")</f>
        <v>Greater than 500</v>
      </c>
      <c r="I1239" s="8">
        <v>0.42</v>
      </c>
      <c r="J1239" s="17">
        <f>I1239</f>
        <v>0.42</v>
      </c>
      <c r="K1239" s="22" t="str" cm="1">
        <f t="array" ref="K1239">_xlfn.IFS(AND(I1239&gt;=0%, I1239&lt;=20%),"0% to 20%", AND(I1239&gt;=21%, I1239&lt;=40%), "21% to 40%", AND(I1239&gt;=41%, I1239&lt;=60%), "41% to 60%", AND(I1239&gt;=61%, I1239&lt;=80%), "61% to 80%", AND(I1239&gt;=81%, I1239&lt;=100%), "81% to 100%")</f>
        <v>41% to 60%</v>
      </c>
      <c r="L1239" s="22">
        <v>4.3</v>
      </c>
      <c r="M1239" s="6">
        <v>4703</v>
      </c>
      <c r="N1239" s="6">
        <f>G1239*M1239</f>
        <v>94012970</v>
      </c>
      <c r="O1239" s="6">
        <f>L1239+(M1239/100000)</f>
        <v>4.3470300000000002</v>
      </c>
      <c r="P1239" s="5" t="s">
        <v>245</v>
      </c>
      <c r="Q1239" s="10" t="s">
        <v>246</v>
      </c>
      <c r="R1239" s="10" t="s">
        <v>247</v>
      </c>
      <c r="S1239" s="10" t="s">
        <v>248</v>
      </c>
      <c r="T1239" s="10">
        <f>LEN(S1239) - LEN(SUBSTITUTE(S1239, ",", "")) + 1</f>
        <v>8</v>
      </c>
      <c r="U1239" s="10" t="s">
        <v>249</v>
      </c>
      <c r="V1239" s="20" t="s">
        <v>13023</v>
      </c>
      <c r="W1239" s="10" t="s">
        <v>250</v>
      </c>
      <c r="X1239" s="10" t="s">
        <v>251</v>
      </c>
    </row>
    <row r="1240" spans="1:24" customFormat="1" x14ac:dyDescent="0.3">
      <c r="A1240" s="5" t="s">
        <v>1182</v>
      </c>
      <c r="B1240" s="5" t="s">
        <v>1183</v>
      </c>
      <c r="C1240" s="5" t="str">
        <f>LEFT(B1240, 65)</f>
        <v>Acer 109 cm (43 inches) I Series 4K Ultra HD Android Smart LED TV</v>
      </c>
      <c r="D1240" s="5" t="s">
        <v>169</v>
      </c>
      <c r="E1240" s="5" t="str">
        <f>LEFT(D1240, FIND("|", D1240) - 1)</f>
        <v>Electronics</v>
      </c>
      <c r="F1240" s="7">
        <v>23999</v>
      </c>
      <c r="G1240" s="7">
        <v>34990</v>
      </c>
      <c r="H1240" s="5" t="str" cm="1">
        <f t="array" ref="H1240">_xlfn.IFS(G1240&lt;200,"Less than 200", AND(G1240&gt;=200, G1240&lt;=500), "200 to 500", G1240&gt;500, "Greater than 500")</f>
        <v>Greater than 500</v>
      </c>
      <c r="I1240" s="8">
        <v>0.31</v>
      </c>
      <c r="J1240" s="17">
        <f>I1240</f>
        <v>0.31</v>
      </c>
      <c r="K1240" s="22" t="str" cm="1">
        <f t="array" ref="K1240">_xlfn.IFS(AND(I1240&gt;=0%, I1240&lt;=20%),"0% to 20%", AND(I1240&gt;=21%, I1240&lt;=40%), "21% to 40%", AND(I1240&gt;=41%, I1240&lt;=60%), "41% to 60%", AND(I1240&gt;=61%, I1240&lt;=80%), "61% to 80%", AND(I1240&gt;=81%, I1240&lt;=100%), "81% to 100%")</f>
        <v>21% to 40%</v>
      </c>
      <c r="L1240" s="22">
        <v>4.3</v>
      </c>
      <c r="M1240" s="6">
        <v>4703</v>
      </c>
      <c r="N1240" s="6">
        <f>G1240*M1240</f>
        <v>164557970</v>
      </c>
      <c r="O1240" s="6">
        <f>L1240+(M1240/100000)</f>
        <v>4.3470300000000002</v>
      </c>
      <c r="P1240" s="5" t="s">
        <v>805</v>
      </c>
      <c r="Q1240" s="10" t="s">
        <v>246</v>
      </c>
      <c r="R1240" s="10" t="s">
        <v>247</v>
      </c>
      <c r="S1240" s="10" t="s">
        <v>248</v>
      </c>
      <c r="T1240" s="10">
        <f>LEN(S1240) - LEN(SUBSTITUTE(S1240, ",", "")) + 1</f>
        <v>8</v>
      </c>
      <c r="U1240" s="10" t="s">
        <v>249</v>
      </c>
      <c r="V1240" s="20" t="s">
        <v>13023</v>
      </c>
      <c r="W1240" s="10" t="s">
        <v>1184</v>
      </c>
      <c r="X1240" s="10" t="s">
        <v>1185</v>
      </c>
    </row>
    <row r="1241" spans="1:24" customFormat="1" x14ac:dyDescent="0.3">
      <c r="A1241" s="5" t="s">
        <v>1531</v>
      </c>
      <c r="B1241" s="5" t="s">
        <v>1532</v>
      </c>
      <c r="C1241" s="5" t="str">
        <f>LEFT(B1241, 65)</f>
        <v>Acer 139 cm (55 inches) I Series 4K Ultra HD Android Smart LED TV</v>
      </c>
      <c r="D1241" s="5" t="s">
        <v>169</v>
      </c>
      <c r="E1241" s="5" t="str">
        <f>LEFT(D1241, FIND("|", D1241) - 1)</f>
        <v>Electronics</v>
      </c>
      <c r="F1241" s="7">
        <v>32999</v>
      </c>
      <c r="G1241" s="7">
        <v>47990</v>
      </c>
      <c r="H1241" s="5" t="str" cm="1">
        <f t="array" ref="H1241">_xlfn.IFS(G1241&lt;200,"Less than 200", AND(G1241&gt;=200, G1241&lt;=500), "200 to 500", G1241&gt;500, "Greater than 500")</f>
        <v>Greater than 500</v>
      </c>
      <c r="I1241" s="8">
        <v>0.31</v>
      </c>
      <c r="J1241" s="17">
        <f>I1241</f>
        <v>0.31</v>
      </c>
      <c r="K1241" s="22" t="str" cm="1">
        <f t="array" ref="K1241">_xlfn.IFS(AND(I1241&gt;=0%, I1241&lt;=20%),"0% to 20%", AND(I1241&gt;=21%, I1241&lt;=40%), "21% to 40%", AND(I1241&gt;=41%, I1241&lt;=60%), "41% to 60%", AND(I1241&gt;=61%, I1241&lt;=80%), "61% to 80%", AND(I1241&gt;=81%, I1241&lt;=100%), "81% to 100%")</f>
        <v>21% to 40%</v>
      </c>
      <c r="L1241" s="22">
        <v>4.3</v>
      </c>
      <c r="M1241" s="6">
        <v>4703</v>
      </c>
      <c r="N1241" s="6">
        <f>G1241*M1241</f>
        <v>225696970</v>
      </c>
      <c r="O1241" s="6">
        <f>L1241+(M1241/100000)</f>
        <v>4.3470300000000002</v>
      </c>
      <c r="P1241" s="5" t="s">
        <v>805</v>
      </c>
      <c r="Q1241" s="10" t="s">
        <v>246</v>
      </c>
      <c r="R1241" s="10" t="s">
        <v>247</v>
      </c>
      <c r="S1241" s="10" t="s">
        <v>248</v>
      </c>
      <c r="T1241" s="10">
        <f>LEN(S1241) - LEN(SUBSTITUTE(S1241, ",", "")) + 1</f>
        <v>8</v>
      </c>
      <c r="U1241" s="10" t="s">
        <v>249</v>
      </c>
      <c r="V1241" s="20" t="s">
        <v>13023</v>
      </c>
      <c r="W1241" s="10" t="s">
        <v>1533</v>
      </c>
      <c r="X1241" s="10" t="s">
        <v>1534</v>
      </c>
    </row>
    <row r="1242" spans="1:24" customFormat="1" x14ac:dyDescent="0.3">
      <c r="A1242" s="5" t="s">
        <v>803</v>
      </c>
      <c r="B1242" s="5" t="s">
        <v>804</v>
      </c>
      <c r="C1242" s="5" t="str">
        <f>LEFT(B1242, 65)</f>
        <v>Acer 127 cm (50 inches) I Series 4K Ultra HD Android Smart LED TV</v>
      </c>
      <c r="D1242" s="5" t="s">
        <v>169</v>
      </c>
      <c r="E1242" s="5" t="str">
        <f>LEFT(D1242, FIND("|", D1242) - 1)</f>
        <v>Electronics</v>
      </c>
      <c r="F1242" s="7">
        <v>27999</v>
      </c>
      <c r="G1242" s="7">
        <v>40990</v>
      </c>
      <c r="H1242" s="5" t="str" cm="1">
        <f t="array" ref="H1242">_xlfn.IFS(G1242&lt;200,"Less than 200", AND(G1242&gt;=200, G1242&lt;=500), "200 to 500", G1242&gt;500, "Greater than 500")</f>
        <v>Greater than 500</v>
      </c>
      <c r="I1242" s="8">
        <v>0.32</v>
      </c>
      <c r="J1242" s="17">
        <f>I1242</f>
        <v>0.32</v>
      </c>
      <c r="K1242" s="22" t="str" cm="1">
        <f t="array" ref="K1242">_xlfn.IFS(AND(I1242&gt;=0%, I1242&lt;=20%),"0% to 20%", AND(I1242&gt;=21%, I1242&lt;=40%), "21% to 40%", AND(I1242&gt;=41%, I1242&lt;=60%), "41% to 60%", AND(I1242&gt;=61%, I1242&lt;=80%), "61% to 80%", AND(I1242&gt;=81%, I1242&lt;=100%), "81% to 100%")</f>
        <v>21% to 40%</v>
      </c>
      <c r="L1242" s="22">
        <v>4.3</v>
      </c>
      <c r="M1242" s="6">
        <v>4703</v>
      </c>
      <c r="N1242" s="6">
        <f>G1242*M1242</f>
        <v>192775970</v>
      </c>
      <c r="O1242" s="6">
        <f>L1242+(M1242/100000)</f>
        <v>4.3470300000000002</v>
      </c>
      <c r="P1242" s="5" t="s">
        <v>805</v>
      </c>
      <c r="Q1242" s="10" t="s">
        <v>246</v>
      </c>
      <c r="R1242" s="10" t="s">
        <v>247</v>
      </c>
      <c r="S1242" s="10" t="s">
        <v>248</v>
      </c>
      <c r="T1242" s="10">
        <f>LEN(S1242) - LEN(SUBSTITUTE(S1242, ",", "")) + 1</f>
        <v>8</v>
      </c>
      <c r="U1242" s="10" t="s">
        <v>249</v>
      </c>
      <c r="V1242" s="20" t="s">
        <v>13023</v>
      </c>
      <c r="W1242" s="10" t="s">
        <v>806</v>
      </c>
      <c r="X1242" s="10" t="s">
        <v>807</v>
      </c>
    </row>
    <row r="1243" spans="1:24" customFormat="1" x14ac:dyDescent="0.3">
      <c r="A1243" s="5" t="s">
        <v>5973</v>
      </c>
      <c r="B1243" s="5" t="s">
        <v>5974</v>
      </c>
      <c r="C1243" s="5" t="str">
        <f>LEFT(B1243, 65)</f>
        <v>Noise Buds VS402 Truly Wireless in Ear Earbuds, 35-Hours of Playt</v>
      </c>
      <c r="D1243" s="5" t="s">
        <v>3066</v>
      </c>
      <c r="E1243" s="5" t="str">
        <f>LEFT(D1243, FIND("|", D1243) - 1)</f>
        <v>Electronics</v>
      </c>
      <c r="F1243" s="7">
        <v>1799</v>
      </c>
      <c r="G1243" s="7">
        <v>3999</v>
      </c>
      <c r="H1243" s="5" t="str" cm="1">
        <f t="array" ref="H1243">_xlfn.IFS(G1243&lt;200,"Less than 200", AND(G1243&gt;=200, G1243&lt;=500), "200 to 500", G1243&gt;500, "Greater than 500")</f>
        <v>Greater than 500</v>
      </c>
      <c r="I1243" s="8">
        <v>0.55000000000000004</v>
      </c>
      <c r="J1243" s="17">
        <f>I1243</f>
        <v>0.55000000000000004</v>
      </c>
      <c r="K1243" s="22" t="str" cm="1">
        <f t="array" ref="K1243">_xlfn.IFS(AND(I1243&gt;=0%, I1243&lt;=20%),"0% to 20%", AND(I1243&gt;=21%, I1243&lt;=40%), "21% to 40%", AND(I1243&gt;=41%, I1243&lt;=60%), "41% to 60%", AND(I1243&gt;=61%, I1243&lt;=80%), "61% to 80%", AND(I1243&gt;=81%, I1243&lt;=100%), "81% to 100%")</f>
        <v>41% to 60%</v>
      </c>
      <c r="L1243" s="22">
        <v>3.9</v>
      </c>
      <c r="M1243" s="6">
        <v>3517</v>
      </c>
      <c r="N1243" s="6">
        <f>G1243*M1243</f>
        <v>14064483</v>
      </c>
      <c r="O1243" s="6">
        <f>L1243+(M1243/100000)</f>
        <v>3.9351699999999998</v>
      </c>
      <c r="P1243" s="5" t="s">
        <v>5975</v>
      </c>
      <c r="Q1243" s="10" t="s">
        <v>5976</v>
      </c>
      <c r="R1243" s="10" t="s">
        <v>5977</v>
      </c>
      <c r="S1243" s="10" t="s">
        <v>5978</v>
      </c>
      <c r="T1243" s="10">
        <f>LEN(S1243) - LEN(SUBSTITUTE(S1243, ",", "")) + 1</f>
        <v>8</v>
      </c>
      <c r="U1243" s="10" t="s">
        <v>5979</v>
      </c>
      <c r="V1243" s="20" t="s">
        <v>5980</v>
      </c>
      <c r="W1243" s="10" t="s">
        <v>5981</v>
      </c>
      <c r="X1243" s="10" t="s">
        <v>5982</v>
      </c>
    </row>
    <row r="1244" spans="1:24" customFormat="1" x14ac:dyDescent="0.3">
      <c r="A1244" s="5" t="s">
        <v>1076</v>
      </c>
      <c r="B1244" s="5" t="s">
        <v>1077</v>
      </c>
      <c r="C1244" s="5" t="str">
        <f>LEFT(B1244, 65)</f>
        <v>Portronics Konnect Spydr 31 3-in-1 Multi Functional Cable with 3.</v>
      </c>
      <c r="D1244" s="5" t="s">
        <v>18</v>
      </c>
      <c r="E1244" s="5" t="str">
        <f>LEFT(D1244, FIND("|", D1244) - 1)</f>
        <v>Computers&amp;Accessories</v>
      </c>
      <c r="F1244" s="5">
        <v>228</v>
      </c>
      <c r="G1244" s="5">
        <v>899</v>
      </c>
      <c r="H1244" s="5" t="str" cm="1">
        <f t="array" ref="H1244">_xlfn.IFS(G1244&lt;200,"Less than 200", AND(G1244&gt;=200, G1244&lt;=500), "200 to 500", G1244&gt;500, "Greater than 500")</f>
        <v>Greater than 500</v>
      </c>
      <c r="I1244" s="8">
        <v>0.75</v>
      </c>
      <c r="J1244" s="17">
        <f>I1244</f>
        <v>0.75</v>
      </c>
      <c r="K1244" s="22" t="str" cm="1">
        <f t="array" ref="K1244">_xlfn.IFS(AND(I1244&gt;=0%, I1244&lt;=20%),"0% to 20%", AND(I1244&gt;=21%, I1244&lt;=40%), "21% to 40%", AND(I1244&gt;=41%, I1244&lt;=60%), "41% to 60%", AND(I1244&gt;=61%, I1244&lt;=80%), "61% to 80%", AND(I1244&gt;=81%, I1244&lt;=100%), "81% to 100%")</f>
        <v>61% to 80%</v>
      </c>
      <c r="L1244" s="22">
        <v>3.8</v>
      </c>
      <c r="M1244" s="6">
        <v>132</v>
      </c>
      <c r="N1244" s="6">
        <f>G1244*M1244</f>
        <v>118668</v>
      </c>
      <c r="O1244" s="6">
        <f>L1244+(M1244/100000)</f>
        <v>3.80132</v>
      </c>
      <c r="P1244" s="5" t="s">
        <v>1078</v>
      </c>
      <c r="Q1244" s="10" t="s">
        <v>1079</v>
      </c>
      <c r="R1244" s="10" t="s">
        <v>1080</v>
      </c>
      <c r="S1244" s="10" t="s">
        <v>1081</v>
      </c>
      <c r="T1244" s="10">
        <f>LEN(S1244) - LEN(SUBSTITUTE(S1244, ",", "")) + 1</f>
        <v>8</v>
      </c>
      <c r="U1244" s="10" t="s">
        <v>1082</v>
      </c>
      <c r="V1244" s="20" t="s">
        <v>1083</v>
      </c>
      <c r="W1244" s="10" t="s">
        <v>1084</v>
      </c>
      <c r="X1244" s="10" t="s">
        <v>1085</v>
      </c>
    </row>
    <row r="1245" spans="1:24" customFormat="1" x14ac:dyDescent="0.3">
      <c r="A1245" s="5" t="s">
        <v>2457</v>
      </c>
      <c r="B1245" s="5" t="s">
        <v>2458</v>
      </c>
      <c r="C1245" s="5" t="str">
        <f>LEFT(B1245, 65)</f>
        <v xml:space="preserve">Toshiba 108 cm (43 inches) V Series Full HD Smart Android LED TV </v>
      </c>
      <c r="D1245" s="5" t="s">
        <v>169</v>
      </c>
      <c r="E1245" s="5" t="str">
        <f>LEFT(D1245, FIND("|", D1245) - 1)</f>
        <v>Electronics</v>
      </c>
      <c r="F1245" s="7">
        <v>21990</v>
      </c>
      <c r="G1245" s="7">
        <v>34990</v>
      </c>
      <c r="H1245" s="5" t="str" cm="1">
        <f t="array" ref="H1245">_xlfn.IFS(G1245&lt;200,"Less than 200", AND(G1245&gt;=200, G1245&lt;=500), "200 to 500", G1245&gt;500, "Greater than 500")</f>
        <v>Greater than 500</v>
      </c>
      <c r="I1245" s="8">
        <v>0.37</v>
      </c>
      <c r="J1245" s="17">
        <f>I1245</f>
        <v>0.37</v>
      </c>
      <c r="K1245" s="22" t="str" cm="1">
        <f t="array" ref="K1245">_xlfn.IFS(AND(I1245&gt;=0%, I1245&lt;=20%),"0% to 20%", AND(I1245&gt;=21%, I1245&lt;=40%), "21% to 40%", AND(I1245&gt;=41%, I1245&lt;=60%), "41% to 60%", AND(I1245&gt;=61%, I1245&lt;=80%), "61% to 80%", AND(I1245&gt;=81%, I1245&lt;=100%), "81% to 100%")</f>
        <v>21% to 40%</v>
      </c>
      <c r="L1245" s="22">
        <v>4.3</v>
      </c>
      <c r="M1245" s="6">
        <v>1657</v>
      </c>
      <c r="N1245" s="6">
        <f>G1245*M1245</f>
        <v>57978430</v>
      </c>
      <c r="O1245" s="6">
        <f>L1245+(M1245/100000)</f>
        <v>4.3165699999999996</v>
      </c>
      <c r="P1245" s="5" t="s">
        <v>2459</v>
      </c>
      <c r="Q1245" s="10" t="s">
        <v>2460</v>
      </c>
      <c r="R1245" s="10" t="s">
        <v>2461</v>
      </c>
      <c r="S1245" s="10" t="s">
        <v>2462</v>
      </c>
      <c r="T1245" s="10">
        <f>LEN(S1245) - LEN(SUBSTITUTE(S1245, ",", "")) + 1</f>
        <v>8</v>
      </c>
      <c r="U1245" s="10" t="s">
        <v>2463</v>
      </c>
      <c r="V1245" s="20" t="s">
        <v>2464</v>
      </c>
      <c r="W1245" s="10" t="s">
        <v>2465</v>
      </c>
      <c r="X1245" s="10" t="s">
        <v>2466</v>
      </c>
    </row>
    <row r="1246" spans="1:24" customFormat="1" x14ac:dyDescent="0.3">
      <c r="A1246" s="5" t="s">
        <v>3855</v>
      </c>
      <c r="B1246" s="5" t="s">
        <v>3856</v>
      </c>
      <c r="C1246" s="5" t="str">
        <f>LEFT(B1246, 65)</f>
        <v>Spigen EZ Fit Tempered Glass Screen Protector for iPhone 14 Pro M</v>
      </c>
      <c r="D1246" s="5" t="s">
        <v>3777</v>
      </c>
      <c r="E1246" s="5" t="str">
        <f>LEFT(D1246, FIND("|", D1246) - 1)</f>
        <v>Electronics</v>
      </c>
      <c r="F1246" s="5">
        <v>999</v>
      </c>
      <c r="G1246" s="7">
        <v>2899</v>
      </c>
      <c r="H1246" s="5" t="str" cm="1">
        <f t="array" ref="H1246">_xlfn.IFS(G1246&lt;200,"Less than 200", AND(G1246&gt;=200, G1246&lt;=500), "200 to 500", G1246&gt;500, "Greater than 500")</f>
        <v>Greater than 500</v>
      </c>
      <c r="I1246" s="8">
        <v>0.66</v>
      </c>
      <c r="J1246" s="17">
        <f>I1246</f>
        <v>0.66</v>
      </c>
      <c r="K1246" s="22" t="str" cm="1">
        <f t="array" ref="K1246">_xlfn.IFS(AND(I1246&gt;=0%, I1246&lt;=20%),"0% to 20%", AND(I1246&gt;=21%, I1246&lt;=40%), "21% to 40%", AND(I1246&gt;=41%, I1246&lt;=60%), "41% to 60%", AND(I1246&gt;=61%, I1246&lt;=80%), "61% to 80%", AND(I1246&gt;=81%, I1246&lt;=100%), "81% to 100%")</f>
        <v>61% to 80%</v>
      </c>
      <c r="L1246" s="22">
        <v>4.7</v>
      </c>
      <c r="M1246" s="6">
        <v>7779</v>
      </c>
      <c r="N1246" s="6">
        <f>G1246*M1246</f>
        <v>22551321</v>
      </c>
      <c r="O1246" s="6">
        <f>L1246+(M1246/100000)</f>
        <v>4.7777900000000004</v>
      </c>
      <c r="P1246" s="5" t="s">
        <v>3857</v>
      </c>
      <c r="Q1246" s="10" t="s">
        <v>3858</v>
      </c>
      <c r="R1246" s="10" t="s">
        <v>3859</v>
      </c>
      <c r="S1246" s="10" t="s">
        <v>3860</v>
      </c>
      <c r="T1246" s="10">
        <f>LEN(S1246) - LEN(SUBSTITUTE(S1246, ",", "")) + 1</f>
        <v>8</v>
      </c>
      <c r="U1246" s="10" t="s">
        <v>3861</v>
      </c>
      <c r="V1246" s="20" t="s">
        <v>3862</v>
      </c>
      <c r="W1246" s="10" t="s">
        <v>3863</v>
      </c>
      <c r="X1246" s="10" t="s">
        <v>3864</v>
      </c>
    </row>
    <row r="1247" spans="1:24" customFormat="1" x14ac:dyDescent="0.3">
      <c r="A1247" s="5" t="s">
        <v>3924</v>
      </c>
      <c r="B1247" s="5" t="s">
        <v>3925</v>
      </c>
      <c r="C1247" s="5" t="str">
        <f>LEFT(B1247, 65)</f>
        <v>Spigen EZ Fit Tempered Glass Screen Protector for iPhone 14 Pro -</v>
      </c>
      <c r="D1247" s="5" t="s">
        <v>3777</v>
      </c>
      <c r="E1247" s="5" t="str">
        <f>LEFT(D1247, FIND("|", D1247) - 1)</f>
        <v>Electronics</v>
      </c>
      <c r="F1247" s="5">
        <v>999</v>
      </c>
      <c r="G1247" s="7">
        <v>2899</v>
      </c>
      <c r="H1247" s="5" t="str" cm="1">
        <f t="array" ref="H1247">_xlfn.IFS(G1247&lt;200,"Less than 200", AND(G1247&gt;=200, G1247&lt;=500), "200 to 500", G1247&gt;500, "Greater than 500")</f>
        <v>Greater than 500</v>
      </c>
      <c r="I1247" s="8">
        <v>0.66</v>
      </c>
      <c r="J1247" s="17">
        <f>I1247</f>
        <v>0.66</v>
      </c>
      <c r="K1247" s="22" t="str" cm="1">
        <f t="array" ref="K1247">_xlfn.IFS(AND(I1247&gt;=0%, I1247&lt;=20%),"0% to 20%", AND(I1247&gt;=21%, I1247&lt;=40%), "21% to 40%", AND(I1247&gt;=41%, I1247&lt;=60%), "41% to 60%", AND(I1247&gt;=61%, I1247&lt;=80%), "61% to 80%", AND(I1247&gt;=81%, I1247&lt;=100%), "81% to 100%")</f>
        <v>61% to 80%</v>
      </c>
      <c r="L1247" s="22">
        <v>4.5999999999999996</v>
      </c>
      <c r="M1247" s="6">
        <v>6129</v>
      </c>
      <c r="N1247" s="6">
        <f>G1247*M1247</f>
        <v>17767971</v>
      </c>
      <c r="O1247" s="6">
        <f>L1247+(M1247/100000)</f>
        <v>4.6612899999999993</v>
      </c>
      <c r="P1247" s="5" t="s">
        <v>3926</v>
      </c>
      <c r="Q1247" s="10" t="s">
        <v>3927</v>
      </c>
      <c r="R1247" s="10" t="s">
        <v>3928</v>
      </c>
      <c r="S1247" s="10" t="s">
        <v>3929</v>
      </c>
      <c r="T1247" s="10">
        <f>LEN(S1247) - LEN(SUBSTITUTE(S1247, ",", "")) + 1</f>
        <v>8</v>
      </c>
      <c r="U1247" s="10" t="s">
        <v>3930</v>
      </c>
      <c r="V1247" s="20" t="s">
        <v>13039</v>
      </c>
      <c r="W1247" s="10" t="s">
        <v>3931</v>
      </c>
      <c r="X1247" s="10" t="s">
        <v>3932</v>
      </c>
    </row>
    <row r="1248" spans="1:24" customFormat="1" x14ac:dyDescent="0.3">
      <c r="A1248" s="5" t="s">
        <v>9416</v>
      </c>
      <c r="B1248" s="5" t="s">
        <v>9417</v>
      </c>
      <c r="C1248" s="5" t="str">
        <f>LEFT(B1248, 65)</f>
        <v>GILTON Egg Boiler Electric Automatic Off 7 Egg Poacher for Steami</v>
      </c>
      <c r="D1248" s="5" t="s">
        <v>9030</v>
      </c>
      <c r="E1248" s="5" t="str">
        <f>LEFT(D1248, FIND("|", D1248) - 1)</f>
        <v>Home&amp;Kitchen</v>
      </c>
      <c r="F1248" s="5">
        <v>353</v>
      </c>
      <c r="G1248" s="7">
        <v>1199</v>
      </c>
      <c r="H1248" s="5" t="str" cm="1">
        <f t="array" ref="H1248">_xlfn.IFS(G1248&lt;200,"Less than 200", AND(G1248&gt;=200, G1248&lt;=500), "200 to 500", G1248&gt;500, "Greater than 500")</f>
        <v>Greater than 500</v>
      </c>
      <c r="I1248" s="8">
        <v>0.71</v>
      </c>
      <c r="J1248" s="17">
        <f>I1248</f>
        <v>0.71</v>
      </c>
      <c r="K1248" s="22" t="str" cm="1">
        <f t="array" ref="K1248">_xlfn.IFS(AND(I1248&gt;=0%, I1248&lt;=20%),"0% to 20%", AND(I1248&gt;=21%, I1248&lt;=40%), "21% to 40%", AND(I1248&gt;=41%, I1248&lt;=60%), "41% to 60%", AND(I1248&gt;=61%, I1248&lt;=80%), "61% to 80%", AND(I1248&gt;=81%, I1248&lt;=100%), "81% to 100%")</f>
        <v>61% to 80%</v>
      </c>
      <c r="L1248" s="22">
        <v>4.3</v>
      </c>
      <c r="M1248" s="6">
        <v>629</v>
      </c>
      <c r="N1248" s="6">
        <f>G1248*M1248</f>
        <v>754171</v>
      </c>
      <c r="O1248" s="6">
        <f>L1248+(M1248/100000)</f>
        <v>4.3062899999999997</v>
      </c>
      <c r="P1248" s="5" t="s">
        <v>9418</v>
      </c>
      <c r="Q1248" s="10" t="s">
        <v>9419</v>
      </c>
      <c r="R1248" s="10" t="s">
        <v>9420</v>
      </c>
      <c r="S1248" s="10" t="s">
        <v>9421</v>
      </c>
      <c r="T1248" s="10">
        <f>LEN(S1248) - LEN(SUBSTITUTE(S1248, ",", "")) + 1</f>
        <v>8</v>
      </c>
      <c r="U1248" s="10" t="s">
        <v>9422</v>
      </c>
      <c r="V1248" s="20" t="s">
        <v>9423</v>
      </c>
      <c r="W1248" s="10" t="s">
        <v>9424</v>
      </c>
      <c r="X1248" s="10" t="s">
        <v>9425</v>
      </c>
    </row>
    <row r="1249" spans="1:24" customFormat="1" x14ac:dyDescent="0.3">
      <c r="A1249" s="5" t="s">
        <v>8441</v>
      </c>
      <c r="B1249" s="5" t="s">
        <v>8442</v>
      </c>
      <c r="C1249" s="5" t="str">
        <f>LEFT(B1249, 65)</f>
        <v xml:space="preserve">Crucial P3 500GB PCIe 3.0 3D NAND NVMe M.2 SSD, up to 3500MB/s - </v>
      </c>
      <c r="D1249" s="5" t="s">
        <v>6733</v>
      </c>
      <c r="E1249" s="5" t="str">
        <f>LEFT(D1249, FIND("|", D1249) - 1)</f>
        <v>Computers&amp;Accessories</v>
      </c>
      <c r="F1249" s="7">
        <v>3307</v>
      </c>
      <c r="G1249" s="7">
        <v>6100</v>
      </c>
      <c r="H1249" s="5" t="str" cm="1">
        <f t="array" ref="H1249">_xlfn.IFS(G1249&lt;200,"Less than 200", AND(G1249&gt;=200, G1249&lt;=500), "200 to 500", G1249&gt;500, "Greater than 500")</f>
        <v>Greater than 500</v>
      </c>
      <c r="I1249" s="8">
        <v>0.46</v>
      </c>
      <c r="J1249" s="17">
        <f>I1249</f>
        <v>0.46</v>
      </c>
      <c r="K1249" s="22" t="str" cm="1">
        <f t="array" ref="K1249">_xlfn.IFS(AND(I1249&gt;=0%, I1249&lt;=20%),"0% to 20%", AND(I1249&gt;=21%, I1249&lt;=40%), "21% to 40%", AND(I1249&gt;=41%, I1249&lt;=60%), "41% to 60%", AND(I1249&gt;=61%, I1249&lt;=80%), "61% to 80%", AND(I1249&gt;=81%, I1249&lt;=100%), "81% to 100%")</f>
        <v>41% to 60%</v>
      </c>
      <c r="L1249" s="22">
        <v>4.3</v>
      </c>
      <c r="M1249" s="6">
        <v>2515</v>
      </c>
      <c r="N1249" s="6">
        <f>G1249*M1249</f>
        <v>15341500</v>
      </c>
      <c r="O1249" s="6">
        <f>L1249+(M1249/100000)</f>
        <v>4.3251499999999998</v>
      </c>
      <c r="P1249" s="5" t="s">
        <v>8443</v>
      </c>
      <c r="Q1249" s="10" t="s">
        <v>8444</v>
      </c>
      <c r="R1249" s="10" t="s">
        <v>8445</v>
      </c>
      <c r="S1249" s="10" t="s">
        <v>8446</v>
      </c>
      <c r="T1249" s="10">
        <f>LEN(S1249) - LEN(SUBSTITUTE(S1249, ",", "")) + 1</f>
        <v>8</v>
      </c>
      <c r="U1249" s="10" t="s">
        <v>8447</v>
      </c>
      <c r="V1249" s="20" t="s">
        <v>8448</v>
      </c>
      <c r="W1249" s="10" t="s">
        <v>8449</v>
      </c>
      <c r="X1249" s="10" t="s">
        <v>8450</v>
      </c>
    </row>
    <row r="1250" spans="1:24" customFormat="1" x14ac:dyDescent="0.3">
      <c r="A1250" s="5" t="s">
        <v>7439</v>
      </c>
      <c r="B1250" s="5" t="s">
        <v>7440</v>
      </c>
      <c r="C1250" s="5" t="str">
        <f>LEFT(B1250, 65)</f>
        <v>ZEBRONICS Zeb-Sound Bomb N1 True Wireless in Ear Earbuds with Mic</v>
      </c>
      <c r="D1250" s="5" t="s">
        <v>3066</v>
      </c>
      <c r="E1250" s="5" t="str">
        <f>LEFT(D1250, FIND("|", D1250) - 1)</f>
        <v>Electronics</v>
      </c>
      <c r="F1250" s="5">
        <v>999</v>
      </c>
      <c r="G1250" s="7">
        <v>4199</v>
      </c>
      <c r="H1250" s="5" t="str" cm="1">
        <f t="array" ref="H1250">_xlfn.IFS(G1250&lt;200,"Less than 200", AND(G1250&gt;=200, G1250&lt;=500), "200 to 500", G1250&gt;500, "Greater than 500")</f>
        <v>Greater than 500</v>
      </c>
      <c r="I1250" s="8">
        <v>0.76</v>
      </c>
      <c r="J1250" s="17">
        <f>I1250</f>
        <v>0.76</v>
      </c>
      <c r="K1250" s="22" t="str" cm="1">
        <f t="array" ref="K1250">_xlfn.IFS(AND(I1250&gt;=0%, I1250&lt;=20%),"0% to 20%", AND(I1250&gt;=21%, I1250&lt;=40%), "21% to 40%", AND(I1250&gt;=41%, I1250&lt;=60%), "41% to 60%", AND(I1250&gt;=61%, I1250&lt;=80%), "61% to 80%", AND(I1250&gt;=81%, I1250&lt;=100%), "81% to 100%")</f>
        <v>61% to 80%</v>
      </c>
      <c r="L1250" s="22">
        <v>3.5</v>
      </c>
      <c r="M1250" s="6">
        <v>1913</v>
      </c>
      <c r="N1250" s="6">
        <f>G1250*M1250</f>
        <v>8032687</v>
      </c>
      <c r="O1250" s="6">
        <f>L1250+(M1250/100000)</f>
        <v>3.5191300000000001</v>
      </c>
      <c r="P1250" s="5" t="s">
        <v>7441</v>
      </c>
      <c r="Q1250" s="10" t="s">
        <v>7442</v>
      </c>
      <c r="R1250" s="10" t="s">
        <v>7443</v>
      </c>
      <c r="S1250" s="10" t="s">
        <v>7444</v>
      </c>
      <c r="T1250" s="10">
        <f>LEN(S1250) - LEN(SUBSTITUTE(S1250, ",", "")) + 1</f>
        <v>8</v>
      </c>
      <c r="U1250" s="10" t="s">
        <v>7445</v>
      </c>
      <c r="V1250" s="20" t="s">
        <v>7446</v>
      </c>
      <c r="W1250" s="10" t="s">
        <v>7447</v>
      </c>
      <c r="X1250" s="10" t="s">
        <v>7448</v>
      </c>
    </row>
    <row r="1251" spans="1:24" customFormat="1" x14ac:dyDescent="0.3">
      <c r="A1251" s="5" t="s">
        <v>4980</v>
      </c>
      <c r="B1251" s="5" t="s">
        <v>4981</v>
      </c>
      <c r="C1251" s="5" t="str">
        <f>LEFT(B1251, 65)</f>
        <v>Portronics Toad 23 Wireless Optical Mouse with 2.4GHz, USB Nano D</v>
      </c>
      <c r="D1251" s="5" t="s">
        <v>4845</v>
      </c>
      <c r="E1251" s="5" t="str">
        <f>LEFT(D1251, FIND("|", D1251) - 1)</f>
        <v>Computers&amp;Accessories</v>
      </c>
      <c r="F1251" s="5">
        <v>299</v>
      </c>
      <c r="G1251" s="5">
        <v>599</v>
      </c>
      <c r="H1251" s="5" t="str" cm="1">
        <f t="array" ref="H1251">_xlfn.IFS(G1251&lt;200,"Less than 200", AND(G1251&gt;=200, G1251&lt;=500), "200 to 500", G1251&gt;500, "Greater than 500")</f>
        <v>Greater than 500</v>
      </c>
      <c r="I1251" s="8">
        <v>0.5</v>
      </c>
      <c r="J1251" s="17">
        <f>I1251</f>
        <v>0.5</v>
      </c>
      <c r="K1251" s="22" t="str" cm="1">
        <f t="array" ref="K1251">_xlfn.IFS(AND(I1251&gt;=0%, I1251&lt;=20%),"0% to 20%", AND(I1251&gt;=21%, I1251&lt;=40%), "21% to 40%", AND(I1251&gt;=41%, I1251&lt;=60%), "41% to 60%", AND(I1251&gt;=61%, I1251&lt;=80%), "61% to 80%", AND(I1251&gt;=81%, I1251&lt;=100%), "81% to 100%")</f>
        <v>41% to 60%</v>
      </c>
      <c r="L1251" s="22">
        <v>4.0999999999999996</v>
      </c>
      <c r="M1251" s="6">
        <v>1597</v>
      </c>
      <c r="N1251" s="6">
        <f>G1251*M1251</f>
        <v>956603</v>
      </c>
      <c r="O1251" s="6">
        <f>L1251+(M1251/100000)</f>
        <v>4.1159699999999999</v>
      </c>
      <c r="P1251" s="5" t="s">
        <v>4982</v>
      </c>
      <c r="Q1251" s="10" t="s">
        <v>4983</v>
      </c>
      <c r="R1251" s="10" t="s">
        <v>4984</v>
      </c>
      <c r="S1251" s="10" t="s">
        <v>4985</v>
      </c>
      <c r="T1251" s="10">
        <f>LEN(S1251) - LEN(SUBSTITUTE(S1251, ",", "")) + 1</f>
        <v>8</v>
      </c>
      <c r="U1251" s="10" t="s">
        <v>4986</v>
      </c>
      <c r="V1251" s="20" t="s">
        <v>4987</v>
      </c>
      <c r="W1251" s="10" t="s">
        <v>4988</v>
      </c>
      <c r="X1251" s="10" t="s">
        <v>4989</v>
      </c>
    </row>
    <row r="1252" spans="1:24" customFormat="1" x14ac:dyDescent="0.3">
      <c r="A1252" s="5" t="s">
        <v>4677</v>
      </c>
      <c r="B1252" s="5" t="s">
        <v>4678</v>
      </c>
      <c r="C1252" s="5" t="str">
        <f>LEFT(B1252, 65)</f>
        <v xml:space="preserve">Prolet Classic Bumper Case Cover for Samsung Galaxy Watch 4 44mm </v>
      </c>
      <c r="D1252" s="5" t="s">
        <v>2948</v>
      </c>
      <c r="E1252" s="5" t="str">
        <f>LEFT(D1252, FIND("|", D1252) - 1)</f>
        <v>Electronics</v>
      </c>
      <c r="F1252" s="5">
        <v>265</v>
      </c>
      <c r="G1252" s="5">
        <v>999</v>
      </c>
      <c r="H1252" s="5" t="str" cm="1">
        <f t="array" ref="H1252">_xlfn.IFS(G1252&lt;200,"Less than 200", AND(G1252&gt;=200, G1252&lt;=500), "200 to 500", G1252&gt;500, "Greater than 500")</f>
        <v>Greater than 500</v>
      </c>
      <c r="I1252" s="8">
        <v>0.73</v>
      </c>
      <c r="J1252" s="17">
        <f>I1252</f>
        <v>0.73</v>
      </c>
      <c r="K1252" s="22" t="str" cm="1">
        <f t="array" ref="K1252">_xlfn.IFS(AND(I1252&gt;=0%, I1252&lt;=20%),"0% to 20%", AND(I1252&gt;=21%, I1252&lt;=40%), "21% to 40%", AND(I1252&gt;=41%, I1252&lt;=60%), "41% to 60%", AND(I1252&gt;=61%, I1252&lt;=80%), "61% to 80%", AND(I1252&gt;=81%, I1252&lt;=100%), "81% to 100%")</f>
        <v>61% to 80%</v>
      </c>
      <c r="L1252" s="22">
        <v>3.7</v>
      </c>
      <c r="M1252" s="6">
        <v>465</v>
      </c>
      <c r="N1252" s="6">
        <f>G1252*M1252</f>
        <v>464535</v>
      </c>
      <c r="O1252" s="6">
        <f>L1252+(M1252/100000)</f>
        <v>3.70465</v>
      </c>
      <c r="P1252" s="5" t="s">
        <v>4679</v>
      </c>
      <c r="Q1252" s="10" t="s">
        <v>4680</v>
      </c>
      <c r="R1252" s="10" t="s">
        <v>4681</v>
      </c>
      <c r="S1252" s="10" t="s">
        <v>4682</v>
      </c>
      <c r="T1252" s="10">
        <f>LEN(S1252) - LEN(SUBSTITUTE(S1252, ",", "")) + 1</f>
        <v>8</v>
      </c>
      <c r="U1252" s="10" t="s">
        <v>4683</v>
      </c>
      <c r="V1252" s="20" t="s">
        <v>4684</v>
      </c>
      <c r="W1252" s="10" t="s">
        <v>4685</v>
      </c>
      <c r="X1252" s="10" t="s">
        <v>4686</v>
      </c>
    </row>
    <row r="1253" spans="1:24" customFormat="1" x14ac:dyDescent="0.3">
      <c r="A1253" s="5" t="s">
        <v>2560</v>
      </c>
      <c r="B1253" s="5" t="s">
        <v>2561</v>
      </c>
      <c r="C1253" s="5" t="str">
        <f>LEFT(B1253, 65)</f>
        <v>Hisense 126 cm (50 inches) Bezelless Series 4K Ultra HD Smart LED</v>
      </c>
      <c r="D1253" s="5" t="s">
        <v>169</v>
      </c>
      <c r="E1253" s="5" t="str">
        <f>LEFT(D1253, FIND("|", D1253) - 1)</f>
        <v>Electronics</v>
      </c>
      <c r="F1253" s="7">
        <v>32990</v>
      </c>
      <c r="G1253" s="7">
        <v>54990</v>
      </c>
      <c r="H1253" s="5" t="str" cm="1">
        <f t="array" ref="H1253">_xlfn.IFS(G1253&lt;200,"Less than 200", AND(G1253&gt;=200, G1253&lt;=500), "200 to 500", G1253&gt;500, "Greater than 500")</f>
        <v>Greater than 500</v>
      </c>
      <c r="I1253" s="8">
        <v>0.4</v>
      </c>
      <c r="J1253" s="17">
        <f>I1253</f>
        <v>0.4</v>
      </c>
      <c r="K1253" s="22" t="str" cm="1">
        <f t="array" ref="K1253">_xlfn.IFS(AND(I1253&gt;=0%, I1253&lt;=20%),"0% to 20%", AND(I1253&gt;=21%, I1253&lt;=40%), "21% to 40%", AND(I1253&gt;=41%, I1253&lt;=60%), "41% to 60%", AND(I1253&gt;=61%, I1253&lt;=80%), "61% to 80%", AND(I1253&gt;=81%, I1253&lt;=100%), "81% to 100%")</f>
        <v>21% to 40%</v>
      </c>
      <c r="L1253" s="22">
        <v>4.0999999999999996</v>
      </c>
      <c r="M1253" s="6">
        <v>1555</v>
      </c>
      <c r="N1253" s="6">
        <f>G1253*M1253</f>
        <v>85509450</v>
      </c>
      <c r="O1253" s="6">
        <f>L1253+(M1253/100000)</f>
        <v>4.1155499999999998</v>
      </c>
      <c r="P1253" s="5" t="s">
        <v>2562</v>
      </c>
      <c r="Q1253" s="10" t="s">
        <v>2563</v>
      </c>
      <c r="R1253" s="10" t="s">
        <v>2564</v>
      </c>
      <c r="S1253" s="10" t="s">
        <v>2565</v>
      </c>
      <c r="T1253" s="10">
        <f>LEN(S1253) - LEN(SUBSTITUTE(S1253, ",", "")) + 1</f>
        <v>8</v>
      </c>
      <c r="U1253" s="10" t="s">
        <v>2566</v>
      </c>
      <c r="V1253" s="20" t="s">
        <v>2567</v>
      </c>
      <c r="W1253" s="10" t="s">
        <v>2568</v>
      </c>
      <c r="X1253" s="10" t="s">
        <v>2569</v>
      </c>
    </row>
    <row r="1254" spans="1:24" customFormat="1" x14ac:dyDescent="0.3">
      <c r="A1254" s="5" t="s">
        <v>7920</v>
      </c>
      <c r="B1254" s="5" t="s">
        <v>7921</v>
      </c>
      <c r="C1254" s="5" t="str">
        <f>LEFT(B1254, 65)</f>
        <v>Robustrion Anti-Scratch &amp; Smudge Proof Tempered Glass Screen Prot</v>
      </c>
      <c r="D1254" s="5" t="s">
        <v>5996</v>
      </c>
      <c r="E1254" s="5" t="str">
        <f>LEFT(D1254, FIND("|", D1254) - 1)</f>
        <v>Computers&amp;Accessories</v>
      </c>
      <c r="F1254" s="5">
        <v>379</v>
      </c>
      <c r="G1254" s="7">
        <v>1499</v>
      </c>
      <c r="H1254" s="5" t="str" cm="1">
        <f t="array" ref="H1254">_xlfn.IFS(G1254&lt;200,"Less than 200", AND(G1254&gt;=200, G1254&lt;=500), "200 to 500", G1254&gt;500, "Greater than 500")</f>
        <v>Greater than 500</v>
      </c>
      <c r="I1254" s="8">
        <v>0.75</v>
      </c>
      <c r="J1254" s="17">
        <f>I1254</f>
        <v>0.75</v>
      </c>
      <c r="K1254" s="22" t="str" cm="1">
        <f t="array" ref="K1254">_xlfn.IFS(AND(I1254&gt;=0%, I1254&lt;=20%),"0% to 20%", AND(I1254&gt;=21%, I1254&lt;=40%), "21% to 40%", AND(I1254&gt;=41%, I1254&lt;=60%), "41% to 60%", AND(I1254&gt;=61%, I1254&lt;=80%), "61% to 80%", AND(I1254&gt;=81%, I1254&lt;=100%), "81% to 100%")</f>
        <v>61% to 80%</v>
      </c>
      <c r="L1254" s="22">
        <v>4.0999999999999996</v>
      </c>
      <c r="M1254" s="6">
        <v>670</v>
      </c>
      <c r="N1254" s="6">
        <f>G1254*M1254</f>
        <v>1004330</v>
      </c>
      <c r="O1254" s="6">
        <f>L1254+(M1254/100000)</f>
        <v>4.1067</v>
      </c>
      <c r="P1254" s="5" t="s">
        <v>7922</v>
      </c>
      <c r="Q1254" s="10" t="s">
        <v>7923</v>
      </c>
      <c r="R1254" s="10" t="s">
        <v>7924</v>
      </c>
      <c r="S1254" s="10" t="s">
        <v>7925</v>
      </c>
      <c r="T1254" s="10">
        <f>LEN(S1254) - LEN(SUBSTITUTE(S1254, ",", "")) + 1</f>
        <v>8</v>
      </c>
      <c r="U1254" s="10" t="s">
        <v>7926</v>
      </c>
      <c r="V1254" s="20" t="s">
        <v>7927</v>
      </c>
      <c r="W1254" s="10" t="s">
        <v>7928</v>
      </c>
      <c r="X1254" s="10" t="s">
        <v>7929</v>
      </c>
    </row>
    <row r="1255" spans="1:24" customFormat="1" x14ac:dyDescent="0.3">
      <c r="A1255" s="5" t="s">
        <v>11324</v>
      </c>
      <c r="B1255" s="5" t="s">
        <v>11325</v>
      </c>
      <c r="C1255" s="5" t="str">
        <f>LEFT(B1255, 65)</f>
        <v xml:space="preserve">Shakti Technology S5 High Pressure Car Washer Machine 1900 Watts </v>
      </c>
      <c r="D1255" s="5" t="s">
        <v>9386</v>
      </c>
      <c r="E1255" s="5" t="str">
        <f>LEFT(D1255, FIND("|", D1255) - 1)</f>
        <v>Home&amp;Kitchen</v>
      </c>
      <c r="F1255" s="7">
        <v>5999</v>
      </c>
      <c r="G1255" s="7">
        <v>9999</v>
      </c>
      <c r="H1255" s="5" t="str" cm="1">
        <f t="array" ref="H1255">_xlfn.IFS(G1255&lt;200,"Less than 200", AND(G1255&gt;=200, G1255&lt;=500), "200 to 500", G1255&gt;500, "Greater than 500")</f>
        <v>Greater than 500</v>
      </c>
      <c r="I1255" s="8">
        <v>0.4</v>
      </c>
      <c r="J1255" s="17">
        <f>I1255</f>
        <v>0.4</v>
      </c>
      <c r="K1255" s="22" t="str" cm="1">
        <f t="array" ref="K1255">_xlfn.IFS(AND(I1255&gt;=0%, I1255&lt;=20%),"0% to 20%", AND(I1255&gt;=21%, I1255&lt;=40%), "21% to 40%", AND(I1255&gt;=41%, I1255&lt;=60%), "41% to 60%", AND(I1255&gt;=61%, I1255&lt;=80%), "61% to 80%", AND(I1255&gt;=81%, I1255&lt;=100%), "81% to 100%")</f>
        <v>21% to 40%</v>
      </c>
      <c r="L1255" s="22">
        <v>4.2</v>
      </c>
      <c r="M1255" s="6">
        <v>170</v>
      </c>
      <c r="N1255" s="6">
        <f>G1255*M1255</f>
        <v>1699830</v>
      </c>
      <c r="O1255" s="6">
        <f>L1255+(M1255/100000)</f>
        <v>4.2016999999999998</v>
      </c>
      <c r="P1255" s="5" t="s">
        <v>11326</v>
      </c>
      <c r="Q1255" s="10" t="s">
        <v>11327</v>
      </c>
      <c r="R1255" s="10" t="s">
        <v>11328</v>
      </c>
      <c r="S1255" s="10" t="s">
        <v>11329</v>
      </c>
      <c r="T1255" s="10">
        <f>LEN(S1255) - LEN(SUBSTITUTE(S1255, ",", "")) + 1</f>
        <v>8</v>
      </c>
      <c r="U1255" s="10" t="s">
        <v>11330</v>
      </c>
      <c r="V1255" s="20" t="s">
        <v>11331</v>
      </c>
      <c r="W1255" s="10" t="s">
        <v>11332</v>
      </c>
      <c r="X1255" s="10" t="s">
        <v>11333</v>
      </c>
    </row>
    <row r="1256" spans="1:24" customFormat="1" x14ac:dyDescent="0.3">
      <c r="A1256" s="5" t="s">
        <v>9600</v>
      </c>
      <c r="B1256" s="5" t="s">
        <v>9601</v>
      </c>
      <c r="C1256" s="5" t="str">
        <f>LEFT(B1256, 65)</f>
        <v>Wipro Vesta 1.8 litre Cool touch electric Kettle with Auto cut of</v>
      </c>
      <c r="D1256" s="5" t="s">
        <v>8762</v>
      </c>
      <c r="E1256" s="5" t="str">
        <f>LEFT(D1256, FIND("|", D1256) - 1)</f>
        <v>Home&amp;Kitchen</v>
      </c>
      <c r="F1256" s="7">
        <v>1299</v>
      </c>
      <c r="G1256" s="7">
        <v>1999</v>
      </c>
      <c r="H1256" s="5" t="str" cm="1">
        <f t="array" ref="H1256">_xlfn.IFS(G1256&lt;200,"Less than 200", AND(G1256&gt;=200, G1256&lt;=500), "200 to 500", G1256&gt;500, "Greater than 500")</f>
        <v>Greater than 500</v>
      </c>
      <c r="I1256" s="8">
        <v>0.35</v>
      </c>
      <c r="J1256" s="17">
        <f>I1256</f>
        <v>0.35</v>
      </c>
      <c r="K1256" s="22" t="str" cm="1">
        <f t="array" ref="K1256">_xlfn.IFS(AND(I1256&gt;=0%, I1256&lt;=20%),"0% to 20%", AND(I1256&gt;=21%, I1256&lt;=40%), "21% to 40%", AND(I1256&gt;=41%, I1256&lt;=60%), "41% to 60%", AND(I1256&gt;=61%, I1256&lt;=80%), "61% to 80%", AND(I1256&gt;=81%, I1256&lt;=100%), "81% to 100%")</f>
        <v>21% to 40%</v>
      </c>
      <c r="L1256" s="22">
        <v>3.8</v>
      </c>
      <c r="M1256" s="6">
        <v>311</v>
      </c>
      <c r="N1256" s="6">
        <f>G1256*M1256</f>
        <v>621689</v>
      </c>
      <c r="O1256" s="6">
        <f>L1256+(M1256/100000)</f>
        <v>3.8031099999999998</v>
      </c>
      <c r="P1256" s="5" t="s">
        <v>9602</v>
      </c>
      <c r="Q1256" s="10" t="s">
        <v>9603</v>
      </c>
      <c r="R1256" s="10" t="s">
        <v>9604</v>
      </c>
      <c r="S1256" s="10" t="s">
        <v>9605</v>
      </c>
      <c r="T1256" s="10">
        <f>LEN(S1256) - LEN(SUBSTITUTE(S1256, ",", "")) + 1</f>
        <v>8</v>
      </c>
      <c r="U1256" s="10" t="s">
        <v>9606</v>
      </c>
      <c r="V1256" s="20" t="s">
        <v>9607</v>
      </c>
      <c r="W1256" s="10" t="s">
        <v>9608</v>
      </c>
      <c r="X1256" s="10" t="s">
        <v>9609</v>
      </c>
    </row>
    <row r="1257" spans="1:24" customFormat="1" x14ac:dyDescent="0.3">
      <c r="A1257" s="5" t="s">
        <v>6168</v>
      </c>
      <c r="B1257" s="5" t="s">
        <v>6169</v>
      </c>
      <c r="C1257" s="5" t="str">
        <f>LEFT(B1257, 65)</f>
        <v>SanDisk Extreme microSD UHS I Card 128GB for 4K Video on Smartpho</v>
      </c>
      <c r="D1257" s="5" t="s">
        <v>3024</v>
      </c>
      <c r="E1257" s="5" t="str">
        <f>LEFT(D1257, FIND("|", D1257) - 1)</f>
        <v>Electronics</v>
      </c>
      <c r="F1257" s="7">
        <v>1329</v>
      </c>
      <c r="G1257" s="7">
        <v>2900</v>
      </c>
      <c r="H1257" s="5" t="str" cm="1">
        <f t="array" ref="H1257">_xlfn.IFS(G1257&lt;200,"Less than 200", AND(G1257&gt;=200, G1257&lt;=500), "200 to 500", G1257&gt;500, "Greater than 500")</f>
        <v>Greater than 500</v>
      </c>
      <c r="I1257" s="8">
        <v>0.54</v>
      </c>
      <c r="J1257" s="17">
        <f>I1257</f>
        <v>0.54</v>
      </c>
      <c r="K1257" s="22" t="str" cm="1">
        <f t="array" ref="K1257">_xlfn.IFS(AND(I1257&gt;=0%, I1257&lt;=20%),"0% to 20%", AND(I1257&gt;=21%, I1257&lt;=40%), "21% to 40%", AND(I1257&gt;=41%, I1257&lt;=60%), "41% to 60%", AND(I1257&gt;=61%, I1257&lt;=80%), "61% to 80%", AND(I1257&gt;=81%, I1257&lt;=100%), "81% to 100%")</f>
        <v>41% to 60%</v>
      </c>
      <c r="L1257" s="22">
        <v>4.5</v>
      </c>
      <c r="M1257" s="6">
        <v>19624</v>
      </c>
      <c r="N1257" s="6">
        <f>G1257*M1257</f>
        <v>56909600</v>
      </c>
      <c r="O1257" s="6">
        <f>L1257+(M1257/100000)</f>
        <v>4.6962400000000004</v>
      </c>
      <c r="P1257" s="5" t="s">
        <v>6170</v>
      </c>
      <c r="Q1257" s="10" t="s">
        <v>6171</v>
      </c>
      <c r="R1257" s="10" t="s">
        <v>6172</v>
      </c>
      <c r="S1257" s="10" t="s">
        <v>6173</v>
      </c>
      <c r="T1257" s="10">
        <f>LEN(S1257) - LEN(SUBSTITUTE(S1257, ",", "")) + 1</f>
        <v>8</v>
      </c>
      <c r="U1257" s="10" t="s">
        <v>6174</v>
      </c>
      <c r="V1257" s="20" t="s">
        <v>6175</v>
      </c>
      <c r="W1257" s="10" t="s">
        <v>6176</v>
      </c>
      <c r="X1257" s="10" t="s">
        <v>6177</v>
      </c>
    </row>
    <row r="1258" spans="1:24" customFormat="1" x14ac:dyDescent="0.3">
      <c r="A1258" s="5" t="s">
        <v>10910</v>
      </c>
      <c r="B1258" s="5" t="s">
        <v>10911</v>
      </c>
      <c r="C1258" s="5" t="str">
        <f>LEFT(B1258, 65)</f>
        <v>Wipro Vesta Grill 1000 Watt Sandwich Maker |Dual function-SW Make</v>
      </c>
      <c r="D1258" s="5" t="s">
        <v>9061</v>
      </c>
      <c r="E1258" s="5" t="str">
        <f>LEFT(D1258, FIND("|", D1258) - 1)</f>
        <v>Home&amp;Kitchen</v>
      </c>
      <c r="F1258" s="7">
        <v>2079</v>
      </c>
      <c r="G1258" s="7">
        <v>3099</v>
      </c>
      <c r="H1258" s="5" t="str" cm="1">
        <f t="array" ref="H1258">_xlfn.IFS(G1258&lt;200,"Less than 200", AND(G1258&gt;=200, G1258&lt;=500), "200 to 500", G1258&gt;500, "Greater than 500")</f>
        <v>Greater than 500</v>
      </c>
      <c r="I1258" s="8">
        <v>0.33</v>
      </c>
      <c r="J1258" s="17">
        <f>I1258</f>
        <v>0.33</v>
      </c>
      <c r="K1258" s="22" t="str" cm="1">
        <f t="array" ref="K1258">_xlfn.IFS(AND(I1258&gt;=0%, I1258&lt;=20%),"0% to 20%", AND(I1258&gt;=21%, I1258&lt;=40%), "21% to 40%", AND(I1258&gt;=41%, I1258&lt;=60%), "41% to 60%", AND(I1258&gt;=61%, I1258&lt;=80%), "61% to 80%", AND(I1258&gt;=81%, I1258&lt;=100%), "81% to 100%")</f>
        <v>21% to 40%</v>
      </c>
      <c r="L1258" s="22">
        <v>4.0999999999999996</v>
      </c>
      <c r="M1258" s="6">
        <v>282</v>
      </c>
      <c r="N1258" s="6">
        <f>G1258*M1258</f>
        <v>873918</v>
      </c>
      <c r="O1258" s="6">
        <f>L1258+(M1258/100000)</f>
        <v>4.1028199999999995</v>
      </c>
      <c r="P1258" s="5" t="s">
        <v>10912</v>
      </c>
      <c r="Q1258" s="10" t="s">
        <v>10913</v>
      </c>
      <c r="R1258" s="10" t="s">
        <v>10914</v>
      </c>
      <c r="S1258" s="10" t="s">
        <v>10915</v>
      </c>
      <c r="T1258" s="10">
        <f>LEN(S1258) - LEN(SUBSTITUTE(S1258, ",", "")) + 1</f>
        <v>8</v>
      </c>
      <c r="U1258" s="10" t="s">
        <v>10916</v>
      </c>
      <c r="V1258" s="20" t="s">
        <v>10917</v>
      </c>
      <c r="W1258" s="10" t="s">
        <v>10918</v>
      </c>
      <c r="X1258" s="10" t="s">
        <v>10919</v>
      </c>
    </row>
    <row r="1259" spans="1:24" customFormat="1" x14ac:dyDescent="0.3">
      <c r="A1259" s="5" t="s">
        <v>4327</v>
      </c>
      <c r="B1259" s="5" t="s">
        <v>4328</v>
      </c>
      <c r="C1259" s="5" t="str">
        <f>LEFT(B1259, 65)</f>
        <v xml:space="preserve">WeCool B1 Mobile Holder for Bikes or Bike Mobile Holder for Maps </v>
      </c>
      <c r="D1259" s="5" t="s">
        <v>4329</v>
      </c>
      <c r="E1259" s="5" t="str">
        <f>LEFT(D1259, FIND("|", D1259) - 1)</f>
        <v>Electronics</v>
      </c>
      <c r="F1259" s="5">
        <v>689</v>
      </c>
      <c r="G1259" s="7">
        <v>1999</v>
      </c>
      <c r="H1259" s="5" t="str" cm="1">
        <f t="array" ref="H1259">_xlfn.IFS(G1259&lt;200,"Less than 200", AND(G1259&gt;=200, G1259&lt;=500), "200 to 500", G1259&gt;500, "Greater than 500")</f>
        <v>Greater than 500</v>
      </c>
      <c r="I1259" s="8">
        <v>0.66</v>
      </c>
      <c r="J1259" s="17">
        <f>I1259</f>
        <v>0.66</v>
      </c>
      <c r="K1259" s="22" t="str" cm="1">
        <f t="array" ref="K1259">_xlfn.IFS(AND(I1259&gt;=0%, I1259&lt;=20%),"0% to 20%", AND(I1259&gt;=21%, I1259&lt;=40%), "21% to 40%", AND(I1259&gt;=41%, I1259&lt;=60%), "41% to 60%", AND(I1259&gt;=61%, I1259&lt;=80%), "61% to 80%", AND(I1259&gt;=81%, I1259&lt;=100%), "81% to 100%")</f>
        <v>61% to 80%</v>
      </c>
      <c r="L1259" s="22">
        <v>4.3</v>
      </c>
      <c r="M1259" s="6">
        <v>1193</v>
      </c>
      <c r="N1259" s="6">
        <f>G1259*M1259</f>
        <v>2384807</v>
      </c>
      <c r="O1259" s="6">
        <f>L1259+(M1259/100000)</f>
        <v>4.3119300000000003</v>
      </c>
      <c r="P1259" s="5" t="s">
        <v>4330</v>
      </c>
      <c r="Q1259" s="10" t="s">
        <v>4331</v>
      </c>
      <c r="R1259" s="10" t="s">
        <v>4332</v>
      </c>
      <c r="S1259" s="10" t="s">
        <v>4333</v>
      </c>
      <c r="T1259" s="10">
        <f>LEN(S1259) - LEN(SUBSTITUTE(S1259, ",", "")) + 1</f>
        <v>8</v>
      </c>
      <c r="U1259" s="10" t="s">
        <v>4334</v>
      </c>
      <c r="V1259" s="20" t="s">
        <v>4335</v>
      </c>
      <c r="W1259" s="10" t="s">
        <v>4336</v>
      </c>
      <c r="X1259" s="10" t="s">
        <v>4337</v>
      </c>
    </row>
    <row r="1260" spans="1:24" customFormat="1" x14ac:dyDescent="0.3">
      <c r="A1260" s="5" t="s">
        <v>736</v>
      </c>
      <c r="B1260" s="5" t="s">
        <v>737</v>
      </c>
      <c r="C1260" s="5" t="str">
        <f>LEFT(B1260, 65)</f>
        <v>SWAPKART Fast Charging Cable and Data Sync USB Cable Compatible f</v>
      </c>
      <c r="D1260" s="5" t="s">
        <v>18</v>
      </c>
      <c r="E1260" s="5" t="str">
        <f>LEFT(D1260, FIND("|", D1260) - 1)</f>
        <v>Computers&amp;Accessories</v>
      </c>
      <c r="F1260" s="5">
        <v>209</v>
      </c>
      <c r="G1260" s="5">
        <v>499</v>
      </c>
      <c r="H1260" s="5" t="str" cm="1">
        <f t="array" ref="H1260">_xlfn.IFS(G1260&lt;200,"Less than 200", AND(G1260&gt;=200, G1260&lt;=500), "200 to 500", G1260&gt;500, "Greater than 500")</f>
        <v>200 to 500</v>
      </c>
      <c r="I1260" s="8">
        <v>0.57999999999999996</v>
      </c>
      <c r="J1260" s="17">
        <f>I1260</f>
        <v>0.57999999999999996</v>
      </c>
      <c r="K1260" s="22" t="str" cm="1">
        <f t="array" ref="K1260">_xlfn.IFS(AND(I1260&gt;=0%, I1260&lt;=20%),"0% to 20%", AND(I1260&gt;=21%, I1260&lt;=40%), "21% to 40%", AND(I1260&gt;=41%, I1260&lt;=60%), "41% to 60%", AND(I1260&gt;=61%, I1260&lt;=80%), "61% to 80%", AND(I1260&gt;=81%, I1260&lt;=100%), "81% to 100%")</f>
        <v>41% to 60%</v>
      </c>
      <c r="L1260" s="22">
        <v>3.9</v>
      </c>
      <c r="M1260" s="6">
        <v>536</v>
      </c>
      <c r="N1260" s="6">
        <f>G1260*M1260</f>
        <v>267464</v>
      </c>
      <c r="O1260" s="6">
        <f>L1260+(M1260/100000)</f>
        <v>3.9053599999999999</v>
      </c>
      <c r="P1260" s="5" t="s">
        <v>738</v>
      </c>
      <c r="Q1260" s="10" t="s">
        <v>739</v>
      </c>
      <c r="R1260" s="10" t="s">
        <v>740</v>
      </c>
      <c r="S1260" s="10" t="s">
        <v>741</v>
      </c>
      <c r="T1260" s="10">
        <f>LEN(S1260) - LEN(SUBSTITUTE(S1260, ",", "")) + 1</f>
        <v>8</v>
      </c>
      <c r="U1260" s="10" t="s">
        <v>742</v>
      </c>
      <c r="V1260" s="20" t="s">
        <v>743</v>
      </c>
      <c r="W1260" s="10" t="s">
        <v>744</v>
      </c>
      <c r="X1260" s="10" t="s">
        <v>745</v>
      </c>
    </row>
    <row r="1261" spans="1:24" customFormat="1" x14ac:dyDescent="0.3">
      <c r="A1261" s="5" t="s">
        <v>736</v>
      </c>
      <c r="B1261" s="5" t="s">
        <v>737</v>
      </c>
      <c r="C1261" s="5" t="str">
        <f>LEFT(B1261, 65)</f>
        <v>SWAPKART Fast Charging Cable and Data Sync USB Cable Compatible f</v>
      </c>
      <c r="D1261" s="5" t="s">
        <v>18</v>
      </c>
      <c r="E1261" s="5" t="str">
        <f>LEFT(D1261, FIND("|", D1261) - 1)</f>
        <v>Computers&amp;Accessories</v>
      </c>
      <c r="F1261" s="5">
        <v>209</v>
      </c>
      <c r="G1261" s="5">
        <v>499</v>
      </c>
      <c r="H1261" s="5" t="str" cm="1">
        <f t="array" ref="H1261">_xlfn.IFS(G1261&lt;200,"Less than 200", AND(G1261&gt;=200, G1261&lt;=500), "200 to 500", G1261&gt;500, "Greater than 500")</f>
        <v>200 to 500</v>
      </c>
      <c r="I1261" s="8">
        <v>0.57999999999999996</v>
      </c>
      <c r="J1261" s="17">
        <f>I1261</f>
        <v>0.57999999999999996</v>
      </c>
      <c r="K1261" s="22" t="str" cm="1">
        <f t="array" ref="K1261">_xlfn.IFS(AND(I1261&gt;=0%, I1261&lt;=20%),"0% to 20%", AND(I1261&gt;=21%, I1261&lt;=40%), "21% to 40%", AND(I1261&gt;=41%, I1261&lt;=60%), "41% to 60%", AND(I1261&gt;=61%, I1261&lt;=80%), "61% to 80%", AND(I1261&gt;=81%, I1261&lt;=100%), "81% to 100%")</f>
        <v>41% to 60%</v>
      </c>
      <c r="L1261" s="22">
        <v>3.9</v>
      </c>
      <c r="M1261" s="6">
        <v>536</v>
      </c>
      <c r="N1261" s="6">
        <f>G1261*M1261</f>
        <v>267464</v>
      </c>
      <c r="O1261" s="6">
        <f>L1261+(M1261/100000)</f>
        <v>3.9053599999999999</v>
      </c>
      <c r="P1261" s="5" t="s">
        <v>738</v>
      </c>
      <c r="Q1261" s="10" t="s">
        <v>739</v>
      </c>
      <c r="R1261" s="10" t="s">
        <v>740</v>
      </c>
      <c r="S1261" s="10" t="s">
        <v>741</v>
      </c>
      <c r="T1261" s="10">
        <f>LEN(S1261) - LEN(SUBSTITUTE(S1261, ",", "")) + 1</f>
        <v>8</v>
      </c>
      <c r="U1261" s="10" t="s">
        <v>742</v>
      </c>
      <c r="V1261" s="20" t="s">
        <v>743</v>
      </c>
      <c r="W1261" s="10" t="s">
        <v>744</v>
      </c>
      <c r="X1261" s="10" t="s">
        <v>8366</v>
      </c>
    </row>
    <row r="1262" spans="1:24" customFormat="1" x14ac:dyDescent="0.3">
      <c r="A1262" s="5" t="s">
        <v>9049</v>
      </c>
      <c r="B1262" s="5" t="s">
        <v>9050</v>
      </c>
      <c r="C1262" s="5" t="str">
        <f>LEFT(B1262, 65)</f>
        <v>Amazon Basics 1500 W Electric Kettle (Stainless Steel Body, 1.5 L</v>
      </c>
      <c r="D1262" s="5" t="s">
        <v>8762</v>
      </c>
      <c r="E1262" s="5" t="str">
        <f>LEFT(D1262, FIND("|", D1262) - 1)</f>
        <v>Home&amp;Kitchen</v>
      </c>
      <c r="F1262" s="5">
        <v>749</v>
      </c>
      <c r="G1262" s="7">
        <v>1299</v>
      </c>
      <c r="H1262" s="5" t="str" cm="1">
        <f t="array" ref="H1262">_xlfn.IFS(G1262&lt;200,"Less than 200", AND(G1262&gt;=200, G1262&lt;=500), "200 to 500", G1262&gt;500, "Greater than 500")</f>
        <v>Greater than 500</v>
      </c>
      <c r="I1262" s="8">
        <v>0.42</v>
      </c>
      <c r="J1262" s="17">
        <f>I1262</f>
        <v>0.42</v>
      </c>
      <c r="K1262" s="22" t="str" cm="1">
        <f t="array" ref="K1262">_xlfn.IFS(AND(I1262&gt;=0%, I1262&lt;=20%),"0% to 20%", AND(I1262&gt;=21%, I1262&lt;=40%), "21% to 40%", AND(I1262&gt;=41%, I1262&lt;=60%), "41% to 60%", AND(I1262&gt;=61%, I1262&lt;=80%), "61% to 80%", AND(I1262&gt;=81%, I1262&lt;=100%), "81% to 100%")</f>
        <v>41% to 60%</v>
      </c>
      <c r="L1262" s="22">
        <v>4</v>
      </c>
      <c r="M1262" s="6">
        <v>119</v>
      </c>
      <c r="N1262" s="6">
        <f>G1262*M1262</f>
        <v>154581</v>
      </c>
      <c r="O1262" s="6">
        <f>L1262+(M1262/100000)</f>
        <v>4.0011900000000002</v>
      </c>
      <c r="P1262" s="5" t="s">
        <v>9051</v>
      </c>
      <c r="Q1262" s="10" t="s">
        <v>9052</v>
      </c>
      <c r="R1262" s="10" t="s">
        <v>9053</v>
      </c>
      <c r="S1262" s="10" t="s">
        <v>9054</v>
      </c>
      <c r="T1262" s="10">
        <f>LEN(S1262) - LEN(SUBSTITUTE(S1262, ",", "")) + 1</f>
        <v>8</v>
      </c>
      <c r="U1262" s="10" t="s">
        <v>9055</v>
      </c>
      <c r="V1262" s="20" t="s">
        <v>9056</v>
      </c>
      <c r="W1262" s="10" t="s">
        <v>9057</v>
      </c>
      <c r="X1262" s="10" t="s">
        <v>9058</v>
      </c>
    </row>
    <row r="1263" spans="1:24" customFormat="1" x14ac:dyDescent="0.3">
      <c r="A1263" s="5" t="s">
        <v>6492</v>
      </c>
      <c r="B1263" s="5" t="s">
        <v>6493</v>
      </c>
      <c r="C1263" s="5" t="str">
        <f>LEFT(B1263, 65)</f>
        <v>Lapster Gel Mouse pad with Wrist Rest , Gaming Mouse Pad with Lyc</v>
      </c>
      <c r="D1263" s="5" t="s">
        <v>5358</v>
      </c>
      <c r="E1263" s="5" t="str">
        <f>LEFT(D1263, FIND("|", D1263) - 1)</f>
        <v>Computers&amp;Accessories</v>
      </c>
      <c r="F1263" s="5">
        <v>230</v>
      </c>
      <c r="G1263" s="5">
        <v>999</v>
      </c>
      <c r="H1263" s="5" t="str" cm="1">
        <f t="array" ref="H1263">_xlfn.IFS(G1263&lt;200,"Less than 200", AND(G1263&gt;=200, G1263&lt;=500), "200 to 500", G1263&gt;500, "Greater than 500")</f>
        <v>Greater than 500</v>
      </c>
      <c r="I1263" s="8">
        <v>0.77</v>
      </c>
      <c r="J1263" s="17">
        <f>I1263</f>
        <v>0.77</v>
      </c>
      <c r="K1263" s="22" t="str" cm="1">
        <f t="array" ref="K1263">_xlfn.IFS(AND(I1263&gt;=0%, I1263&lt;=20%),"0% to 20%", AND(I1263&gt;=21%, I1263&lt;=40%), "21% to 40%", AND(I1263&gt;=41%, I1263&lt;=60%), "41% to 60%", AND(I1263&gt;=61%, I1263&lt;=80%), "61% to 80%", AND(I1263&gt;=81%, I1263&lt;=100%), "81% to 100%")</f>
        <v>61% to 80%</v>
      </c>
      <c r="L1263" s="22">
        <v>4.2</v>
      </c>
      <c r="M1263" s="6">
        <v>1528</v>
      </c>
      <c r="N1263" s="6">
        <f>G1263*M1263</f>
        <v>1526472</v>
      </c>
      <c r="O1263" s="6">
        <f>L1263+(M1263/100000)</f>
        <v>4.2152799999999999</v>
      </c>
      <c r="P1263" s="5" t="s">
        <v>6494</v>
      </c>
      <c r="Q1263" s="10" t="s">
        <v>6495</v>
      </c>
      <c r="R1263" s="10" t="s">
        <v>6496</v>
      </c>
      <c r="S1263" s="10" t="s">
        <v>6497</v>
      </c>
      <c r="T1263" s="10">
        <f>LEN(S1263) - LEN(SUBSTITUTE(S1263, ",", "")) + 1</f>
        <v>8</v>
      </c>
      <c r="U1263" s="10" t="s">
        <v>6498</v>
      </c>
      <c r="V1263" s="20" t="s">
        <v>6499</v>
      </c>
      <c r="W1263" s="10" t="s">
        <v>6500</v>
      </c>
      <c r="X1263" s="10" t="s">
        <v>6501</v>
      </c>
    </row>
    <row r="1264" spans="1:24" customFormat="1" x14ac:dyDescent="0.3">
      <c r="A1264" s="5" t="s">
        <v>8483</v>
      </c>
      <c r="B1264" s="5" t="s">
        <v>8484</v>
      </c>
      <c r="C1264" s="5" t="str">
        <f>LEFT(B1264, 65)</f>
        <v>Lenovo IdeaPad 3 11th Gen Intel Core i3 15.6" FHD Thin &amp; Light La</v>
      </c>
      <c r="D1264" s="5" t="s">
        <v>8485</v>
      </c>
      <c r="E1264" s="5" t="str">
        <f>LEFT(D1264, FIND("|", D1264) - 1)</f>
        <v>Computers&amp;Accessories</v>
      </c>
      <c r="F1264" s="7">
        <v>37247</v>
      </c>
      <c r="G1264" s="7">
        <v>59890</v>
      </c>
      <c r="H1264" s="5" t="str" cm="1">
        <f t="array" ref="H1264">_xlfn.IFS(G1264&lt;200,"Less than 200", AND(G1264&gt;=200, G1264&lt;=500), "200 to 500", G1264&gt;500, "Greater than 500")</f>
        <v>Greater than 500</v>
      </c>
      <c r="I1264" s="8">
        <v>0.38</v>
      </c>
      <c r="J1264" s="17">
        <f>I1264</f>
        <v>0.38</v>
      </c>
      <c r="K1264" s="22" t="str" cm="1">
        <f t="array" ref="K1264">_xlfn.IFS(AND(I1264&gt;=0%, I1264&lt;=20%),"0% to 20%", AND(I1264&gt;=21%, I1264&lt;=40%), "21% to 40%", AND(I1264&gt;=41%, I1264&lt;=60%), "41% to 60%", AND(I1264&gt;=61%, I1264&lt;=80%), "61% to 80%", AND(I1264&gt;=81%, I1264&lt;=100%), "81% to 100%")</f>
        <v>21% to 40%</v>
      </c>
      <c r="L1264" s="22">
        <v>4</v>
      </c>
      <c r="M1264" s="6">
        <v>323</v>
      </c>
      <c r="N1264" s="6">
        <f>G1264*M1264</f>
        <v>19344470</v>
      </c>
      <c r="O1264" s="6">
        <f>L1264+(M1264/100000)</f>
        <v>4.0032300000000003</v>
      </c>
      <c r="P1264" s="5" t="s">
        <v>8486</v>
      </c>
      <c r="Q1264" s="10" t="s">
        <v>8487</v>
      </c>
      <c r="R1264" s="10" t="s">
        <v>8488</v>
      </c>
      <c r="S1264" s="10" t="s">
        <v>8489</v>
      </c>
      <c r="T1264" s="10">
        <f>LEN(S1264) - LEN(SUBSTITUTE(S1264, ",", "")) + 1</f>
        <v>8</v>
      </c>
      <c r="U1264" s="10" t="s">
        <v>8490</v>
      </c>
      <c r="V1264" s="20" t="s">
        <v>8491</v>
      </c>
      <c r="W1264" s="10" t="s">
        <v>8492</v>
      </c>
      <c r="X1264" s="10" t="s">
        <v>8493</v>
      </c>
    </row>
    <row r="1265" spans="1:24" customFormat="1" x14ac:dyDescent="0.3">
      <c r="A1265" s="5" t="s">
        <v>4582</v>
      </c>
      <c r="B1265" s="5" t="s">
        <v>4583</v>
      </c>
      <c r="C1265" s="5" t="str">
        <f>LEFT(B1265, 65)</f>
        <v xml:space="preserve">Noise ColorFit Ultra 2 Buzz 1.78" AMOLED Bluetooth Calling Watch </v>
      </c>
      <c r="D1265" s="5" t="s">
        <v>2948</v>
      </c>
      <c r="E1265" s="5" t="str">
        <f>LEFT(D1265, FIND("|", D1265) - 1)</f>
        <v>Electronics</v>
      </c>
      <c r="F1265" s="7">
        <v>3999</v>
      </c>
      <c r="G1265" s="7">
        <v>6999</v>
      </c>
      <c r="H1265" s="5" t="str" cm="1">
        <f t="array" ref="H1265">_xlfn.IFS(G1265&lt;200,"Less than 200", AND(G1265&gt;=200, G1265&lt;=500), "200 to 500", G1265&gt;500, "Greater than 500")</f>
        <v>Greater than 500</v>
      </c>
      <c r="I1265" s="8">
        <v>0.43</v>
      </c>
      <c r="J1265" s="17">
        <f>I1265</f>
        <v>0.43</v>
      </c>
      <c r="K1265" s="22" t="str" cm="1">
        <f t="array" ref="K1265">_xlfn.IFS(AND(I1265&gt;=0%, I1265&lt;=20%),"0% to 20%", AND(I1265&gt;=21%, I1265&lt;=40%), "21% to 40%", AND(I1265&gt;=41%, I1265&lt;=60%), "41% to 60%", AND(I1265&gt;=61%, I1265&lt;=80%), "61% to 80%", AND(I1265&gt;=81%, I1265&lt;=100%), "81% to 100%")</f>
        <v>41% to 60%</v>
      </c>
      <c r="L1265" s="22">
        <v>4.0999999999999996</v>
      </c>
      <c r="M1265" s="6">
        <v>10229</v>
      </c>
      <c r="N1265" s="6">
        <f>G1265*M1265</f>
        <v>71592771</v>
      </c>
      <c r="O1265" s="6">
        <f>L1265+(M1265/100000)</f>
        <v>4.2022899999999996</v>
      </c>
      <c r="P1265" s="5" t="s">
        <v>4584</v>
      </c>
      <c r="Q1265" s="10" t="s">
        <v>4585</v>
      </c>
      <c r="R1265" s="10" t="s">
        <v>4586</v>
      </c>
      <c r="S1265" s="10" t="s">
        <v>4587</v>
      </c>
      <c r="T1265" s="10">
        <f>LEN(S1265) - LEN(SUBSTITUTE(S1265, ",", "")) + 1</f>
        <v>8</v>
      </c>
      <c r="U1265" s="10" t="s">
        <v>4588</v>
      </c>
      <c r="V1265" s="20" t="s">
        <v>4589</v>
      </c>
      <c r="W1265" s="10" t="s">
        <v>4590</v>
      </c>
      <c r="X1265" s="10" t="s">
        <v>4591</v>
      </c>
    </row>
    <row r="1266" spans="1:24" customFormat="1" x14ac:dyDescent="0.3">
      <c r="A1266" s="5" t="s">
        <v>5175</v>
      </c>
      <c r="B1266" s="5" t="s">
        <v>5176</v>
      </c>
      <c r="C1266" s="5" t="str">
        <f>LEFT(B1266, 65)</f>
        <v xml:space="preserve">Boult Audio Airbass Z20 True Wireless, 40H Battery Life, Zen ENC </v>
      </c>
      <c r="D1266" s="5" t="s">
        <v>3066</v>
      </c>
      <c r="E1266" s="5" t="str">
        <f>LEFT(D1266, FIND("|", D1266) - 1)</f>
        <v>Electronics</v>
      </c>
      <c r="F1266" s="7">
        <v>1399</v>
      </c>
      <c r="G1266" s="7">
        <v>5499</v>
      </c>
      <c r="H1266" s="5" t="str" cm="1">
        <f t="array" ref="H1266">_xlfn.IFS(G1266&lt;200,"Less than 200", AND(G1266&gt;=200, G1266&lt;=500), "200 to 500", G1266&gt;500, "Greater than 500")</f>
        <v>Greater than 500</v>
      </c>
      <c r="I1266" s="8">
        <v>0.75</v>
      </c>
      <c r="J1266" s="17">
        <f>I1266</f>
        <v>0.75</v>
      </c>
      <c r="K1266" s="22" t="str" cm="1">
        <f t="array" ref="K1266">_xlfn.IFS(AND(I1266&gt;=0%, I1266&lt;=20%),"0% to 20%", AND(I1266&gt;=21%, I1266&lt;=40%), "21% to 40%", AND(I1266&gt;=41%, I1266&lt;=60%), "41% to 60%", AND(I1266&gt;=61%, I1266&lt;=80%), "61% to 80%", AND(I1266&gt;=81%, I1266&lt;=100%), "81% to 100%")</f>
        <v>61% to 80%</v>
      </c>
      <c r="L1266" s="22">
        <v>3.9</v>
      </c>
      <c r="M1266" s="6">
        <v>9504</v>
      </c>
      <c r="N1266" s="6">
        <f>G1266*M1266</f>
        <v>52262496</v>
      </c>
      <c r="O1266" s="6">
        <f>L1266+(M1266/100000)</f>
        <v>3.9950399999999999</v>
      </c>
      <c r="P1266" s="5" t="s">
        <v>5177</v>
      </c>
      <c r="Q1266" s="10" t="s">
        <v>5178</v>
      </c>
      <c r="R1266" s="10" t="s">
        <v>5179</v>
      </c>
      <c r="S1266" s="10" t="s">
        <v>5180</v>
      </c>
      <c r="T1266" s="10">
        <f>LEN(S1266) - LEN(SUBSTITUTE(S1266, ",", "")) + 1</f>
        <v>8</v>
      </c>
      <c r="U1266" s="10" t="s">
        <v>5181</v>
      </c>
      <c r="V1266" s="20" t="s">
        <v>5182</v>
      </c>
      <c r="W1266" s="10" t="s">
        <v>5183</v>
      </c>
      <c r="X1266" s="10" t="s">
        <v>5184</v>
      </c>
    </row>
    <row r="1267" spans="1:24" customFormat="1" x14ac:dyDescent="0.3">
      <c r="A1267" s="5" t="s">
        <v>6370</v>
      </c>
      <c r="B1267" s="5" t="s">
        <v>6371</v>
      </c>
      <c r="C1267" s="5" t="str">
        <f>LEFT(B1267, 65)</f>
        <v xml:space="preserve">Boult Audio Omega with 30dB ANC+ ENC, 32H Playtime, 45ms Latency </v>
      </c>
      <c r="D1267" s="5" t="s">
        <v>3066</v>
      </c>
      <c r="E1267" s="5" t="str">
        <f>LEFT(D1267, FIND("|", D1267) - 1)</f>
        <v>Electronics</v>
      </c>
      <c r="F1267" s="7">
        <v>1999</v>
      </c>
      <c r="G1267" s="7">
        <v>9999</v>
      </c>
      <c r="H1267" s="5" t="str" cm="1">
        <f t="array" ref="H1267">_xlfn.IFS(G1267&lt;200,"Less than 200", AND(G1267&gt;=200, G1267&lt;=500), "200 to 500", G1267&gt;500, "Greater than 500")</f>
        <v>Greater than 500</v>
      </c>
      <c r="I1267" s="8">
        <v>0.8</v>
      </c>
      <c r="J1267" s="17">
        <f>I1267</f>
        <v>0.8</v>
      </c>
      <c r="K1267" s="22" t="str" cm="1">
        <f t="array" ref="K1267">_xlfn.IFS(AND(I1267&gt;=0%, I1267&lt;=20%),"0% to 20%", AND(I1267&gt;=21%, I1267&lt;=40%), "21% to 40%", AND(I1267&gt;=41%, I1267&lt;=60%), "41% to 60%", AND(I1267&gt;=61%, I1267&lt;=80%), "61% to 80%", AND(I1267&gt;=81%, I1267&lt;=100%), "81% to 100%")</f>
        <v>61% to 80%</v>
      </c>
      <c r="L1267" s="22">
        <v>3.7</v>
      </c>
      <c r="M1267" s="6">
        <v>1986</v>
      </c>
      <c r="N1267" s="6">
        <f>G1267*M1267</f>
        <v>19858014</v>
      </c>
      <c r="O1267" s="6">
        <f>L1267+(M1267/100000)</f>
        <v>3.7198600000000002</v>
      </c>
      <c r="P1267" s="5" t="s">
        <v>5296</v>
      </c>
      <c r="Q1267" s="10" t="s">
        <v>6372</v>
      </c>
      <c r="R1267" s="10" t="s">
        <v>6373</v>
      </c>
      <c r="S1267" s="10" t="s">
        <v>6374</v>
      </c>
      <c r="T1267" s="10">
        <f>LEN(S1267) - LEN(SUBSTITUTE(S1267, ",", "")) + 1</f>
        <v>8</v>
      </c>
      <c r="U1267" s="10" t="s">
        <v>6375</v>
      </c>
      <c r="V1267" s="20" t="s">
        <v>6376</v>
      </c>
      <c r="W1267" s="10" t="s">
        <v>6377</v>
      </c>
      <c r="X1267" s="10" t="s">
        <v>6378</v>
      </c>
    </row>
    <row r="1268" spans="1:24" customFormat="1" x14ac:dyDescent="0.3">
      <c r="A1268" s="5" t="s">
        <v>2999</v>
      </c>
      <c r="B1268" s="5" t="s">
        <v>3000</v>
      </c>
      <c r="C1268" s="5" t="str">
        <f>LEFT(B1268, 65)</f>
        <v>OnePlus Nord 2T 5G (Jade Fog, 8GB RAM, 128GB Storage)</v>
      </c>
      <c r="D1268" s="5" t="s">
        <v>2990</v>
      </c>
      <c r="E1268" s="5" t="str">
        <f>LEFT(D1268, FIND("|", D1268) - 1)</f>
        <v>Electronics</v>
      </c>
      <c r="F1268" s="7">
        <v>28999</v>
      </c>
      <c r="G1268" s="7">
        <v>28999</v>
      </c>
      <c r="H1268" s="5" t="str" cm="1">
        <f t="array" ref="H1268">_xlfn.IFS(G1268&lt;200,"Less than 200", AND(G1268&gt;=200, G1268&lt;=500), "200 to 500", G1268&gt;500, "Greater than 500")</f>
        <v>Greater than 500</v>
      </c>
      <c r="I1268" s="8">
        <v>0</v>
      </c>
      <c r="J1268" s="17">
        <f>I1268</f>
        <v>0</v>
      </c>
      <c r="K1268" s="22" t="str" cm="1">
        <f t="array" ref="K1268">_xlfn.IFS(AND(I1268&gt;=0%, I1268&lt;=20%),"0% to 20%", AND(I1268&gt;=21%, I1268&lt;=40%), "21% to 40%", AND(I1268&gt;=41%, I1268&lt;=60%), "41% to 60%", AND(I1268&gt;=61%, I1268&lt;=80%), "61% to 80%", AND(I1268&gt;=81%, I1268&lt;=100%), "81% to 100%")</f>
        <v>0% to 20%</v>
      </c>
      <c r="L1268" s="22">
        <v>4.3</v>
      </c>
      <c r="M1268" s="6">
        <v>17415</v>
      </c>
      <c r="N1268" s="6">
        <f>G1268*M1268</f>
        <v>505017585</v>
      </c>
      <c r="O1268" s="6">
        <f>L1268+(M1268/100000)</f>
        <v>4.4741499999999998</v>
      </c>
      <c r="P1268" s="5" t="s">
        <v>3001</v>
      </c>
      <c r="Q1268" s="10" t="s">
        <v>3002</v>
      </c>
      <c r="R1268" s="10" t="s">
        <v>3003</v>
      </c>
      <c r="S1268" s="10" t="s">
        <v>3004</v>
      </c>
      <c r="T1268" s="10">
        <f>LEN(S1268) - LEN(SUBSTITUTE(S1268, ",", "")) + 1</f>
        <v>8</v>
      </c>
      <c r="U1268" s="10" t="s">
        <v>3005</v>
      </c>
      <c r="V1268" s="20" t="s">
        <v>3006</v>
      </c>
      <c r="W1268" s="10" t="s">
        <v>3007</v>
      </c>
      <c r="X1268" s="10" t="s">
        <v>3008</v>
      </c>
    </row>
    <row r="1269" spans="1:24" customFormat="1" x14ac:dyDescent="0.3">
      <c r="A1269" s="5" t="s">
        <v>3009</v>
      </c>
      <c r="B1269" s="5" t="s">
        <v>3010</v>
      </c>
      <c r="C1269" s="5" t="str">
        <f>LEFT(B1269, 65)</f>
        <v>OnePlus Nord 2T 5G (Gray Shadow, 8GB RAM, 128GB Storage)</v>
      </c>
      <c r="D1269" s="5" t="s">
        <v>2990</v>
      </c>
      <c r="E1269" s="5" t="str">
        <f>LEFT(D1269, FIND("|", D1269) - 1)</f>
        <v>Electronics</v>
      </c>
      <c r="F1269" s="7">
        <v>28999</v>
      </c>
      <c r="G1269" s="7">
        <v>28999</v>
      </c>
      <c r="H1269" s="5" t="str" cm="1">
        <f t="array" ref="H1269">_xlfn.IFS(G1269&lt;200,"Less than 200", AND(G1269&gt;=200, G1269&lt;=500), "200 to 500", G1269&gt;500, "Greater than 500")</f>
        <v>Greater than 500</v>
      </c>
      <c r="I1269" s="8">
        <v>0</v>
      </c>
      <c r="J1269" s="17">
        <f>I1269</f>
        <v>0</v>
      </c>
      <c r="K1269" s="22" t="str" cm="1">
        <f t="array" ref="K1269">_xlfn.IFS(AND(I1269&gt;=0%, I1269&lt;=20%),"0% to 20%", AND(I1269&gt;=21%, I1269&lt;=40%), "21% to 40%", AND(I1269&gt;=41%, I1269&lt;=60%), "41% to 60%", AND(I1269&gt;=61%, I1269&lt;=80%), "61% to 80%", AND(I1269&gt;=81%, I1269&lt;=100%), "81% to 100%")</f>
        <v>0% to 20%</v>
      </c>
      <c r="L1269" s="22">
        <v>4.3</v>
      </c>
      <c r="M1269" s="6">
        <v>17415</v>
      </c>
      <c r="N1269" s="6">
        <f>G1269*M1269</f>
        <v>505017585</v>
      </c>
      <c r="O1269" s="6">
        <f>L1269+(M1269/100000)</f>
        <v>4.4741499999999998</v>
      </c>
      <c r="P1269" s="5" t="s">
        <v>3011</v>
      </c>
      <c r="Q1269" s="10" t="s">
        <v>3002</v>
      </c>
      <c r="R1269" s="10" t="s">
        <v>3003</v>
      </c>
      <c r="S1269" s="10" t="s">
        <v>3004</v>
      </c>
      <c r="T1269" s="10">
        <f>LEN(S1269) - LEN(SUBSTITUTE(S1269, ",", "")) + 1</f>
        <v>8</v>
      </c>
      <c r="U1269" s="10" t="s">
        <v>3005</v>
      </c>
      <c r="V1269" s="20" t="s">
        <v>3006</v>
      </c>
      <c r="W1269" s="10" t="s">
        <v>3012</v>
      </c>
      <c r="X1269" s="10" t="s">
        <v>3013</v>
      </c>
    </row>
    <row r="1270" spans="1:24" customFormat="1" x14ac:dyDescent="0.3">
      <c r="A1270" s="5" t="s">
        <v>3513</v>
      </c>
      <c r="B1270" s="5" t="s">
        <v>3514</v>
      </c>
      <c r="C1270" s="5" t="str">
        <f>LEFT(B1270, 65)</f>
        <v>OnePlus Nord 2T 5G (Jade Fog, 12GB RAM, 256GB Storage)</v>
      </c>
      <c r="D1270" s="5" t="s">
        <v>2990</v>
      </c>
      <c r="E1270" s="5" t="str">
        <f>LEFT(D1270, FIND("|", D1270) - 1)</f>
        <v>Electronics</v>
      </c>
      <c r="F1270" s="7">
        <v>33999</v>
      </c>
      <c r="G1270" s="7">
        <v>33999</v>
      </c>
      <c r="H1270" s="5" t="str" cm="1">
        <f t="array" ref="H1270">_xlfn.IFS(G1270&lt;200,"Less than 200", AND(G1270&gt;=200, G1270&lt;=500), "200 to 500", G1270&gt;500, "Greater than 500")</f>
        <v>Greater than 500</v>
      </c>
      <c r="I1270" s="8">
        <v>0</v>
      </c>
      <c r="J1270" s="17">
        <f>I1270</f>
        <v>0</v>
      </c>
      <c r="K1270" s="22" t="str" cm="1">
        <f t="array" ref="K1270">_xlfn.IFS(AND(I1270&gt;=0%, I1270&lt;=20%),"0% to 20%", AND(I1270&gt;=21%, I1270&lt;=40%), "21% to 40%", AND(I1270&gt;=41%, I1270&lt;=60%), "41% to 60%", AND(I1270&gt;=61%, I1270&lt;=80%), "61% to 80%", AND(I1270&gt;=81%, I1270&lt;=100%), "81% to 100%")</f>
        <v>0% to 20%</v>
      </c>
      <c r="L1270" s="22">
        <v>4.3</v>
      </c>
      <c r="M1270" s="6">
        <v>17415</v>
      </c>
      <c r="N1270" s="6">
        <f>G1270*M1270</f>
        <v>592092585</v>
      </c>
      <c r="O1270" s="6">
        <f>L1270+(M1270/100000)</f>
        <v>4.4741499999999998</v>
      </c>
      <c r="P1270" s="5" t="s">
        <v>3515</v>
      </c>
      <c r="Q1270" s="10" t="s">
        <v>3002</v>
      </c>
      <c r="R1270" s="10" t="s">
        <v>3003</v>
      </c>
      <c r="S1270" s="10" t="s">
        <v>3004</v>
      </c>
      <c r="T1270" s="10">
        <f>LEN(S1270) - LEN(SUBSTITUTE(S1270, ",", "")) + 1</f>
        <v>8</v>
      </c>
      <c r="U1270" s="10" t="s">
        <v>3005</v>
      </c>
      <c r="V1270" s="20" t="s">
        <v>3006</v>
      </c>
      <c r="W1270" s="10" t="s">
        <v>3007</v>
      </c>
      <c r="X1270" s="10" t="s">
        <v>3516</v>
      </c>
    </row>
    <row r="1271" spans="1:24" customFormat="1" x14ac:dyDescent="0.3">
      <c r="A1271" s="5" t="s">
        <v>4358</v>
      </c>
      <c r="B1271" s="5" t="s">
        <v>4359</v>
      </c>
      <c r="C1271" s="5" t="str">
        <f>LEFT(B1271, 65)</f>
        <v>EN LIGNE Adjustable Cell Phone Stand, Foldable Portable Phone Sta</v>
      </c>
      <c r="D1271" s="5" t="s">
        <v>3495</v>
      </c>
      <c r="E1271" s="5" t="str">
        <f>LEFT(D1271, FIND("|", D1271) - 1)</f>
        <v>Electronics</v>
      </c>
      <c r="F1271" s="5">
        <v>209</v>
      </c>
      <c r="G1271" s="5">
        <v>499</v>
      </c>
      <c r="H1271" s="5" t="str" cm="1">
        <f t="array" ref="H1271">_xlfn.IFS(G1271&lt;200,"Less than 200", AND(G1271&gt;=200, G1271&lt;=500), "200 to 500", G1271&gt;500, "Greater than 500")</f>
        <v>200 to 500</v>
      </c>
      <c r="I1271" s="8">
        <v>0.57999999999999996</v>
      </c>
      <c r="J1271" s="17">
        <f>I1271</f>
        <v>0.57999999999999996</v>
      </c>
      <c r="K1271" s="22" t="str" cm="1">
        <f t="array" ref="K1271">_xlfn.IFS(AND(I1271&gt;=0%, I1271&lt;=20%),"0% to 20%", AND(I1271&gt;=21%, I1271&lt;=40%), "21% to 40%", AND(I1271&gt;=41%, I1271&lt;=60%), "41% to 60%", AND(I1271&gt;=61%, I1271&lt;=80%), "61% to 80%", AND(I1271&gt;=81%, I1271&lt;=100%), "81% to 100%")</f>
        <v>41% to 60%</v>
      </c>
      <c r="L1271" s="22">
        <v>3.6</v>
      </c>
      <c r="M1271" s="6">
        <v>104</v>
      </c>
      <c r="N1271" s="6">
        <f>G1271*M1271</f>
        <v>51896</v>
      </c>
      <c r="O1271" s="6">
        <f>L1271+(M1271/100000)</f>
        <v>3.6010400000000002</v>
      </c>
      <c r="P1271" s="5" t="s">
        <v>4360</v>
      </c>
      <c r="Q1271" s="10" t="s">
        <v>4361</v>
      </c>
      <c r="R1271" s="10" t="s">
        <v>4362</v>
      </c>
      <c r="S1271" s="10" t="s">
        <v>4363</v>
      </c>
      <c r="T1271" s="10">
        <f>LEN(S1271) - LEN(SUBSTITUTE(S1271, ",", "")) + 1</f>
        <v>8</v>
      </c>
      <c r="U1271" s="10" t="s">
        <v>4364</v>
      </c>
      <c r="V1271" s="20" t="s">
        <v>4365</v>
      </c>
      <c r="W1271" s="10" t="s">
        <v>4366</v>
      </c>
      <c r="X1271" s="10" t="s">
        <v>4367</v>
      </c>
    </row>
    <row r="1272" spans="1:24" customFormat="1" x14ac:dyDescent="0.3">
      <c r="A1272" s="5" t="s">
        <v>9814</v>
      </c>
      <c r="B1272" s="5" t="s">
        <v>9815</v>
      </c>
      <c r="C1272" s="5" t="str">
        <f>LEFT(B1272, 65)</f>
        <v>InstaCuppa Portable Blender for Smoothie, Milk Shakes, Crushing I</v>
      </c>
      <c r="D1272" s="5" t="s">
        <v>8688</v>
      </c>
      <c r="E1272" s="5" t="str">
        <f>LEFT(D1272, FIND("|", D1272) - 1)</f>
        <v>Home&amp;Kitchen</v>
      </c>
      <c r="F1272" s="7">
        <v>2799</v>
      </c>
      <c r="G1272" s="7">
        <v>3499</v>
      </c>
      <c r="H1272" s="5" t="str" cm="1">
        <f t="array" ref="H1272">_xlfn.IFS(G1272&lt;200,"Less than 200", AND(G1272&gt;=200, G1272&lt;=500), "200 to 500", G1272&gt;500, "Greater than 500")</f>
        <v>Greater than 500</v>
      </c>
      <c r="I1272" s="8">
        <v>0.2</v>
      </c>
      <c r="J1272" s="17">
        <f>I1272</f>
        <v>0.2</v>
      </c>
      <c r="K1272" s="22" t="str" cm="1">
        <f t="array" ref="K1272">_xlfn.IFS(AND(I1272&gt;=0%, I1272&lt;=20%),"0% to 20%", AND(I1272&gt;=21%, I1272&lt;=40%), "21% to 40%", AND(I1272&gt;=41%, I1272&lt;=60%), "41% to 60%", AND(I1272&gt;=61%, I1272&lt;=80%), "61% to 80%", AND(I1272&gt;=81%, I1272&lt;=100%), "81% to 100%")</f>
        <v>0% to 20%</v>
      </c>
      <c r="L1272" s="22">
        <v>4.5</v>
      </c>
      <c r="M1272" s="6">
        <v>546</v>
      </c>
      <c r="N1272" s="6">
        <f>G1272*M1272</f>
        <v>1910454</v>
      </c>
      <c r="O1272" s="6">
        <f>L1272+(M1272/100000)</f>
        <v>4.5054600000000002</v>
      </c>
      <c r="P1272" s="5" t="s">
        <v>9816</v>
      </c>
      <c r="Q1272" s="10" t="s">
        <v>9817</v>
      </c>
      <c r="R1272" s="10" t="s">
        <v>9818</v>
      </c>
      <c r="S1272" s="10" t="s">
        <v>9819</v>
      </c>
      <c r="T1272" s="10">
        <f>LEN(S1272) - LEN(SUBSTITUTE(S1272, ",", "")) + 1</f>
        <v>8</v>
      </c>
      <c r="U1272" s="10" t="s">
        <v>9820</v>
      </c>
      <c r="V1272" s="20" t="s">
        <v>9821</v>
      </c>
      <c r="W1272" s="10" t="s">
        <v>9822</v>
      </c>
      <c r="X1272" s="10" t="s">
        <v>9823</v>
      </c>
    </row>
    <row r="1273" spans="1:24" customFormat="1" x14ac:dyDescent="0.3">
      <c r="A1273" s="5" t="s">
        <v>12963</v>
      </c>
      <c r="B1273" s="5" t="s">
        <v>12964</v>
      </c>
      <c r="C1273" s="5" t="str">
        <f>LEFT(B1273, 65)</f>
        <v>NGI Store 2 Pieces Pet Hair Removers for Your Laundry Catcher Lin</v>
      </c>
      <c r="D1273" s="5" t="s">
        <v>8574</v>
      </c>
      <c r="E1273" s="5" t="str">
        <f>LEFT(D1273, FIND("|", D1273) - 1)</f>
        <v>Home&amp;Kitchen</v>
      </c>
      <c r="F1273" s="5">
        <v>199</v>
      </c>
      <c r="G1273" s="5">
        <v>999</v>
      </c>
      <c r="H1273" s="5" t="str" cm="1">
        <f t="array" ref="H1273">_xlfn.IFS(G1273&lt;200,"Less than 200", AND(G1273&gt;=200, G1273&lt;=500), "200 to 500", G1273&gt;500, "Greater than 500")</f>
        <v>Greater than 500</v>
      </c>
      <c r="I1273" s="8">
        <v>0.8</v>
      </c>
      <c r="J1273" s="17">
        <f>I1273</f>
        <v>0.8</v>
      </c>
      <c r="K1273" s="22" t="str" cm="1">
        <f t="array" ref="K1273">_xlfn.IFS(AND(I1273&gt;=0%, I1273&lt;=20%),"0% to 20%", AND(I1273&gt;=21%, I1273&lt;=40%), "21% to 40%", AND(I1273&gt;=41%, I1273&lt;=60%), "41% to 60%", AND(I1273&gt;=61%, I1273&lt;=80%), "61% to 80%", AND(I1273&gt;=81%, I1273&lt;=100%), "81% to 100%")</f>
        <v>61% to 80%</v>
      </c>
      <c r="L1273" s="22">
        <v>3.1</v>
      </c>
      <c r="M1273" s="6">
        <v>2</v>
      </c>
      <c r="N1273" s="6">
        <f>G1273*M1273</f>
        <v>1998</v>
      </c>
      <c r="O1273" s="6">
        <f>L1273+(M1273/100000)</f>
        <v>3.1000200000000002</v>
      </c>
      <c r="P1273" s="5" t="s">
        <v>12965</v>
      </c>
      <c r="Q1273" s="10" t="s">
        <v>12966</v>
      </c>
      <c r="R1273" s="10" t="s">
        <v>12967</v>
      </c>
      <c r="S1273" s="10" t="s">
        <v>12968</v>
      </c>
      <c r="T1273" s="10">
        <f>LEN(S1273) - LEN(SUBSTITUTE(S1273, ",", "")) + 1</f>
        <v>1</v>
      </c>
      <c r="U1273" s="10" t="s">
        <v>12969</v>
      </c>
      <c r="V1273" s="20" t="s">
        <v>12970</v>
      </c>
      <c r="W1273" s="10" t="s">
        <v>12971</v>
      </c>
      <c r="X1273" s="10" t="s">
        <v>12972</v>
      </c>
    </row>
    <row r="1274" spans="1:24" customFormat="1" x14ac:dyDescent="0.3">
      <c r="A1274" s="5" t="s">
        <v>376</v>
      </c>
      <c r="B1274" s="5" t="s">
        <v>377</v>
      </c>
      <c r="C1274" s="5" t="str">
        <f>LEFT(B1274, 65)</f>
        <v>OnePlus 126 cm (50 inches) Y Series 4K Ultra HD Smart Android LED</v>
      </c>
      <c r="D1274" s="5" t="s">
        <v>169</v>
      </c>
      <c r="E1274" s="5" t="str">
        <f>LEFT(D1274, FIND("|", D1274) - 1)</f>
        <v>Electronics</v>
      </c>
      <c r="F1274" s="7">
        <v>32999</v>
      </c>
      <c r="G1274" s="7">
        <v>45999</v>
      </c>
      <c r="H1274" s="5" t="str" cm="1">
        <f t="array" ref="H1274">_xlfn.IFS(G1274&lt;200,"Less than 200", AND(G1274&gt;=200, G1274&lt;=500), "200 to 500", G1274&gt;500, "Greater than 500")</f>
        <v>Greater than 500</v>
      </c>
      <c r="I1274" s="8">
        <v>0.28000000000000003</v>
      </c>
      <c r="J1274" s="17">
        <f>I1274</f>
        <v>0.28000000000000003</v>
      </c>
      <c r="K1274" s="22" t="str" cm="1">
        <f t="array" ref="K1274">_xlfn.IFS(AND(I1274&gt;=0%, I1274&lt;=20%),"0% to 20%", AND(I1274&gt;=21%, I1274&lt;=40%), "21% to 40%", AND(I1274&gt;=41%, I1274&lt;=60%), "41% to 60%", AND(I1274&gt;=61%, I1274&lt;=80%), "61% to 80%", AND(I1274&gt;=81%, I1274&lt;=100%), "81% to 100%")</f>
        <v>21% to 40%</v>
      </c>
      <c r="L1274" s="22">
        <v>4.2</v>
      </c>
      <c r="M1274" s="6">
        <v>7298</v>
      </c>
      <c r="N1274" s="6">
        <f>G1274*M1274</f>
        <v>335700702</v>
      </c>
      <c r="O1274" s="6">
        <f>L1274+(M1274/100000)</f>
        <v>4.2729800000000004</v>
      </c>
      <c r="P1274" s="5" t="s">
        <v>378</v>
      </c>
      <c r="Q1274" s="10" t="s">
        <v>379</v>
      </c>
      <c r="R1274" s="10" t="s">
        <v>380</v>
      </c>
      <c r="S1274" s="10" t="s">
        <v>381</v>
      </c>
      <c r="T1274" s="10">
        <f>LEN(S1274) - LEN(SUBSTITUTE(S1274, ",", "")) + 1</f>
        <v>8</v>
      </c>
      <c r="U1274" s="10" t="s">
        <v>382</v>
      </c>
      <c r="V1274" s="20" t="s">
        <v>383</v>
      </c>
      <c r="W1274" s="10" t="s">
        <v>384</v>
      </c>
      <c r="X1274" s="10" t="s">
        <v>385</v>
      </c>
    </row>
    <row r="1275" spans="1:24" customFormat="1" x14ac:dyDescent="0.3">
      <c r="A1275" s="5" t="s">
        <v>1581</v>
      </c>
      <c r="B1275" s="5" t="s">
        <v>1582</v>
      </c>
      <c r="C1275" s="5" t="str">
        <f>LEFT(B1275, 65)</f>
        <v>FLiX (Beetel Flow USB to Micro USB PVC Data Sync &amp; 12W(2.4A) Fast</v>
      </c>
      <c r="D1275" s="5" t="s">
        <v>18</v>
      </c>
      <c r="E1275" s="5" t="str">
        <f>LEFT(D1275, FIND("|", D1275) - 1)</f>
        <v>Computers&amp;Accessories</v>
      </c>
      <c r="F1275" s="5">
        <v>57.89</v>
      </c>
      <c r="G1275" s="5">
        <v>199</v>
      </c>
      <c r="H1275" s="5" t="str" cm="1">
        <f t="array" ref="H1275">_xlfn.IFS(G1275&lt;200,"Less than 200", AND(G1275&gt;=200, G1275&lt;=500), "200 to 500", G1275&gt;500, "Greater than 500")</f>
        <v>Less than 200</v>
      </c>
      <c r="I1275" s="8">
        <v>0.71</v>
      </c>
      <c r="J1275" s="17">
        <f>I1275</f>
        <v>0.71</v>
      </c>
      <c r="K1275" s="22" t="str" cm="1">
        <f t="array" ref="K1275">_xlfn.IFS(AND(I1275&gt;=0%, I1275&lt;=20%),"0% to 20%", AND(I1275&gt;=21%, I1275&lt;=40%), "21% to 40%", AND(I1275&gt;=41%, I1275&lt;=60%), "41% to 60%", AND(I1275&gt;=61%, I1275&lt;=80%), "61% to 80%", AND(I1275&gt;=81%, I1275&lt;=100%), "81% to 100%")</f>
        <v>61% to 80%</v>
      </c>
      <c r="L1275" s="22">
        <v>4</v>
      </c>
      <c r="M1275" s="6">
        <v>9378</v>
      </c>
      <c r="N1275" s="6">
        <f>G1275*M1275</f>
        <v>1866222</v>
      </c>
      <c r="O1275" s="6">
        <f>L1275+(M1275/100000)</f>
        <v>4.0937799999999998</v>
      </c>
      <c r="P1275" s="5" t="s">
        <v>1583</v>
      </c>
      <c r="Q1275" s="10" t="s">
        <v>236</v>
      </c>
      <c r="R1275" s="10" t="s">
        <v>237</v>
      </c>
      <c r="S1275" s="10" t="s">
        <v>238</v>
      </c>
      <c r="T1275" s="10">
        <f>LEN(S1275) - LEN(SUBSTITUTE(S1275, ",", "")) + 1</f>
        <v>8</v>
      </c>
      <c r="U1275" s="10" t="s">
        <v>239</v>
      </c>
      <c r="V1275" s="20" t="s">
        <v>240</v>
      </c>
      <c r="W1275" s="10" t="s">
        <v>1584</v>
      </c>
      <c r="X1275" s="10" t="s">
        <v>1585</v>
      </c>
    </row>
    <row r="1276" spans="1:24" customFormat="1" x14ac:dyDescent="0.3">
      <c r="A1276" s="5" t="s">
        <v>3961</v>
      </c>
      <c r="B1276" s="5" t="s">
        <v>3962</v>
      </c>
      <c r="C1276" s="5" t="str">
        <f>LEFT(B1276, 65)</f>
        <v>Fire-Boltt Ring 3 Smart Watch 1.8 Biggest Display with Advanced B</v>
      </c>
      <c r="D1276" s="5" t="s">
        <v>2948</v>
      </c>
      <c r="E1276" s="5" t="str">
        <f>LEFT(D1276, FIND("|", D1276) - 1)</f>
        <v>Electronics</v>
      </c>
      <c r="F1276" s="7">
        <v>2999</v>
      </c>
      <c r="G1276" s="7">
        <v>9999</v>
      </c>
      <c r="H1276" s="5" t="str" cm="1">
        <f t="array" ref="H1276">_xlfn.IFS(G1276&lt;200,"Less than 200", AND(G1276&gt;=200, G1276&lt;=500), "200 to 500", G1276&gt;500, "Greater than 500")</f>
        <v>Greater than 500</v>
      </c>
      <c r="I1276" s="8">
        <v>0.7</v>
      </c>
      <c r="J1276" s="17">
        <f>I1276</f>
        <v>0.7</v>
      </c>
      <c r="K1276" s="22" t="str" cm="1">
        <f t="array" ref="K1276">_xlfn.IFS(AND(I1276&gt;=0%, I1276&lt;=20%),"0% to 20%", AND(I1276&gt;=21%, I1276&lt;=40%), "21% to 40%", AND(I1276&gt;=41%, I1276&lt;=60%), "41% to 60%", AND(I1276&gt;=61%, I1276&lt;=80%), "61% to 80%", AND(I1276&gt;=81%, I1276&lt;=100%), "81% to 100%")</f>
        <v>61% to 80%</v>
      </c>
      <c r="L1276" s="22">
        <v>4.2</v>
      </c>
      <c r="M1276" s="6">
        <v>20881</v>
      </c>
      <c r="N1276" s="6">
        <f>G1276*M1276</f>
        <v>208789119</v>
      </c>
      <c r="O1276" s="6">
        <f>L1276+(M1276/100000)</f>
        <v>4.4088099999999999</v>
      </c>
      <c r="P1276" s="5" t="s">
        <v>3963</v>
      </c>
      <c r="Q1276" s="10" t="s">
        <v>3964</v>
      </c>
      <c r="R1276" s="10" t="s">
        <v>3965</v>
      </c>
      <c r="S1276" s="10" t="s">
        <v>3966</v>
      </c>
      <c r="T1276" s="10">
        <f>LEN(S1276) - LEN(SUBSTITUTE(S1276, ",", "")) + 1</f>
        <v>8</v>
      </c>
      <c r="U1276" s="10" t="s">
        <v>3967</v>
      </c>
      <c r="V1276" s="20" t="s">
        <v>3968</v>
      </c>
      <c r="W1276" s="10" t="s">
        <v>5775</v>
      </c>
      <c r="X1276" s="10" t="s">
        <v>5776</v>
      </c>
    </row>
    <row r="1277" spans="1:24" customFormat="1" x14ac:dyDescent="0.3">
      <c r="A1277" s="5" t="s">
        <v>3961</v>
      </c>
      <c r="B1277" s="5" t="s">
        <v>3962</v>
      </c>
      <c r="C1277" s="5" t="str">
        <f>LEFT(B1277, 65)</f>
        <v>Fire-Boltt Ring 3 Smart Watch 1.8 Biggest Display with Advanced B</v>
      </c>
      <c r="D1277" s="5" t="s">
        <v>2948</v>
      </c>
      <c r="E1277" s="5" t="str">
        <f>LEFT(D1277, FIND("|", D1277) - 1)</f>
        <v>Electronics</v>
      </c>
      <c r="F1277" s="7">
        <v>2999</v>
      </c>
      <c r="G1277" s="7">
        <v>9999</v>
      </c>
      <c r="H1277" s="5" t="str" cm="1">
        <f t="array" ref="H1277">_xlfn.IFS(G1277&lt;200,"Less than 200", AND(G1277&gt;=200, G1277&lt;=500), "200 to 500", G1277&gt;500, "Greater than 500")</f>
        <v>Greater than 500</v>
      </c>
      <c r="I1277" s="8">
        <v>0.7</v>
      </c>
      <c r="J1277" s="17">
        <f>I1277</f>
        <v>0.7</v>
      </c>
      <c r="K1277" s="22" t="str" cm="1">
        <f t="array" ref="K1277">_xlfn.IFS(AND(I1277&gt;=0%, I1277&lt;=20%),"0% to 20%", AND(I1277&gt;=21%, I1277&lt;=40%), "21% to 40%", AND(I1277&gt;=41%, I1277&lt;=60%), "41% to 60%", AND(I1277&gt;=61%, I1277&lt;=80%), "61% to 80%", AND(I1277&gt;=81%, I1277&lt;=100%), "81% to 100%")</f>
        <v>61% to 80%</v>
      </c>
      <c r="L1277" s="22">
        <v>4.2</v>
      </c>
      <c r="M1277" s="6">
        <v>20879</v>
      </c>
      <c r="N1277" s="6">
        <f>G1277*M1277</f>
        <v>208769121</v>
      </c>
      <c r="O1277" s="6">
        <f>L1277+(M1277/100000)</f>
        <v>4.4087899999999998</v>
      </c>
      <c r="P1277" s="5" t="s">
        <v>3963</v>
      </c>
      <c r="Q1277" s="10" t="s">
        <v>3964</v>
      </c>
      <c r="R1277" s="10" t="s">
        <v>3965</v>
      </c>
      <c r="S1277" s="10" t="s">
        <v>3966</v>
      </c>
      <c r="T1277" s="10">
        <f>LEN(S1277) - LEN(SUBSTITUTE(S1277, ",", "")) + 1</f>
        <v>8</v>
      </c>
      <c r="U1277" s="10" t="s">
        <v>3967</v>
      </c>
      <c r="V1277" s="20" t="s">
        <v>3968</v>
      </c>
      <c r="W1277" s="10" t="s">
        <v>3969</v>
      </c>
      <c r="X1277" s="10" t="s">
        <v>3970</v>
      </c>
    </row>
    <row r="1278" spans="1:24" customFormat="1" x14ac:dyDescent="0.3">
      <c r="A1278" s="5" t="s">
        <v>3280</v>
      </c>
      <c r="B1278" s="5" t="s">
        <v>3281</v>
      </c>
      <c r="C1278" s="5" t="str">
        <f>LEFT(B1278, 65)</f>
        <v>Fire-Boltt Visionary 1.78" AMOLED Bluetooth Calling Smartwatch wi</v>
      </c>
      <c r="D1278" s="5" t="s">
        <v>2948</v>
      </c>
      <c r="E1278" s="5" t="str">
        <f>LEFT(D1278, FIND("|", D1278) - 1)</f>
        <v>Electronics</v>
      </c>
      <c r="F1278" s="7">
        <v>3999</v>
      </c>
      <c r="G1278" s="7">
        <v>16999</v>
      </c>
      <c r="H1278" s="5" t="str" cm="1">
        <f t="array" ref="H1278">_xlfn.IFS(G1278&lt;200,"Less than 200", AND(G1278&gt;=200, G1278&lt;=500), "200 to 500", G1278&gt;500, "Greater than 500")</f>
        <v>Greater than 500</v>
      </c>
      <c r="I1278" s="8">
        <v>0.76</v>
      </c>
      <c r="J1278" s="17">
        <f>I1278</f>
        <v>0.76</v>
      </c>
      <c r="K1278" s="22" t="str" cm="1">
        <f t="array" ref="K1278">_xlfn.IFS(AND(I1278&gt;=0%, I1278&lt;=20%),"0% to 20%", AND(I1278&gt;=21%, I1278&lt;=40%), "21% to 40%", AND(I1278&gt;=41%, I1278&lt;=60%), "41% to 60%", AND(I1278&gt;=61%, I1278&lt;=80%), "61% to 80%", AND(I1278&gt;=81%, I1278&lt;=100%), "81% to 100%")</f>
        <v>61% to 80%</v>
      </c>
      <c r="L1278" s="22">
        <v>4.3</v>
      </c>
      <c r="M1278" s="6">
        <v>17162</v>
      </c>
      <c r="N1278" s="6">
        <f>G1278*M1278</f>
        <v>291736838</v>
      </c>
      <c r="O1278" s="6">
        <f>L1278+(M1278/100000)</f>
        <v>4.4716199999999997</v>
      </c>
      <c r="P1278" s="5" t="s">
        <v>3282</v>
      </c>
      <c r="Q1278" s="10" t="s">
        <v>3283</v>
      </c>
      <c r="R1278" s="10" t="s">
        <v>3284</v>
      </c>
      <c r="S1278" s="10" t="s">
        <v>3285</v>
      </c>
      <c r="T1278" s="10">
        <f>LEN(S1278) - LEN(SUBSTITUTE(S1278, ",", "")) + 1</f>
        <v>5</v>
      </c>
      <c r="U1278" s="10" t="s">
        <v>3286</v>
      </c>
      <c r="V1278" s="20" t="s">
        <v>3287</v>
      </c>
      <c r="W1278" s="10" t="s">
        <v>5088</v>
      </c>
      <c r="X1278" s="10" t="s">
        <v>5089</v>
      </c>
    </row>
    <row r="1279" spans="1:24" customFormat="1" x14ac:dyDescent="0.3">
      <c r="A1279" s="5" t="s">
        <v>3280</v>
      </c>
      <c r="B1279" s="5" t="s">
        <v>3281</v>
      </c>
      <c r="C1279" s="5" t="str">
        <f>LEFT(B1279, 65)</f>
        <v>Fire-Boltt Visionary 1.78" AMOLED Bluetooth Calling Smartwatch wi</v>
      </c>
      <c r="D1279" s="5" t="s">
        <v>2948</v>
      </c>
      <c r="E1279" s="5" t="str">
        <f>LEFT(D1279, FIND("|", D1279) - 1)</f>
        <v>Electronics</v>
      </c>
      <c r="F1279" s="7">
        <v>3999</v>
      </c>
      <c r="G1279" s="7">
        <v>16999</v>
      </c>
      <c r="H1279" s="5" t="str" cm="1">
        <f t="array" ref="H1279">_xlfn.IFS(G1279&lt;200,"Less than 200", AND(G1279&gt;=200, G1279&lt;=500), "200 to 500", G1279&gt;500, "Greater than 500")</f>
        <v>Greater than 500</v>
      </c>
      <c r="I1279" s="8">
        <v>0.76</v>
      </c>
      <c r="J1279" s="17">
        <f>I1279</f>
        <v>0.76</v>
      </c>
      <c r="K1279" s="22" t="str" cm="1">
        <f t="array" ref="K1279">_xlfn.IFS(AND(I1279&gt;=0%, I1279&lt;=20%),"0% to 20%", AND(I1279&gt;=21%, I1279&lt;=40%), "21% to 40%", AND(I1279&gt;=41%, I1279&lt;=60%), "41% to 60%", AND(I1279&gt;=61%, I1279&lt;=80%), "61% to 80%", AND(I1279&gt;=81%, I1279&lt;=100%), "81% to 100%")</f>
        <v>61% to 80%</v>
      </c>
      <c r="L1279" s="22">
        <v>4.3</v>
      </c>
      <c r="M1279" s="6">
        <v>17159</v>
      </c>
      <c r="N1279" s="6">
        <f>G1279*M1279</f>
        <v>291685841</v>
      </c>
      <c r="O1279" s="6">
        <f>L1279+(M1279/100000)</f>
        <v>4.47159</v>
      </c>
      <c r="P1279" s="5" t="s">
        <v>3282</v>
      </c>
      <c r="Q1279" s="10" t="s">
        <v>3283</v>
      </c>
      <c r="R1279" s="10" t="s">
        <v>3284</v>
      </c>
      <c r="S1279" s="10" t="s">
        <v>3285</v>
      </c>
      <c r="T1279" s="10">
        <f>LEN(S1279) - LEN(SUBSTITUTE(S1279, ",", "")) + 1</f>
        <v>5</v>
      </c>
      <c r="U1279" s="10" t="s">
        <v>3286</v>
      </c>
      <c r="V1279" s="20" t="s">
        <v>3287</v>
      </c>
      <c r="W1279" s="10" t="s">
        <v>3288</v>
      </c>
      <c r="X1279" s="10" t="s">
        <v>3289</v>
      </c>
    </row>
    <row r="1280" spans="1:24" customFormat="1" x14ac:dyDescent="0.3">
      <c r="A1280" s="5" t="s">
        <v>1570</v>
      </c>
      <c r="B1280" s="5" t="s">
        <v>1571</v>
      </c>
      <c r="C1280" s="5" t="str">
        <f>LEFT(B1280, 65)</f>
        <v>FLiX (Beetel USB to Type C PVC Data Sync &amp; 15W(3A) TPE Fast Charg</v>
      </c>
      <c r="D1280" s="5" t="s">
        <v>18</v>
      </c>
      <c r="E1280" s="5" t="str">
        <f>LEFT(D1280, FIND("|", D1280) - 1)</f>
        <v>Computers&amp;Accessories</v>
      </c>
      <c r="F1280" s="5">
        <v>88</v>
      </c>
      <c r="G1280" s="5">
        <v>299</v>
      </c>
      <c r="H1280" s="5" t="str" cm="1">
        <f t="array" ref="H1280">_xlfn.IFS(G1280&lt;200,"Less than 200", AND(G1280&gt;=200, G1280&lt;=500), "200 to 500", G1280&gt;500, "Greater than 500")</f>
        <v>200 to 500</v>
      </c>
      <c r="I1280" s="8">
        <v>0.71</v>
      </c>
      <c r="J1280" s="17">
        <f>I1280</f>
        <v>0.71</v>
      </c>
      <c r="K1280" s="22" t="str" cm="1">
        <f t="array" ref="K1280">_xlfn.IFS(AND(I1280&gt;=0%, I1280&lt;=20%),"0% to 20%", AND(I1280&gt;=21%, I1280&lt;=40%), "21% to 40%", AND(I1280&gt;=41%, I1280&lt;=60%), "41% to 60%", AND(I1280&gt;=61%, I1280&lt;=80%), "61% to 80%", AND(I1280&gt;=81%, I1280&lt;=100%), "81% to 100%")</f>
        <v>61% to 80%</v>
      </c>
      <c r="L1280" s="22">
        <v>4</v>
      </c>
      <c r="M1280" s="6">
        <v>9378</v>
      </c>
      <c r="N1280" s="6">
        <f>G1280*M1280</f>
        <v>2804022</v>
      </c>
      <c r="O1280" s="6">
        <f>L1280+(M1280/100000)</f>
        <v>4.0937799999999998</v>
      </c>
      <c r="P1280" s="5" t="s">
        <v>1572</v>
      </c>
      <c r="Q1280" s="10" t="s">
        <v>236</v>
      </c>
      <c r="R1280" s="10" t="s">
        <v>237</v>
      </c>
      <c r="S1280" s="10" t="s">
        <v>238</v>
      </c>
      <c r="T1280" s="10">
        <f>LEN(S1280) - LEN(SUBSTITUTE(S1280, ",", "")) + 1</f>
        <v>8</v>
      </c>
      <c r="U1280" s="10" t="s">
        <v>239</v>
      </c>
      <c r="V1280" s="20" t="s">
        <v>1573</v>
      </c>
      <c r="W1280" s="10" t="s">
        <v>1574</v>
      </c>
      <c r="X1280" s="10" t="s">
        <v>1575</v>
      </c>
    </row>
    <row r="1281" spans="1:24" customFormat="1" x14ac:dyDescent="0.3">
      <c r="A1281" s="5" t="s">
        <v>4731</v>
      </c>
      <c r="B1281" s="5" t="s">
        <v>3281</v>
      </c>
      <c r="C1281" s="5" t="str">
        <f>LEFT(B1281, 65)</f>
        <v>Fire-Boltt Visionary 1.78" AMOLED Bluetooth Calling Smartwatch wi</v>
      </c>
      <c r="D1281" s="5" t="s">
        <v>2948</v>
      </c>
      <c r="E1281" s="5" t="str">
        <f>LEFT(D1281, FIND("|", D1281) - 1)</f>
        <v>Electronics</v>
      </c>
      <c r="F1281" s="7">
        <v>3999</v>
      </c>
      <c r="G1281" s="7">
        <v>17999</v>
      </c>
      <c r="H1281" s="5" t="str" cm="1">
        <f t="array" ref="H1281">_xlfn.IFS(G1281&lt;200,"Less than 200", AND(G1281&gt;=200, G1281&lt;=500), "200 to 500", G1281&gt;500, "Greater than 500")</f>
        <v>Greater than 500</v>
      </c>
      <c r="I1281" s="8">
        <v>0.78</v>
      </c>
      <c r="J1281" s="17">
        <f>I1281</f>
        <v>0.78</v>
      </c>
      <c r="K1281" s="22" t="str" cm="1">
        <f t="array" ref="K1281">_xlfn.IFS(AND(I1281&gt;=0%, I1281&lt;=20%),"0% to 20%", AND(I1281&gt;=21%, I1281&lt;=40%), "21% to 40%", AND(I1281&gt;=41%, I1281&lt;=60%), "41% to 60%", AND(I1281&gt;=61%, I1281&lt;=80%), "61% to 80%", AND(I1281&gt;=81%, I1281&lt;=100%), "81% to 100%")</f>
        <v>61% to 80%</v>
      </c>
      <c r="L1281" s="22">
        <v>4.3</v>
      </c>
      <c r="M1281" s="6">
        <v>17161</v>
      </c>
      <c r="N1281" s="6">
        <f>G1281*M1281</f>
        <v>308880839</v>
      </c>
      <c r="O1281" s="6">
        <f>L1281+(M1281/100000)</f>
        <v>4.4716100000000001</v>
      </c>
      <c r="P1281" s="5" t="s">
        <v>4732</v>
      </c>
      <c r="Q1281" s="10" t="s">
        <v>3283</v>
      </c>
      <c r="R1281" s="10" t="s">
        <v>3284</v>
      </c>
      <c r="S1281" s="10" t="s">
        <v>3285</v>
      </c>
      <c r="T1281" s="10">
        <f>LEN(S1281) - LEN(SUBSTITUTE(S1281, ",", "")) + 1</f>
        <v>5</v>
      </c>
      <c r="U1281" s="10" t="s">
        <v>3286</v>
      </c>
      <c r="V1281" s="20" t="s">
        <v>3287</v>
      </c>
      <c r="W1281" s="10" t="s">
        <v>4733</v>
      </c>
      <c r="X1281" s="10" t="s">
        <v>4734</v>
      </c>
    </row>
    <row r="1282" spans="1:24" customFormat="1" x14ac:dyDescent="0.3">
      <c r="A1282" s="5" t="s">
        <v>1457</v>
      </c>
      <c r="B1282" s="5" t="s">
        <v>1458</v>
      </c>
      <c r="C1282" s="5" t="str">
        <f>LEFT(B1282, 65)</f>
        <v>Ambrane BCL-15 Lightning Cable for Smartphone (1.5m Black)</v>
      </c>
      <c r="D1282" s="5" t="s">
        <v>18</v>
      </c>
      <c r="E1282" s="5" t="str">
        <f>LEFT(D1282, FIND("|", D1282) - 1)</f>
        <v>Computers&amp;Accessories</v>
      </c>
      <c r="F1282" s="5">
        <v>149</v>
      </c>
      <c r="G1282" s="5">
        <v>399</v>
      </c>
      <c r="H1282" s="5" t="str" cm="1">
        <f t="array" ref="H1282">_xlfn.IFS(G1282&lt;200,"Less than 200", AND(G1282&gt;=200, G1282&lt;=500), "200 to 500", G1282&gt;500, "Greater than 500")</f>
        <v>200 to 500</v>
      </c>
      <c r="I1282" s="8">
        <v>0.63</v>
      </c>
      <c r="J1282" s="17">
        <f>I1282</f>
        <v>0.63</v>
      </c>
      <c r="K1282" s="22" t="str" cm="1">
        <f t="array" ref="K1282">_xlfn.IFS(AND(I1282&gt;=0%, I1282&lt;=20%),"0% to 20%", AND(I1282&gt;=21%, I1282&lt;=40%), "21% to 40%", AND(I1282&gt;=41%, I1282&lt;=60%), "41% to 60%", AND(I1282&gt;=61%, I1282&lt;=80%), "61% to 80%", AND(I1282&gt;=81%, I1282&lt;=100%), "81% to 100%")</f>
        <v>61% to 80%</v>
      </c>
      <c r="L1282" s="22">
        <v>3.9</v>
      </c>
      <c r="M1282" s="6">
        <v>57</v>
      </c>
      <c r="N1282" s="6">
        <f>G1282*M1282</f>
        <v>22743</v>
      </c>
      <c r="O1282" s="6">
        <f>L1282+(M1282/100000)</f>
        <v>3.9005700000000001</v>
      </c>
      <c r="P1282" s="5" t="s">
        <v>1459</v>
      </c>
      <c r="Q1282" s="10" t="s">
        <v>1460</v>
      </c>
      <c r="R1282" s="10" t="s">
        <v>1461</v>
      </c>
      <c r="S1282" s="10" t="s">
        <v>1462</v>
      </c>
      <c r="T1282" s="10">
        <f>LEN(S1282) - LEN(SUBSTITUTE(S1282, ",", "")) + 1</f>
        <v>8</v>
      </c>
      <c r="U1282" s="10" t="s">
        <v>13030</v>
      </c>
      <c r="V1282" s="20" t="s">
        <v>1463</v>
      </c>
      <c r="W1282" s="10" t="s">
        <v>1464</v>
      </c>
      <c r="X1282" s="10" t="s">
        <v>1465</v>
      </c>
    </row>
    <row r="1283" spans="1:24" customFormat="1" x14ac:dyDescent="0.3">
      <c r="A1283" s="5" t="s">
        <v>2957</v>
      </c>
      <c r="B1283" s="5" t="s">
        <v>2958</v>
      </c>
      <c r="C1283" s="5" t="str">
        <f>LEFT(B1283, 65)</f>
        <v>Fire-Boltt Phoenix Smart Watch with Bluetooth Calling 1.3",120+ S</v>
      </c>
      <c r="D1283" s="5" t="s">
        <v>2948</v>
      </c>
      <c r="E1283" s="5" t="str">
        <f>LEFT(D1283, FIND("|", D1283) - 1)</f>
        <v>Electronics</v>
      </c>
      <c r="F1283" s="7">
        <v>1998</v>
      </c>
      <c r="G1283" s="7">
        <v>9999</v>
      </c>
      <c r="H1283" s="5" t="str" cm="1">
        <f t="array" ref="H1283">_xlfn.IFS(G1283&lt;200,"Less than 200", AND(G1283&gt;=200, G1283&lt;=500), "200 to 500", G1283&gt;500, "Greater than 500")</f>
        <v>Greater than 500</v>
      </c>
      <c r="I1283" s="8">
        <v>0.8</v>
      </c>
      <c r="J1283" s="17">
        <f>I1283</f>
        <v>0.8</v>
      </c>
      <c r="K1283" s="22" t="str" cm="1">
        <f t="array" ref="K1283">_xlfn.IFS(AND(I1283&gt;=0%, I1283&lt;=20%),"0% to 20%", AND(I1283&gt;=21%, I1283&lt;=40%), "21% to 40%", AND(I1283&gt;=41%, I1283&lt;=60%), "41% to 60%", AND(I1283&gt;=61%, I1283&lt;=80%), "61% to 80%", AND(I1283&gt;=81%, I1283&lt;=100%), "81% to 100%")</f>
        <v>61% to 80%</v>
      </c>
      <c r="L1283" s="22">
        <v>4.3</v>
      </c>
      <c r="M1283" s="6">
        <v>27709</v>
      </c>
      <c r="N1283" s="6">
        <f>G1283*M1283</f>
        <v>277062291</v>
      </c>
      <c r="O1283" s="6">
        <f>L1283+(M1283/100000)</f>
        <v>4.5770900000000001</v>
      </c>
      <c r="P1283" s="5" t="s">
        <v>2959</v>
      </c>
      <c r="Q1283" s="10" t="s">
        <v>2960</v>
      </c>
      <c r="R1283" s="10" t="s">
        <v>2961</v>
      </c>
      <c r="S1283" s="10" t="s">
        <v>2962</v>
      </c>
      <c r="T1283" s="10">
        <f>LEN(S1283) - LEN(SUBSTITUTE(S1283, ",", "")) + 1</f>
        <v>8</v>
      </c>
      <c r="U1283" s="10" t="s">
        <v>2963</v>
      </c>
      <c r="V1283" s="20" t="s">
        <v>2964</v>
      </c>
      <c r="W1283" s="10" t="s">
        <v>4828</v>
      </c>
      <c r="X1283" s="10" t="s">
        <v>4829</v>
      </c>
    </row>
    <row r="1284" spans="1:24" customFormat="1" x14ac:dyDescent="0.3">
      <c r="A1284" s="5" t="s">
        <v>2957</v>
      </c>
      <c r="B1284" s="5" t="s">
        <v>2958</v>
      </c>
      <c r="C1284" s="5" t="str">
        <f>LEFT(B1284, 65)</f>
        <v>Fire-Boltt Phoenix Smart Watch with Bluetooth Calling 1.3",120+ S</v>
      </c>
      <c r="D1284" s="5" t="s">
        <v>2948</v>
      </c>
      <c r="E1284" s="5" t="str">
        <f>LEFT(D1284, FIND("|", D1284) - 1)</f>
        <v>Electronics</v>
      </c>
      <c r="F1284" s="7">
        <v>1998</v>
      </c>
      <c r="G1284" s="7">
        <v>9999</v>
      </c>
      <c r="H1284" s="5" t="str" cm="1">
        <f t="array" ref="H1284">_xlfn.IFS(G1284&lt;200,"Less than 200", AND(G1284&gt;=200, G1284&lt;=500), "200 to 500", G1284&gt;500, "Greater than 500")</f>
        <v>Greater than 500</v>
      </c>
      <c r="I1284" s="8">
        <v>0.8</v>
      </c>
      <c r="J1284" s="17">
        <f>I1284</f>
        <v>0.8</v>
      </c>
      <c r="K1284" s="22" t="str" cm="1">
        <f t="array" ref="K1284">_xlfn.IFS(AND(I1284&gt;=0%, I1284&lt;=20%),"0% to 20%", AND(I1284&gt;=21%, I1284&lt;=40%), "21% to 40%", AND(I1284&gt;=41%, I1284&lt;=60%), "41% to 60%", AND(I1284&gt;=61%, I1284&lt;=80%), "61% to 80%", AND(I1284&gt;=81%, I1284&lt;=100%), "81% to 100%")</f>
        <v>61% to 80%</v>
      </c>
      <c r="L1284" s="22">
        <v>4.3</v>
      </c>
      <c r="M1284" s="6">
        <v>27696</v>
      </c>
      <c r="N1284" s="6">
        <f>G1284*M1284</f>
        <v>276932304</v>
      </c>
      <c r="O1284" s="6">
        <f>L1284+(M1284/100000)</f>
        <v>4.5769599999999997</v>
      </c>
      <c r="P1284" s="5" t="s">
        <v>2959</v>
      </c>
      <c r="Q1284" s="10" t="s">
        <v>2960</v>
      </c>
      <c r="R1284" s="10" t="s">
        <v>2961</v>
      </c>
      <c r="S1284" s="10" t="s">
        <v>2962</v>
      </c>
      <c r="T1284" s="10">
        <f>LEN(S1284) - LEN(SUBSTITUTE(S1284, ",", "")) + 1</f>
        <v>8</v>
      </c>
      <c r="U1284" s="10" t="s">
        <v>2963</v>
      </c>
      <c r="V1284" s="20" t="s">
        <v>2964</v>
      </c>
      <c r="W1284" s="10" t="s">
        <v>2965</v>
      </c>
      <c r="X1284" s="10" t="s">
        <v>2966</v>
      </c>
    </row>
    <row r="1285" spans="1:24" customFormat="1" x14ac:dyDescent="0.3">
      <c r="A1285" s="5" t="s">
        <v>4208</v>
      </c>
      <c r="B1285" s="5" t="s">
        <v>2958</v>
      </c>
      <c r="C1285" s="5" t="str">
        <f>LEFT(B1285, 65)</f>
        <v>Fire-Boltt Phoenix Smart Watch with Bluetooth Calling 1.3",120+ S</v>
      </c>
      <c r="D1285" s="5" t="s">
        <v>2948</v>
      </c>
      <c r="E1285" s="5" t="str">
        <f>LEFT(D1285, FIND("|", D1285) - 1)</f>
        <v>Electronics</v>
      </c>
      <c r="F1285" s="7">
        <v>1999</v>
      </c>
      <c r="G1285" s="7">
        <v>9999</v>
      </c>
      <c r="H1285" s="5" t="str" cm="1">
        <f t="array" ref="H1285">_xlfn.IFS(G1285&lt;200,"Less than 200", AND(G1285&gt;=200, G1285&lt;=500), "200 to 500", G1285&gt;500, "Greater than 500")</f>
        <v>Greater than 500</v>
      </c>
      <c r="I1285" s="8">
        <v>0.8</v>
      </c>
      <c r="J1285" s="17">
        <f>I1285</f>
        <v>0.8</v>
      </c>
      <c r="K1285" s="22" t="str" cm="1">
        <f t="array" ref="K1285">_xlfn.IFS(AND(I1285&gt;=0%, I1285&lt;=20%),"0% to 20%", AND(I1285&gt;=21%, I1285&lt;=40%), "21% to 40%", AND(I1285&gt;=41%, I1285&lt;=60%), "41% to 60%", AND(I1285&gt;=61%, I1285&lt;=80%), "61% to 80%", AND(I1285&gt;=81%, I1285&lt;=100%), "81% to 100%")</f>
        <v>61% to 80%</v>
      </c>
      <c r="L1285" s="22">
        <v>4.3</v>
      </c>
      <c r="M1285" s="6">
        <v>27704</v>
      </c>
      <c r="N1285" s="6">
        <f>G1285*M1285</f>
        <v>277012296</v>
      </c>
      <c r="O1285" s="6">
        <f>L1285+(M1285/100000)</f>
        <v>4.5770400000000002</v>
      </c>
      <c r="P1285" s="5" t="s">
        <v>3355</v>
      </c>
      <c r="Q1285" s="10" t="s">
        <v>2960</v>
      </c>
      <c r="R1285" s="10" t="s">
        <v>2961</v>
      </c>
      <c r="S1285" s="10" t="s">
        <v>2962</v>
      </c>
      <c r="T1285" s="10">
        <f>LEN(S1285) - LEN(SUBSTITUTE(S1285, ",", "")) + 1</f>
        <v>8</v>
      </c>
      <c r="U1285" s="10" t="s">
        <v>2963</v>
      </c>
      <c r="V1285" s="20" t="s">
        <v>2964</v>
      </c>
      <c r="W1285" s="10" t="s">
        <v>4209</v>
      </c>
      <c r="X1285" s="10" t="s">
        <v>4210</v>
      </c>
    </row>
    <row r="1286" spans="1:24" customFormat="1" x14ac:dyDescent="0.3">
      <c r="A1286" s="5" t="s">
        <v>3354</v>
      </c>
      <c r="B1286" s="5" t="s">
        <v>2958</v>
      </c>
      <c r="C1286" s="5" t="str">
        <f>LEFT(B1286, 65)</f>
        <v>Fire-Boltt Phoenix Smart Watch with Bluetooth Calling 1.3",120+ S</v>
      </c>
      <c r="D1286" s="5" t="s">
        <v>2948</v>
      </c>
      <c r="E1286" s="5" t="str">
        <f>LEFT(D1286, FIND("|", D1286) - 1)</f>
        <v>Electronics</v>
      </c>
      <c r="F1286" s="7">
        <v>1999</v>
      </c>
      <c r="G1286" s="7">
        <v>9999</v>
      </c>
      <c r="H1286" s="5" t="str" cm="1">
        <f t="array" ref="H1286">_xlfn.IFS(G1286&lt;200,"Less than 200", AND(G1286&gt;=200, G1286&lt;=500), "200 to 500", G1286&gt;500, "Greater than 500")</f>
        <v>Greater than 500</v>
      </c>
      <c r="I1286" s="8">
        <v>0.8</v>
      </c>
      <c r="J1286" s="17">
        <f>I1286</f>
        <v>0.8</v>
      </c>
      <c r="K1286" s="22" t="str" cm="1">
        <f t="array" ref="K1286">_xlfn.IFS(AND(I1286&gt;=0%, I1286&lt;=20%),"0% to 20%", AND(I1286&gt;=21%, I1286&lt;=40%), "21% to 40%", AND(I1286&gt;=41%, I1286&lt;=60%), "41% to 60%", AND(I1286&gt;=61%, I1286&lt;=80%), "61% to 80%", AND(I1286&gt;=81%, I1286&lt;=100%), "81% to 100%")</f>
        <v>61% to 80%</v>
      </c>
      <c r="L1286" s="22">
        <v>4.3</v>
      </c>
      <c r="M1286" s="6">
        <v>27696</v>
      </c>
      <c r="N1286" s="6">
        <f>G1286*M1286</f>
        <v>276932304</v>
      </c>
      <c r="O1286" s="6">
        <f>L1286+(M1286/100000)</f>
        <v>4.5769599999999997</v>
      </c>
      <c r="P1286" s="5" t="s">
        <v>3355</v>
      </c>
      <c r="Q1286" s="10" t="s">
        <v>2960</v>
      </c>
      <c r="R1286" s="10" t="s">
        <v>2961</v>
      </c>
      <c r="S1286" s="10" t="s">
        <v>2962</v>
      </c>
      <c r="T1286" s="10">
        <f>LEN(S1286) - LEN(SUBSTITUTE(S1286, ",", "")) + 1</f>
        <v>8</v>
      </c>
      <c r="U1286" s="10" t="s">
        <v>2963</v>
      </c>
      <c r="V1286" s="20" t="s">
        <v>2964</v>
      </c>
      <c r="W1286" s="10" t="s">
        <v>3356</v>
      </c>
      <c r="X1286" s="10" t="s">
        <v>3357</v>
      </c>
    </row>
    <row r="1287" spans="1:24" customFormat="1" x14ac:dyDescent="0.3">
      <c r="A1287" s="5" t="s">
        <v>12350</v>
      </c>
      <c r="B1287" s="5" t="s">
        <v>12351</v>
      </c>
      <c r="C1287" s="5" t="str">
        <f>LEFT(B1287, 65)</f>
        <v>AGARO Royal Double Layered Kettle, 1.5 Litres, Double Layered Coo</v>
      </c>
      <c r="D1287" s="5" t="s">
        <v>8541</v>
      </c>
      <c r="E1287" s="5" t="str">
        <f>LEFT(D1287, FIND("|", D1287) - 1)</f>
        <v>Home&amp;Kitchen</v>
      </c>
      <c r="F1287" s="7">
        <v>1260</v>
      </c>
      <c r="G1287" s="7">
        <v>2299</v>
      </c>
      <c r="H1287" s="5" t="str" cm="1">
        <f t="array" ref="H1287">_xlfn.IFS(G1287&lt;200,"Less than 200", AND(G1287&gt;=200, G1287&lt;=500), "200 to 500", G1287&gt;500, "Greater than 500")</f>
        <v>Greater than 500</v>
      </c>
      <c r="I1287" s="8">
        <v>0.45</v>
      </c>
      <c r="J1287" s="17">
        <f>I1287</f>
        <v>0.45</v>
      </c>
      <c r="K1287" s="22" t="str" cm="1">
        <f t="array" ref="K1287">_xlfn.IFS(AND(I1287&gt;=0%, I1287&lt;=20%),"0% to 20%", AND(I1287&gt;=21%, I1287&lt;=40%), "21% to 40%", AND(I1287&gt;=41%, I1287&lt;=60%), "41% to 60%", AND(I1287&gt;=61%, I1287&lt;=80%), "61% to 80%", AND(I1287&gt;=81%, I1287&lt;=100%), "81% to 100%")</f>
        <v>41% to 60%</v>
      </c>
      <c r="L1287" s="22">
        <v>4.3</v>
      </c>
      <c r="M1287" s="6">
        <v>55</v>
      </c>
      <c r="N1287" s="6">
        <f>G1287*M1287</f>
        <v>126445</v>
      </c>
      <c r="O1287" s="6">
        <f>L1287+(M1287/100000)</f>
        <v>4.3005499999999994</v>
      </c>
      <c r="P1287" s="5" t="s">
        <v>12352</v>
      </c>
      <c r="Q1287" s="10" t="s">
        <v>12353</v>
      </c>
      <c r="R1287" s="10" t="s">
        <v>12354</v>
      </c>
      <c r="S1287" s="10" t="s">
        <v>12355</v>
      </c>
      <c r="T1287" s="10">
        <f>LEN(S1287) - LEN(SUBSTITUTE(S1287, ",", "")) + 1</f>
        <v>8</v>
      </c>
      <c r="U1287" s="10" t="s">
        <v>12356</v>
      </c>
      <c r="V1287" s="20" t="s">
        <v>12357</v>
      </c>
      <c r="W1287" s="10" t="s">
        <v>12358</v>
      </c>
      <c r="X1287" s="10" t="s">
        <v>12359</v>
      </c>
    </row>
    <row r="1288" spans="1:24" customFormat="1" x14ac:dyDescent="0.3">
      <c r="A1288" s="5" t="s">
        <v>9355</v>
      </c>
      <c r="B1288" s="5" t="s">
        <v>9356</v>
      </c>
      <c r="C1288" s="5" t="str">
        <f>LEFT(B1288, 65)</f>
        <v>Crompton Gracee 5-L Instant Water Heater (Geyser)</v>
      </c>
      <c r="D1288" s="5" t="s">
        <v>8721</v>
      </c>
      <c r="E1288" s="5" t="str">
        <f>LEFT(D1288, FIND("|", D1288) - 1)</f>
        <v>Home&amp;Kitchen</v>
      </c>
      <c r="F1288" s="7">
        <v>3599</v>
      </c>
      <c r="G1288" s="7">
        <v>7299</v>
      </c>
      <c r="H1288" s="5" t="str" cm="1">
        <f t="array" ref="H1288">_xlfn.IFS(G1288&lt;200,"Less than 200", AND(G1288&gt;=200, G1288&lt;=500), "200 to 500", G1288&gt;500, "Greater than 500")</f>
        <v>Greater than 500</v>
      </c>
      <c r="I1288" s="8">
        <v>0.51</v>
      </c>
      <c r="J1288" s="17">
        <f>I1288</f>
        <v>0.51</v>
      </c>
      <c r="K1288" s="22" t="str" cm="1">
        <f t="array" ref="K1288">_xlfn.IFS(AND(I1288&gt;=0%, I1288&lt;=20%),"0% to 20%", AND(I1288&gt;=21%, I1288&lt;=40%), "21% to 40%", AND(I1288&gt;=41%, I1288&lt;=60%), "41% to 60%", AND(I1288&gt;=61%, I1288&lt;=80%), "61% to 80%", AND(I1288&gt;=81%, I1288&lt;=100%), "81% to 100%")</f>
        <v>41% to 60%</v>
      </c>
      <c r="L1288" s="22">
        <v>4</v>
      </c>
      <c r="M1288" s="6">
        <v>10324</v>
      </c>
      <c r="N1288" s="6">
        <f>G1288*M1288</f>
        <v>75354876</v>
      </c>
      <c r="O1288" s="6">
        <f>L1288+(M1288/100000)</f>
        <v>4.1032399999999996</v>
      </c>
      <c r="P1288" s="5" t="s">
        <v>9357</v>
      </c>
      <c r="Q1288" s="10" t="s">
        <v>9358</v>
      </c>
      <c r="R1288" s="10" t="s">
        <v>9359</v>
      </c>
      <c r="S1288" s="10" t="s">
        <v>9360</v>
      </c>
      <c r="T1288" s="10">
        <f>LEN(S1288) - LEN(SUBSTITUTE(S1288, ",", "")) + 1</f>
        <v>8</v>
      </c>
      <c r="U1288" s="10" t="s">
        <v>9361</v>
      </c>
      <c r="V1288" s="20" t="s">
        <v>9362</v>
      </c>
      <c r="W1288" s="10" t="s">
        <v>9363</v>
      </c>
      <c r="X1288" s="10" t="s">
        <v>9364</v>
      </c>
    </row>
    <row r="1289" spans="1:24" customFormat="1" x14ac:dyDescent="0.3">
      <c r="A1289" s="5" t="s">
        <v>2487</v>
      </c>
      <c r="B1289" s="5" t="s">
        <v>2488</v>
      </c>
      <c r="C1289" s="5" t="str">
        <f>LEFT(B1289, 65)</f>
        <v>LG 139 cm (55 inches) 4K Ultra HD Smart LED TV 55UQ7500PSF (Ceram</v>
      </c>
      <c r="D1289" s="5" t="s">
        <v>169</v>
      </c>
      <c r="E1289" s="5" t="str">
        <f>LEFT(D1289, FIND("|", D1289) - 1)</f>
        <v>Electronics</v>
      </c>
      <c r="F1289" s="7">
        <v>47990</v>
      </c>
      <c r="G1289" s="7">
        <v>79990</v>
      </c>
      <c r="H1289" s="5" t="str" cm="1">
        <f t="array" ref="H1289">_xlfn.IFS(G1289&lt;200,"Less than 200", AND(G1289&gt;=200, G1289&lt;=500), "200 to 500", G1289&gt;500, "Greater than 500")</f>
        <v>Greater than 500</v>
      </c>
      <c r="I1289" s="8">
        <v>0.4</v>
      </c>
      <c r="J1289" s="17">
        <f>I1289</f>
        <v>0.4</v>
      </c>
      <c r="K1289" s="22" t="str" cm="1">
        <f t="array" ref="K1289">_xlfn.IFS(AND(I1289&gt;=0%, I1289&lt;=20%),"0% to 20%", AND(I1289&gt;=21%, I1289&lt;=40%), "21% to 40%", AND(I1289&gt;=41%, I1289&lt;=60%), "41% to 60%", AND(I1289&gt;=61%, I1289&lt;=80%), "61% to 80%", AND(I1289&gt;=81%, I1289&lt;=100%), "81% to 100%")</f>
        <v>21% to 40%</v>
      </c>
      <c r="L1289" s="22">
        <v>4.3</v>
      </c>
      <c r="M1289" s="6">
        <v>1376</v>
      </c>
      <c r="N1289" s="6">
        <f>G1289*M1289</f>
        <v>110066240</v>
      </c>
      <c r="O1289" s="6">
        <f>L1289+(M1289/100000)</f>
        <v>4.3137600000000003</v>
      </c>
      <c r="P1289" s="5" t="s">
        <v>1224</v>
      </c>
      <c r="Q1289" s="10" t="s">
        <v>1225</v>
      </c>
      <c r="R1289" s="10" t="s">
        <v>1226</v>
      </c>
      <c r="S1289" s="10" t="s">
        <v>1227</v>
      </c>
      <c r="T1289" s="10">
        <f>LEN(S1289) - LEN(SUBSTITUTE(S1289, ",", "")) + 1</f>
        <v>8</v>
      </c>
      <c r="U1289" s="10" t="s">
        <v>1228</v>
      </c>
      <c r="V1289" s="20" t="s">
        <v>1229</v>
      </c>
      <c r="W1289" s="10" t="s">
        <v>2489</v>
      </c>
      <c r="X1289" s="10" t="s">
        <v>2490</v>
      </c>
    </row>
    <row r="1290" spans="1:24" customFormat="1" x14ac:dyDescent="0.3">
      <c r="A1290" s="5" t="s">
        <v>1222</v>
      </c>
      <c r="B1290" s="5" t="s">
        <v>1223</v>
      </c>
      <c r="C1290" s="5" t="str">
        <f>LEFT(B1290, 65)</f>
        <v>LG 108 cm (43 inches) 4K Ultra HD Smart LED TV 43UQ7500PSF (Ceram</v>
      </c>
      <c r="D1290" s="5" t="s">
        <v>169</v>
      </c>
      <c r="E1290" s="5" t="str">
        <f>LEFT(D1290, FIND("|", D1290) - 1)</f>
        <v>Electronics</v>
      </c>
      <c r="F1290" s="7">
        <v>30990</v>
      </c>
      <c r="G1290" s="7">
        <v>49990</v>
      </c>
      <c r="H1290" s="5" t="str" cm="1">
        <f t="array" ref="H1290">_xlfn.IFS(G1290&lt;200,"Less than 200", AND(G1290&gt;=200, G1290&lt;=500), "200 to 500", G1290&gt;500, "Greater than 500")</f>
        <v>Greater than 500</v>
      </c>
      <c r="I1290" s="8">
        <v>0.38</v>
      </c>
      <c r="J1290" s="17">
        <f>I1290</f>
        <v>0.38</v>
      </c>
      <c r="K1290" s="22" t="str" cm="1">
        <f t="array" ref="K1290">_xlfn.IFS(AND(I1290&gt;=0%, I1290&lt;=20%),"0% to 20%", AND(I1290&gt;=21%, I1290&lt;=40%), "21% to 40%", AND(I1290&gt;=41%, I1290&lt;=60%), "41% to 60%", AND(I1290&gt;=61%, I1290&lt;=80%), "61% to 80%", AND(I1290&gt;=81%, I1290&lt;=100%), "81% to 100%")</f>
        <v>21% to 40%</v>
      </c>
      <c r="L1290" s="22">
        <v>4.3</v>
      </c>
      <c r="M1290" s="6">
        <v>1376</v>
      </c>
      <c r="N1290" s="6">
        <f>G1290*M1290</f>
        <v>68786240</v>
      </c>
      <c r="O1290" s="6">
        <f>L1290+(M1290/100000)</f>
        <v>4.3137600000000003</v>
      </c>
      <c r="P1290" s="5" t="s">
        <v>1224</v>
      </c>
      <c r="Q1290" s="10" t="s">
        <v>1225</v>
      </c>
      <c r="R1290" s="10" t="s">
        <v>1226</v>
      </c>
      <c r="S1290" s="10" t="s">
        <v>1227</v>
      </c>
      <c r="T1290" s="10">
        <f>LEN(S1290) - LEN(SUBSTITUTE(S1290, ",", "")) + 1</f>
        <v>8</v>
      </c>
      <c r="U1290" s="10" t="s">
        <v>1228</v>
      </c>
      <c r="V1290" s="20" t="s">
        <v>1229</v>
      </c>
      <c r="W1290" s="10" t="s">
        <v>1230</v>
      </c>
      <c r="X1290" s="10" t="s">
        <v>1231</v>
      </c>
    </row>
    <row r="1291" spans="1:24" customFormat="1" x14ac:dyDescent="0.3">
      <c r="A1291" s="5" t="s">
        <v>1661</v>
      </c>
      <c r="B1291" s="5" t="s">
        <v>1662</v>
      </c>
      <c r="C1291" s="5" t="str">
        <f>LEFT(B1291, 65)</f>
        <v>Karbonn 80 cm (32 inches) Millenium Bezel-Less Series HD Ready Sm</v>
      </c>
      <c r="D1291" s="5" t="s">
        <v>169</v>
      </c>
      <c r="E1291" s="5" t="str">
        <f>LEFT(D1291, FIND("|", D1291) - 1)</f>
        <v>Electronics</v>
      </c>
      <c r="F1291" s="7">
        <v>8990</v>
      </c>
      <c r="G1291" s="7">
        <v>18990</v>
      </c>
      <c r="H1291" s="5" t="str" cm="1">
        <f t="array" ref="H1291">_xlfn.IFS(G1291&lt;200,"Less than 200", AND(G1291&gt;=200, G1291&lt;=500), "200 to 500", G1291&gt;500, "Greater than 500")</f>
        <v>Greater than 500</v>
      </c>
      <c r="I1291" s="8">
        <v>0.53</v>
      </c>
      <c r="J1291" s="17">
        <f>I1291</f>
        <v>0.53</v>
      </c>
      <c r="K1291" s="22" t="str" cm="1">
        <f t="array" ref="K1291">_xlfn.IFS(AND(I1291&gt;=0%, I1291&lt;=20%),"0% to 20%", AND(I1291&gt;=21%, I1291&lt;=40%), "21% to 40%", AND(I1291&gt;=41%, I1291&lt;=60%), "41% to 60%", AND(I1291&gt;=61%, I1291&lt;=80%), "61% to 80%", AND(I1291&gt;=81%, I1291&lt;=100%), "81% to 100%")</f>
        <v>41% to 60%</v>
      </c>
      <c r="L1291" s="22">
        <v>3.9</v>
      </c>
      <c r="M1291" s="6">
        <v>350</v>
      </c>
      <c r="N1291" s="6">
        <f>G1291*M1291</f>
        <v>6646500</v>
      </c>
      <c r="O1291" s="6">
        <f>L1291+(M1291/100000)</f>
        <v>3.9034999999999997</v>
      </c>
      <c r="P1291" s="5" t="s">
        <v>1663</v>
      </c>
      <c r="Q1291" s="10" t="s">
        <v>1664</v>
      </c>
      <c r="R1291" s="10" t="s">
        <v>1665</v>
      </c>
      <c r="S1291" s="10" t="s">
        <v>1666</v>
      </c>
      <c r="T1291" s="10">
        <f>LEN(S1291) - LEN(SUBSTITUTE(S1291, ",", "")) + 1</f>
        <v>8</v>
      </c>
      <c r="U1291" s="10" t="s">
        <v>1667</v>
      </c>
      <c r="V1291" s="20" t="s">
        <v>1668</v>
      </c>
      <c r="W1291" s="10" t="s">
        <v>1669</v>
      </c>
      <c r="X1291" s="10" t="s">
        <v>1670</v>
      </c>
    </row>
    <row r="1292" spans="1:24" customFormat="1" x14ac:dyDescent="0.3">
      <c r="A1292" s="5" t="s">
        <v>1898</v>
      </c>
      <c r="B1292" s="5" t="s">
        <v>1899</v>
      </c>
      <c r="C1292" s="5" t="str">
        <f>LEFT(B1292, 65)</f>
        <v>Karbonn 80 cm (32 Inches) Millennium Series HD Ready LED TV KJW32</v>
      </c>
      <c r="D1292" s="5" t="s">
        <v>508</v>
      </c>
      <c r="E1292" s="5" t="str">
        <f>LEFT(D1292, FIND("|", D1292) - 1)</f>
        <v>Electronics</v>
      </c>
      <c r="F1292" s="7">
        <v>6999</v>
      </c>
      <c r="G1292" s="7">
        <v>16990</v>
      </c>
      <c r="H1292" s="5" t="str" cm="1">
        <f t="array" ref="H1292">_xlfn.IFS(G1292&lt;200,"Less than 200", AND(G1292&gt;=200, G1292&lt;=500), "200 to 500", G1292&gt;500, "Greater than 500")</f>
        <v>Greater than 500</v>
      </c>
      <c r="I1292" s="8">
        <v>0.59</v>
      </c>
      <c r="J1292" s="17">
        <f>I1292</f>
        <v>0.59</v>
      </c>
      <c r="K1292" s="22" t="str" cm="1">
        <f t="array" ref="K1292">_xlfn.IFS(AND(I1292&gt;=0%, I1292&lt;=20%),"0% to 20%", AND(I1292&gt;=21%, I1292&lt;=40%), "21% to 40%", AND(I1292&gt;=41%, I1292&lt;=60%), "41% to 60%", AND(I1292&gt;=61%, I1292&lt;=80%), "61% to 80%", AND(I1292&gt;=81%, I1292&lt;=100%), "81% to 100%")</f>
        <v>41% to 60%</v>
      </c>
      <c r="L1292" s="22">
        <v>3.8</v>
      </c>
      <c r="M1292" s="6">
        <v>110</v>
      </c>
      <c r="N1292" s="6">
        <f>G1292*M1292</f>
        <v>1868900</v>
      </c>
      <c r="O1292" s="6">
        <f>L1292+(M1292/100000)</f>
        <v>3.8010999999999999</v>
      </c>
      <c r="P1292" s="5" t="s">
        <v>1900</v>
      </c>
      <c r="Q1292" s="10" t="s">
        <v>1901</v>
      </c>
      <c r="R1292" s="10" t="s">
        <v>1902</v>
      </c>
      <c r="S1292" s="10" t="s">
        <v>1903</v>
      </c>
      <c r="T1292" s="10">
        <f>LEN(S1292) - LEN(SUBSTITUTE(S1292, ",", "")) + 1</f>
        <v>8</v>
      </c>
      <c r="U1292" s="10" t="s">
        <v>1904</v>
      </c>
      <c r="V1292" s="20" t="s">
        <v>1905</v>
      </c>
      <c r="W1292" s="10" t="s">
        <v>1906</v>
      </c>
      <c r="X1292" s="10" t="s">
        <v>1907</v>
      </c>
    </row>
    <row r="1293" spans="1:24" customFormat="1" x14ac:dyDescent="0.3">
      <c r="A1293" s="5" t="s">
        <v>546</v>
      </c>
      <c r="B1293" s="5" t="s">
        <v>547</v>
      </c>
      <c r="C1293" s="5" t="str">
        <f>LEFT(B1293, 65)</f>
        <v>Wecool Unbreakable 3 in 1 Charging Cable with 3A Speed, Fast Char</v>
      </c>
      <c r="D1293" s="5" t="s">
        <v>18</v>
      </c>
      <c r="E1293" s="5" t="str">
        <f>LEFT(D1293, FIND("|", D1293) - 1)</f>
        <v>Computers&amp;Accessories</v>
      </c>
      <c r="F1293" s="5">
        <v>348</v>
      </c>
      <c r="G1293" s="7">
        <v>1499</v>
      </c>
      <c r="H1293" s="5" t="str" cm="1">
        <f t="array" ref="H1293">_xlfn.IFS(G1293&lt;200,"Less than 200", AND(G1293&gt;=200, G1293&lt;=500), "200 to 500", G1293&gt;500, "Greater than 500")</f>
        <v>Greater than 500</v>
      </c>
      <c r="I1293" s="8">
        <v>0.77</v>
      </c>
      <c r="J1293" s="17">
        <f>I1293</f>
        <v>0.77</v>
      </c>
      <c r="K1293" s="22" t="str" cm="1">
        <f t="array" ref="K1293">_xlfn.IFS(AND(I1293&gt;=0%, I1293&lt;=20%),"0% to 20%", AND(I1293&gt;=21%, I1293&lt;=40%), "21% to 40%", AND(I1293&gt;=41%, I1293&lt;=60%), "41% to 60%", AND(I1293&gt;=61%, I1293&lt;=80%), "61% to 80%", AND(I1293&gt;=81%, I1293&lt;=100%), "81% to 100%")</f>
        <v>61% to 80%</v>
      </c>
      <c r="L1293" s="22">
        <v>4.2</v>
      </c>
      <c r="M1293" s="6">
        <v>656</v>
      </c>
      <c r="N1293" s="6">
        <f>G1293*M1293</f>
        <v>983344</v>
      </c>
      <c r="O1293" s="6">
        <f>L1293+(M1293/100000)</f>
        <v>4.2065600000000005</v>
      </c>
      <c r="P1293" s="5" t="s">
        <v>548</v>
      </c>
      <c r="Q1293" s="10" t="s">
        <v>549</v>
      </c>
      <c r="R1293" s="10" t="s">
        <v>550</v>
      </c>
      <c r="S1293" s="10" t="s">
        <v>551</v>
      </c>
      <c r="T1293" s="10">
        <f>LEN(S1293) - LEN(SUBSTITUTE(S1293, ",", "")) + 1</f>
        <v>8</v>
      </c>
      <c r="U1293" s="10" t="s">
        <v>552</v>
      </c>
      <c r="V1293" s="20" t="s">
        <v>553</v>
      </c>
      <c r="W1293" s="10" t="s">
        <v>554</v>
      </c>
      <c r="X1293" s="10" t="s">
        <v>555</v>
      </c>
    </row>
    <row r="1294" spans="1:24" customFormat="1" x14ac:dyDescent="0.3">
      <c r="A1294" s="5" t="s">
        <v>546</v>
      </c>
      <c r="B1294" s="5" t="s">
        <v>547</v>
      </c>
      <c r="C1294" s="5" t="str">
        <f>LEFT(B1294, 65)</f>
        <v>Wecool Unbreakable 3 in 1 Charging Cable with 3A Speed, Fast Char</v>
      </c>
      <c r="D1294" s="5" t="s">
        <v>18</v>
      </c>
      <c r="E1294" s="5" t="str">
        <f>LEFT(D1294, FIND("|", D1294) - 1)</f>
        <v>Computers&amp;Accessories</v>
      </c>
      <c r="F1294" s="5">
        <v>348</v>
      </c>
      <c r="G1294" s="7">
        <v>1499</v>
      </c>
      <c r="H1294" s="5" t="str" cm="1">
        <f t="array" ref="H1294">_xlfn.IFS(G1294&lt;200,"Less than 200", AND(G1294&gt;=200, G1294&lt;=500), "200 to 500", G1294&gt;500, "Greater than 500")</f>
        <v>Greater than 500</v>
      </c>
      <c r="I1294" s="8">
        <v>0.77</v>
      </c>
      <c r="J1294" s="17">
        <f>I1294</f>
        <v>0.77</v>
      </c>
      <c r="K1294" s="22" t="str" cm="1">
        <f t="array" ref="K1294">_xlfn.IFS(AND(I1294&gt;=0%, I1294&lt;=20%),"0% to 20%", AND(I1294&gt;=21%, I1294&lt;=40%), "21% to 40%", AND(I1294&gt;=41%, I1294&lt;=60%), "41% to 60%", AND(I1294&gt;=61%, I1294&lt;=80%), "61% to 80%", AND(I1294&gt;=81%, I1294&lt;=100%), "81% to 100%")</f>
        <v>61% to 80%</v>
      </c>
      <c r="L1294" s="22">
        <v>4.2</v>
      </c>
      <c r="M1294" s="6">
        <v>656</v>
      </c>
      <c r="N1294" s="6">
        <f>G1294*M1294</f>
        <v>983344</v>
      </c>
      <c r="O1294" s="6">
        <f>L1294+(M1294/100000)</f>
        <v>4.2065600000000005</v>
      </c>
      <c r="P1294" s="5" t="s">
        <v>548</v>
      </c>
      <c r="Q1294" s="10" t="s">
        <v>549</v>
      </c>
      <c r="R1294" s="10" t="s">
        <v>550</v>
      </c>
      <c r="S1294" s="10" t="s">
        <v>551</v>
      </c>
      <c r="T1294" s="10">
        <f>LEN(S1294) - LEN(SUBSTITUTE(S1294, ",", "")) + 1</f>
        <v>8</v>
      </c>
      <c r="U1294" s="10" t="s">
        <v>552</v>
      </c>
      <c r="V1294" s="20" t="s">
        <v>553</v>
      </c>
      <c r="W1294" s="10" t="s">
        <v>554</v>
      </c>
      <c r="X1294" s="10" t="s">
        <v>7743</v>
      </c>
    </row>
    <row r="1295" spans="1:24" customFormat="1" x14ac:dyDescent="0.3">
      <c r="A1295" s="5" t="s">
        <v>4019</v>
      </c>
      <c r="B1295" s="5" t="s">
        <v>3462</v>
      </c>
      <c r="C1295" s="5" t="str">
        <f>LEFT(B1295, 65)</f>
        <v xml:space="preserve">Samsung Galaxy M13 5G (Aqua Green, 6GB, 128GB Storage) | 5000mAh </v>
      </c>
      <c r="D1295" s="5" t="s">
        <v>2990</v>
      </c>
      <c r="E1295" s="5" t="str">
        <f>LEFT(D1295, FIND("|", D1295) - 1)</f>
        <v>Electronics</v>
      </c>
      <c r="F1295" s="7">
        <v>13999</v>
      </c>
      <c r="G1295" s="7">
        <v>19499</v>
      </c>
      <c r="H1295" s="5" t="str" cm="1">
        <f t="array" ref="H1295">_xlfn.IFS(G1295&lt;200,"Less than 200", AND(G1295&gt;=200, G1295&lt;=500), "200 to 500", G1295&gt;500, "Greater than 500")</f>
        <v>Greater than 500</v>
      </c>
      <c r="I1295" s="8">
        <v>0.28000000000000003</v>
      </c>
      <c r="J1295" s="17">
        <f>I1295</f>
        <v>0.28000000000000003</v>
      </c>
      <c r="K1295" s="22" t="str" cm="1">
        <f t="array" ref="K1295">_xlfn.IFS(AND(I1295&gt;=0%, I1295&lt;=20%),"0% to 20%", AND(I1295&gt;=21%, I1295&lt;=40%), "21% to 40%", AND(I1295&gt;=41%, I1295&lt;=60%), "41% to 60%", AND(I1295&gt;=61%, I1295&lt;=80%), "61% to 80%", AND(I1295&gt;=81%, I1295&lt;=100%), "81% to 100%")</f>
        <v>21% to 40%</v>
      </c>
      <c r="L1295" s="22">
        <v>4.0999999999999996</v>
      </c>
      <c r="M1295" s="6">
        <v>18998</v>
      </c>
      <c r="N1295" s="6">
        <f>G1295*M1295</f>
        <v>370442002</v>
      </c>
      <c r="O1295" s="6">
        <f>L1295+(M1295/100000)</f>
        <v>4.2899799999999999</v>
      </c>
      <c r="P1295" s="5" t="s">
        <v>3463</v>
      </c>
      <c r="Q1295" s="10" t="s">
        <v>3209</v>
      </c>
      <c r="R1295" s="10" t="s">
        <v>3210</v>
      </c>
      <c r="S1295" s="10" t="s">
        <v>3211</v>
      </c>
      <c r="T1295" s="10">
        <f>LEN(S1295) - LEN(SUBSTITUTE(S1295, ",", "")) + 1</f>
        <v>8</v>
      </c>
      <c r="U1295" s="10" t="s">
        <v>3212</v>
      </c>
      <c r="V1295" s="20" t="s">
        <v>3213</v>
      </c>
      <c r="W1295" s="10" t="s">
        <v>3464</v>
      </c>
      <c r="X1295" s="10" t="s">
        <v>4020</v>
      </c>
    </row>
    <row r="1296" spans="1:24" customFormat="1" x14ac:dyDescent="0.3">
      <c r="A1296" s="5" t="s">
        <v>3538</v>
      </c>
      <c r="B1296" s="5" t="s">
        <v>3539</v>
      </c>
      <c r="C1296" s="5" t="str">
        <f>LEFT(B1296, 65)</f>
        <v>Samsung Galaxy M13 (Aqua Green, 4GB, 64GB Storage) | 6000mAh Batt</v>
      </c>
      <c r="D1296" s="5" t="s">
        <v>2990</v>
      </c>
      <c r="E1296" s="5" t="str">
        <f>LEFT(D1296, FIND("|", D1296) - 1)</f>
        <v>Electronics</v>
      </c>
      <c r="F1296" s="7">
        <v>10999</v>
      </c>
      <c r="G1296" s="7">
        <v>14999</v>
      </c>
      <c r="H1296" s="5" t="str" cm="1">
        <f t="array" ref="H1296">_xlfn.IFS(G1296&lt;200,"Less than 200", AND(G1296&gt;=200, G1296&lt;=500), "200 to 500", G1296&gt;500, "Greater than 500")</f>
        <v>Greater than 500</v>
      </c>
      <c r="I1296" s="8">
        <v>0.27</v>
      </c>
      <c r="J1296" s="17">
        <f>I1296</f>
        <v>0.27</v>
      </c>
      <c r="K1296" s="22" t="str" cm="1">
        <f t="array" ref="K1296">_xlfn.IFS(AND(I1296&gt;=0%, I1296&lt;=20%),"0% to 20%", AND(I1296&gt;=21%, I1296&lt;=40%), "21% to 40%", AND(I1296&gt;=41%, I1296&lt;=60%), "41% to 60%", AND(I1296&gt;=61%, I1296&lt;=80%), "61% to 80%", AND(I1296&gt;=81%, I1296&lt;=100%), "81% to 100%")</f>
        <v>21% to 40%</v>
      </c>
      <c r="L1296" s="22">
        <v>4.0999999999999996</v>
      </c>
      <c r="M1296" s="6">
        <v>18998</v>
      </c>
      <c r="N1296" s="6">
        <f>G1296*M1296</f>
        <v>284951002</v>
      </c>
      <c r="O1296" s="6">
        <f>L1296+(M1296/100000)</f>
        <v>4.2899799999999999</v>
      </c>
      <c r="P1296" s="5" t="s">
        <v>3540</v>
      </c>
      <c r="Q1296" s="10" t="s">
        <v>3209</v>
      </c>
      <c r="R1296" s="10" t="s">
        <v>3210</v>
      </c>
      <c r="S1296" s="10" t="s">
        <v>3211</v>
      </c>
      <c r="T1296" s="10">
        <f>LEN(S1296) - LEN(SUBSTITUTE(S1296, ",", "")) + 1</f>
        <v>8</v>
      </c>
      <c r="U1296" s="10" t="s">
        <v>3212</v>
      </c>
      <c r="V1296" s="20" t="s">
        <v>3213</v>
      </c>
      <c r="W1296" s="10" t="s">
        <v>3214</v>
      </c>
      <c r="X1296" s="10" t="s">
        <v>3541</v>
      </c>
    </row>
    <row r="1297" spans="1:24" customFormat="1" x14ac:dyDescent="0.3">
      <c r="A1297" s="5" t="s">
        <v>3206</v>
      </c>
      <c r="B1297" s="5" t="s">
        <v>3207</v>
      </c>
      <c r="C1297" s="5" t="str">
        <f>LEFT(B1297, 65)</f>
        <v>Samsung Galaxy M13 (Aqua Green, 6GB, 128GB Storage) | 6000mAh Bat</v>
      </c>
      <c r="D1297" s="5" t="s">
        <v>2990</v>
      </c>
      <c r="E1297" s="5" t="str">
        <f>LEFT(D1297, FIND("|", D1297) - 1)</f>
        <v>Electronics</v>
      </c>
      <c r="F1297" s="7">
        <v>12999</v>
      </c>
      <c r="G1297" s="7">
        <v>17999</v>
      </c>
      <c r="H1297" s="5" t="str" cm="1">
        <f t="array" ref="H1297">_xlfn.IFS(G1297&lt;200,"Less than 200", AND(G1297&gt;=200, G1297&lt;=500), "200 to 500", G1297&gt;500, "Greater than 500")</f>
        <v>Greater than 500</v>
      </c>
      <c r="I1297" s="8">
        <v>0.28000000000000003</v>
      </c>
      <c r="J1297" s="17">
        <f>I1297</f>
        <v>0.28000000000000003</v>
      </c>
      <c r="K1297" s="22" t="str" cm="1">
        <f t="array" ref="K1297">_xlfn.IFS(AND(I1297&gt;=0%, I1297&lt;=20%),"0% to 20%", AND(I1297&gt;=21%, I1297&lt;=40%), "21% to 40%", AND(I1297&gt;=41%, I1297&lt;=60%), "41% to 60%", AND(I1297&gt;=61%, I1297&lt;=80%), "61% to 80%", AND(I1297&gt;=81%, I1297&lt;=100%), "81% to 100%")</f>
        <v>21% to 40%</v>
      </c>
      <c r="L1297" s="22">
        <v>4.0999999999999996</v>
      </c>
      <c r="M1297" s="6">
        <v>18998</v>
      </c>
      <c r="N1297" s="6">
        <f>G1297*M1297</f>
        <v>341945002</v>
      </c>
      <c r="O1297" s="6">
        <f>L1297+(M1297/100000)</f>
        <v>4.2899799999999999</v>
      </c>
      <c r="P1297" s="5" t="s">
        <v>3208</v>
      </c>
      <c r="Q1297" s="10" t="s">
        <v>3209</v>
      </c>
      <c r="R1297" s="10" t="s">
        <v>3210</v>
      </c>
      <c r="S1297" s="10" t="s">
        <v>3211</v>
      </c>
      <c r="T1297" s="10">
        <f>LEN(S1297) - LEN(SUBSTITUTE(S1297, ",", "")) + 1</f>
        <v>8</v>
      </c>
      <c r="U1297" s="10" t="s">
        <v>3212</v>
      </c>
      <c r="V1297" s="20" t="s">
        <v>3213</v>
      </c>
      <c r="W1297" s="10" t="s">
        <v>3214</v>
      </c>
      <c r="X1297" s="10" t="s">
        <v>3215</v>
      </c>
    </row>
    <row r="1298" spans="1:24" customFormat="1" x14ac:dyDescent="0.3">
      <c r="A1298" s="5" t="s">
        <v>3766</v>
      </c>
      <c r="B1298" s="5" t="s">
        <v>3767</v>
      </c>
      <c r="C1298" s="5" t="str">
        <f>LEFT(B1298, 65)</f>
        <v>Samsung Galaxy M13 (Stardust Brown, 6GB, 128GB Storage) | 6000mAh</v>
      </c>
      <c r="D1298" s="5" t="s">
        <v>2990</v>
      </c>
      <c r="E1298" s="5" t="str">
        <f>LEFT(D1298, FIND("|", D1298) - 1)</f>
        <v>Electronics</v>
      </c>
      <c r="F1298" s="7">
        <v>12999</v>
      </c>
      <c r="G1298" s="7">
        <v>17999</v>
      </c>
      <c r="H1298" s="5" t="str" cm="1">
        <f t="array" ref="H1298">_xlfn.IFS(G1298&lt;200,"Less than 200", AND(G1298&gt;=200, G1298&lt;=500), "200 to 500", G1298&gt;500, "Greater than 500")</f>
        <v>Greater than 500</v>
      </c>
      <c r="I1298" s="8">
        <v>0.28000000000000003</v>
      </c>
      <c r="J1298" s="17">
        <f>I1298</f>
        <v>0.28000000000000003</v>
      </c>
      <c r="K1298" s="22" t="str" cm="1">
        <f t="array" ref="K1298">_xlfn.IFS(AND(I1298&gt;=0%, I1298&lt;=20%),"0% to 20%", AND(I1298&gt;=21%, I1298&lt;=40%), "21% to 40%", AND(I1298&gt;=41%, I1298&lt;=60%), "41% to 60%", AND(I1298&gt;=61%, I1298&lt;=80%), "61% to 80%", AND(I1298&gt;=81%, I1298&lt;=100%), "81% to 100%")</f>
        <v>21% to 40%</v>
      </c>
      <c r="L1298" s="22">
        <v>4.0999999999999996</v>
      </c>
      <c r="M1298" s="6">
        <v>18998</v>
      </c>
      <c r="N1298" s="6">
        <f>G1298*M1298</f>
        <v>341945002</v>
      </c>
      <c r="O1298" s="6">
        <f>L1298+(M1298/100000)</f>
        <v>4.2899799999999999</v>
      </c>
      <c r="P1298" s="5" t="s">
        <v>3208</v>
      </c>
      <c r="Q1298" s="10" t="s">
        <v>3209</v>
      </c>
      <c r="R1298" s="10" t="s">
        <v>3210</v>
      </c>
      <c r="S1298" s="10" t="s">
        <v>3211</v>
      </c>
      <c r="T1298" s="10">
        <f>LEN(S1298) - LEN(SUBSTITUTE(S1298, ",", "")) + 1</f>
        <v>8</v>
      </c>
      <c r="U1298" s="10" t="s">
        <v>3212</v>
      </c>
      <c r="V1298" s="20" t="s">
        <v>3213</v>
      </c>
      <c r="W1298" s="10" t="s">
        <v>3768</v>
      </c>
      <c r="X1298" s="10" t="s">
        <v>3769</v>
      </c>
    </row>
    <row r="1299" spans="1:24" customFormat="1" x14ac:dyDescent="0.3">
      <c r="A1299" s="5" t="s">
        <v>3461</v>
      </c>
      <c r="B1299" s="5" t="s">
        <v>3462</v>
      </c>
      <c r="C1299" s="5" t="str">
        <f>LEFT(B1299, 65)</f>
        <v xml:space="preserve">Samsung Galaxy M13 5G (Aqua Green, 6GB, 128GB Storage) | 5000mAh </v>
      </c>
      <c r="D1299" s="5" t="s">
        <v>2990</v>
      </c>
      <c r="E1299" s="5" t="str">
        <f>LEFT(D1299, FIND("|", D1299) - 1)</f>
        <v>Electronics</v>
      </c>
      <c r="F1299" s="7">
        <v>13999</v>
      </c>
      <c r="G1299" s="7">
        <v>19499</v>
      </c>
      <c r="H1299" s="5" t="str" cm="1">
        <f t="array" ref="H1299">_xlfn.IFS(G1299&lt;200,"Less than 200", AND(G1299&gt;=200, G1299&lt;=500), "200 to 500", G1299&gt;500, "Greater than 500")</f>
        <v>Greater than 500</v>
      </c>
      <c r="I1299" s="8">
        <v>0.28000000000000003</v>
      </c>
      <c r="J1299" s="17">
        <f>I1299</f>
        <v>0.28000000000000003</v>
      </c>
      <c r="K1299" s="22" t="str" cm="1">
        <f t="array" ref="K1299">_xlfn.IFS(AND(I1299&gt;=0%, I1299&lt;=20%),"0% to 20%", AND(I1299&gt;=21%, I1299&lt;=40%), "21% to 40%", AND(I1299&gt;=41%, I1299&lt;=60%), "41% to 60%", AND(I1299&gt;=61%, I1299&lt;=80%), "61% to 80%", AND(I1299&gt;=81%, I1299&lt;=100%), "81% to 100%")</f>
        <v>21% to 40%</v>
      </c>
      <c r="L1299" s="22">
        <v>4.0999999999999996</v>
      </c>
      <c r="M1299" s="6">
        <v>18998</v>
      </c>
      <c r="N1299" s="6">
        <f>G1299*M1299</f>
        <v>370442002</v>
      </c>
      <c r="O1299" s="6">
        <f>L1299+(M1299/100000)</f>
        <v>4.2899799999999999</v>
      </c>
      <c r="P1299" s="5" t="s">
        <v>3463</v>
      </c>
      <c r="Q1299" s="10" t="s">
        <v>3209</v>
      </c>
      <c r="R1299" s="10" t="s">
        <v>3210</v>
      </c>
      <c r="S1299" s="10" t="s">
        <v>3211</v>
      </c>
      <c r="T1299" s="10">
        <f>LEN(S1299) - LEN(SUBSTITUTE(S1299, ",", "")) + 1</f>
        <v>8</v>
      </c>
      <c r="U1299" s="10" t="s">
        <v>3212</v>
      </c>
      <c r="V1299" s="20" t="s">
        <v>3213</v>
      </c>
      <c r="W1299" s="10" t="s">
        <v>3464</v>
      </c>
      <c r="X1299" s="10" t="s">
        <v>3465</v>
      </c>
    </row>
    <row r="1300" spans="1:24" customFormat="1" x14ac:dyDescent="0.3">
      <c r="A1300" s="5" t="s">
        <v>4790</v>
      </c>
      <c r="B1300" s="5" t="s">
        <v>4791</v>
      </c>
      <c r="C1300" s="5" t="str">
        <f>LEFT(B1300, 65)</f>
        <v>Samsung Galaxy M13 5G (Stardust Brown, 6GB, 128GB Storage) | 5000</v>
      </c>
      <c r="D1300" s="5" t="s">
        <v>2990</v>
      </c>
      <c r="E1300" s="5" t="str">
        <f>LEFT(D1300, FIND("|", D1300) - 1)</f>
        <v>Electronics</v>
      </c>
      <c r="F1300" s="7">
        <v>13999</v>
      </c>
      <c r="G1300" s="7">
        <v>19499</v>
      </c>
      <c r="H1300" s="5" t="str" cm="1">
        <f t="array" ref="H1300">_xlfn.IFS(G1300&lt;200,"Less than 200", AND(G1300&gt;=200, G1300&lt;=500), "200 to 500", G1300&gt;500, "Greater than 500")</f>
        <v>Greater than 500</v>
      </c>
      <c r="I1300" s="8">
        <v>0.28000000000000003</v>
      </c>
      <c r="J1300" s="17">
        <f>I1300</f>
        <v>0.28000000000000003</v>
      </c>
      <c r="K1300" s="22" t="str" cm="1">
        <f t="array" ref="K1300">_xlfn.IFS(AND(I1300&gt;=0%, I1300&lt;=20%),"0% to 20%", AND(I1300&gt;=21%, I1300&lt;=40%), "21% to 40%", AND(I1300&gt;=41%, I1300&lt;=60%), "41% to 60%", AND(I1300&gt;=61%, I1300&lt;=80%), "61% to 80%", AND(I1300&gt;=81%, I1300&lt;=100%), "81% to 100%")</f>
        <v>21% to 40%</v>
      </c>
      <c r="L1300" s="22">
        <v>4.0999999999999996</v>
      </c>
      <c r="M1300" s="6">
        <v>18998</v>
      </c>
      <c r="N1300" s="6">
        <f>G1300*M1300</f>
        <v>370442002</v>
      </c>
      <c r="O1300" s="6">
        <f>L1300+(M1300/100000)</f>
        <v>4.2899799999999999</v>
      </c>
      <c r="P1300" s="5" t="s">
        <v>3463</v>
      </c>
      <c r="Q1300" s="10" t="s">
        <v>3209</v>
      </c>
      <c r="R1300" s="10" t="s">
        <v>3210</v>
      </c>
      <c r="S1300" s="10" t="s">
        <v>3211</v>
      </c>
      <c r="T1300" s="10">
        <f>LEN(S1300) - LEN(SUBSTITUTE(S1300, ",", "")) + 1</f>
        <v>8</v>
      </c>
      <c r="U1300" s="10" t="s">
        <v>3212</v>
      </c>
      <c r="V1300" s="20" t="s">
        <v>3213</v>
      </c>
      <c r="W1300" s="10" t="s">
        <v>4792</v>
      </c>
      <c r="X1300" s="10" t="s">
        <v>4793</v>
      </c>
    </row>
    <row r="1301" spans="1:24" customFormat="1" x14ac:dyDescent="0.3">
      <c r="A1301" s="5" t="s">
        <v>3603</v>
      </c>
      <c r="B1301" s="5" t="s">
        <v>3604</v>
      </c>
      <c r="C1301" s="5" t="str">
        <f>LEFT(B1301, 65)</f>
        <v>Samsung Galaxy M13 (Midnight Blue, 4GB, 64GB Storage) | 6000mAh B</v>
      </c>
      <c r="D1301" s="5" t="s">
        <v>2990</v>
      </c>
      <c r="E1301" s="5" t="str">
        <f>LEFT(D1301, FIND("|", D1301) - 1)</f>
        <v>Electronics</v>
      </c>
      <c r="F1301" s="7">
        <v>10999</v>
      </c>
      <c r="G1301" s="7">
        <v>14999</v>
      </c>
      <c r="H1301" s="5" t="str" cm="1">
        <f t="array" ref="H1301">_xlfn.IFS(G1301&lt;200,"Less than 200", AND(G1301&gt;=200, G1301&lt;=500), "200 to 500", G1301&gt;500, "Greater than 500")</f>
        <v>Greater than 500</v>
      </c>
      <c r="I1301" s="8">
        <v>0.27</v>
      </c>
      <c r="J1301" s="17">
        <f>I1301</f>
        <v>0.27</v>
      </c>
      <c r="K1301" s="22" t="str" cm="1">
        <f t="array" ref="K1301">_xlfn.IFS(AND(I1301&gt;=0%, I1301&lt;=20%),"0% to 20%", AND(I1301&gt;=21%, I1301&lt;=40%), "21% to 40%", AND(I1301&gt;=41%, I1301&lt;=60%), "41% to 60%", AND(I1301&gt;=61%, I1301&lt;=80%), "61% to 80%", AND(I1301&gt;=81%, I1301&lt;=100%), "81% to 100%")</f>
        <v>21% to 40%</v>
      </c>
      <c r="L1301" s="22">
        <v>4.0999999999999996</v>
      </c>
      <c r="M1301" s="6">
        <v>18998</v>
      </c>
      <c r="N1301" s="6">
        <f>G1301*M1301</f>
        <v>284951002</v>
      </c>
      <c r="O1301" s="6">
        <f>L1301+(M1301/100000)</f>
        <v>4.2899799999999999</v>
      </c>
      <c r="P1301" s="5" t="s">
        <v>3540</v>
      </c>
      <c r="Q1301" s="10" t="s">
        <v>3209</v>
      </c>
      <c r="R1301" s="10" t="s">
        <v>3210</v>
      </c>
      <c r="S1301" s="10" t="s">
        <v>3211</v>
      </c>
      <c r="T1301" s="10">
        <f>LEN(S1301) - LEN(SUBSTITUTE(S1301, ",", "")) + 1</f>
        <v>8</v>
      </c>
      <c r="U1301" s="10" t="s">
        <v>3212</v>
      </c>
      <c r="V1301" s="20" t="s">
        <v>3213</v>
      </c>
      <c r="W1301" s="10" t="s">
        <v>3605</v>
      </c>
      <c r="X1301" s="10" t="s">
        <v>3606</v>
      </c>
    </row>
    <row r="1302" spans="1:24" customFormat="1" x14ac:dyDescent="0.3">
      <c r="A1302" s="5" t="s">
        <v>3634</v>
      </c>
      <c r="B1302" s="5" t="s">
        <v>3462</v>
      </c>
      <c r="C1302" s="5" t="str">
        <f>LEFT(B1302, 65)</f>
        <v xml:space="preserve">Samsung Galaxy M13 5G (Aqua Green, 6GB, 128GB Storage) | 5000mAh </v>
      </c>
      <c r="D1302" s="5" t="s">
        <v>2990</v>
      </c>
      <c r="E1302" s="5" t="str">
        <f>LEFT(D1302, FIND("|", D1302) - 1)</f>
        <v>Electronics</v>
      </c>
      <c r="F1302" s="7">
        <v>13999</v>
      </c>
      <c r="G1302" s="7">
        <v>19499</v>
      </c>
      <c r="H1302" s="5" t="str" cm="1">
        <f t="array" ref="H1302">_xlfn.IFS(G1302&lt;200,"Less than 200", AND(G1302&gt;=200, G1302&lt;=500), "200 to 500", G1302&gt;500, "Greater than 500")</f>
        <v>Greater than 500</v>
      </c>
      <c r="I1302" s="8">
        <v>0.28000000000000003</v>
      </c>
      <c r="J1302" s="17">
        <f>I1302</f>
        <v>0.28000000000000003</v>
      </c>
      <c r="K1302" s="22" t="str" cm="1">
        <f t="array" ref="K1302">_xlfn.IFS(AND(I1302&gt;=0%, I1302&lt;=20%),"0% to 20%", AND(I1302&gt;=21%, I1302&lt;=40%), "21% to 40%", AND(I1302&gt;=41%, I1302&lt;=60%), "41% to 60%", AND(I1302&gt;=61%, I1302&lt;=80%), "61% to 80%", AND(I1302&gt;=81%, I1302&lt;=100%), "81% to 100%")</f>
        <v>21% to 40%</v>
      </c>
      <c r="L1302" s="22">
        <v>4.0999999999999996</v>
      </c>
      <c r="M1302" s="6">
        <v>18998</v>
      </c>
      <c r="N1302" s="6">
        <f>G1302*M1302</f>
        <v>370442002</v>
      </c>
      <c r="O1302" s="6">
        <f>L1302+(M1302/100000)</f>
        <v>4.2899799999999999</v>
      </c>
      <c r="P1302" s="5" t="s">
        <v>3463</v>
      </c>
      <c r="Q1302" s="10" t="s">
        <v>3209</v>
      </c>
      <c r="R1302" s="10" t="s">
        <v>3210</v>
      </c>
      <c r="S1302" s="10" t="s">
        <v>3211</v>
      </c>
      <c r="T1302" s="10">
        <f>LEN(S1302) - LEN(SUBSTITUTE(S1302, ",", "")) + 1</f>
        <v>8</v>
      </c>
      <c r="U1302" s="10" t="s">
        <v>3212</v>
      </c>
      <c r="V1302" s="20" t="s">
        <v>3213</v>
      </c>
      <c r="W1302" s="10" t="s">
        <v>3464</v>
      </c>
      <c r="X1302" s="10" t="s">
        <v>3635</v>
      </c>
    </row>
    <row r="1303" spans="1:24" customFormat="1" x14ac:dyDescent="0.3">
      <c r="A1303" s="5" t="s">
        <v>1071</v>
      </c>
      <c r="B1303" s="5" t="s">
        <v>1072</v>
      </c>
      <c r="C1303" s="5" t="str">
        <f>LEFT(B1303, 65)</f>
        <v>Lapster 5 pin mini usb cable, usb b cable,camera cable usb2.0 for</v>
      </c>
      <c r="D1303" s="5" t="s">
        <v>18</v>
      </c>
      <c r="E1303" s="5" t="str">
        <f>LEFT(D1303, FIND("|", D1303) - 1)</f>
        <v>Computers&amp;Accessories</v>
      </c>
      <c r="F1303" s="5">
        <v>149</v>
      </c>
      <c r="G1303" s="5">
        <v>999</v>
      </c>
      <c r="H1303" s="5" t="str" cm="1">
        <f t="array" ref="H1303">_xlfn.IFS(G1303&lt;200,"Less than 200", AND(G1303&gt;=200, G1303&lt;=500), "200 to 500", G1303&gt;500, "Greater than 500")</f>
        <v>Greater than 500</v>
      </c>
      <c r="I1303" s="8">
        <v>0.85</v>
      </c>
      <c r="J1303" s="17">
        <f>I1303</f>
        <v>0.85</v>
      </c>
      <c r="K1303" s="22" t="str" cm="1">
        <f t="array" ref="K1303">_xlfn.IFS(AND(I1303&gt;=0%, I1303&lt;=20%),"0% to 20%", AND(I1303&gt;=21%, I1303&lt;=40%), "21% to 40%", AND(I1303&gt;=41%, I1303&lt;=60%), "41% to 60%", AND(I1303&gt;=61%, I1303&lt;=80%), "61% to 80%", AND(I1303&gt;=81%, I1303&lt;=100%), "81% to 100%")</f>
        <v>81% to 100%</v>
      </c>
      <c r="L1303" s="22">
        <v>4</v>
      </c>
      <c r="M1303" s="6">
        <v>1313</v>
      </c>
      <c r="N1303" s="6">
        <f>G1303*M1303</f>
        <v>1311687</v>
      </c>
      <c r="O1303" s="6">
        <f>L1303+(M1303/100000)</f>
        <v>4.0131300000000003</v>
      </c>
      <c r="P1303" s="5" t="s">
        <v>1073</v>
      </c>
      <c r="Q1303" s="10" t="s">
        <v>589</v>
      </c>
      <c r="R1303" s="10" t="s">
        <v>590</v>
      </c>
      <c r="S1303" s="10" t="s">
        <v>591</v>
      </c>
      <c r="T1303" s="10">
        <f>LEN(S1303) - LEN(SUBSTITUTE(S1303, ",", "")) + 1</f>
        <v>8</v>
      </c>
      <c r="U1303" s="10" t="s">
        <v>592</v>
      </c>
      <c r="V1303" s="20" t="s">
        <v>593</v>
      </c>
      <c r="W1303" s="10" t="s">
        <v>1074</v>
      </c>
      <c r="X1303" s="10" t="s">
        <v>1075</v>
      </c>
    </row>
    <row r="1304" spans="1:24" customFormat="1" x14ac:dyDescent="0.3">
      <c r="A1304" s="5" t="s">
        <v>340</v>
      </c>
      <c r="B1304" s="5" t="s">
        <v>341</v>
      </c>
      <c r="C1304" s="5" t="str">
        <f>LEFT(B1304, 65)</f>
        <v xml:space="preserve">pTron Solero T351 3.5Amps Fast Charging Type-C to Type-C PD Data </v>
      </c>
      <c r="D1304" s="5" t="s">
        <v>18</v>
      </c>
      <c r="E1304" s="5" t="str">
        <f>LEFT(D1304, FIND("|", D1304) - 1)</f>
        <v>Computers&amp;Accessories</v>
      </c>
      <c r="F1304" s="5">
        <v>199</v>
      </c>
      <c r="G1304" s="5">
        <v>999</v>
      </c>
      <c r="H1304" s="5" t="str" cm="1">
        <f t="array" ref="H1304">_xlfn.IFS(G1304&lt;200,"Less than 200", AND(G1304&gt;=200, G1304&lt;=500), "200 to 500", G1304&gt;500, "Greater than 500")</f>
        <v>Greater than 500</v>
      </c>
      <c r="I1304" s="8">
        <v>0.8</v>
      </c>
      <c r="J1304" s="17">
        <f>I1304</f>
        <v>0.8</v>
      </c>
      <c r="K1304" s="22" t="str" cm="1">
        <f t="array" ref="K1304">_xlfn.IFS(AND(I1304&gt;=0%, I1304&lt;=20%),"0% to 20%", AND(I1304&gt;=21%, I1304&lt;=40%), "21% to 40%", AND(I1304&gt;=41%, I1304&lt;=60%), "41% to 60%", AND(I1304&gt;=61%, I1304&lt;=80%), "61% to 80%", AND(I1304&gt;=81%, I1304&lt;=100%), "81% to 100%")</f>
        <v>61% to 80%</v>
      </c>
      <c r="L1304" s="22">
        <v>3.9</v>
      </c>
      <c r="M1304" s="6">
        <v>1075</v>
      </c>
      <c r="N1304" s="6">
        <f>G1304*M1304</f>
        <v>1073925</v>
      </c>
      <c r="O1304" s="6">
        <f>L1304+(M1304/100000)</f>
        <v>3.9107499999999997</v>
      </c>
      <c r="P1304" s="5" t="s">
        <v>342</v>
      </c>
      <c r="Q1304" s="10" t="s">
        <v>343</v>
      </c>
      <c r="R1304" s="10" t="s">
        <v>344</v>
      </c>
      <c r="S1304" s="10" t="s">
        <v>345</v>
      </c>
      <c r="T1304" s="10">
        <f>LEN(S1304) - LEN(SUBSTITUTE(S1304, ",", "")) + 1</f>
        <v>8</v>
      </c>
      <c r="U1304" s="10" t="s">
        <v>346</v>
      </c>
      <c r="V1304" s="20" t="s">
        <v>347</v>
      </c>
      <c r="W1304" s="10" t="s">
        <v>348</v>
      </c>
      <c r="X1304" s="10" t="s">
        <v>349</v>
      </c>
    </row>
    <row r="1305" spans="1:24" customFormat="1" x14ac:dyDescent="0.3">
      <c r="A1305" s="5" t="s">
        <v>340</v>
      </c>
      <c r="B1305" s="5" t="s">
        <v>341</v>
      </c>
      <c r="C1305" s="5" t="str">
        <f>LEFT(B1305, 65)</f>
        <v xml:space="preserve">pTron Solero T351 3.5Amps Fast Charging Type-C to Type-C PD Data </v>
      </c>
      <c r="D1305" s="5" t="s">
        <v>18</v>
      </c>
      <c r="E1305" s="5" t="str">
        <f>LEFT(D1305, FIND("|", D1305) - 1)</f>
        <v>Computers&amp;Accessories</v>
      </c>
      <c r="F1305" s="5">
        <v>199</v>
      </c>
      <c r="G1305" s="5">
        <v>999</v>
      </c>
      <c r="H1305" s="5" t="str" cm="1">
        <f t="array" ref="H1305">_xlfn.IFS(G1305&lt;200,"Less than 200", AND(G1305&gt;=200, G1305&lt;=500), "200 to 500", G1305&gt;500, "Greater than 500")</f>
        <v>Greater than 500</v>
      </c>
      <c r="I1305" s="8">
        <v>0.8</v>
      </c>
      <c r="J1305" s="17">
        <f>I1305</f>
        <v>0.8</v>
      </c>
      <c r="K1305" s="22" t="str" cm="1">
        <f t="array" ref="K1305">_xlfn.IFS(AND(I1305&gt;=0%, I1305&lt;=20%),"0% to 20%", AND(I1305&gt;=21%, I1305&lt;=40%), "21% to 40%", AND(I1305&gt;=41%, I1305&lt;=60%), "41% to 60%", AND(I1305&gt;=61%, I1305&lt;=80%), "61% to 80%", AND(I1305&gt;=81%, I1305&lt;=100%), "81% to 100%")</f>
        <v>61% to 80%</v>
      </c>
      <c r="L1305" s="22">
        <v>3.9</v>
      </c>
      <c r="M1305" s="6">
        <v>1075</v>
      </c>
      <c r="N1305" s="6">
        <f>G1305*M1305</f>
        <v>1073925</v>
      </c>
      <c r="O1305" s="6">
        <f>L1305+(M1305/100000)</f>
        <v>3.9107499999999997</v>
      </c>
      <c r="P1305" s="5" t="s">
        <v>342</v>
      </c>
      <c r="Q1305" s="10" t="s">
        <v>343</v>
      </c>
      <c r="R1305" s="10" t="s">
        <v>344</v>
      </c>
      <c r="S1305" s="10" t="s">
        <v>345</v>
      </c>
      <c r="T1305" s="10">
        <f>LEN(S1305) - LEN(SUBSTITUTE(S1305, ",", "")) + 1</f>
        <v>8</v>
      </c>
      <c r="U1305" s="10" t="s">
        <v>346</v>
      </c>
      <c r="V1305" s="20" t="s">
        <v>347</v>
      </c>
      <c r="W1305" s="10" t="s">
        <v>348</v>
      </c>
      <c r="X1305" s="10" t="s">
        <v>6970</v>
      </c>
    </row>
    <row r="1306" spans="1:24" customFormat="1" x14ac:dyDescent="0.3">
      <c r="A1306" s="5" t="s">
        <v>1232</v>
      </c>
      <c r="B1306" s="5" t="s">
        <v>1233</v>
      </c>
      <c r="C1306" s="5" t="str">
        <f>LEFT(B1306, 65)</f>
        <v>pTron Solero 331 3.4Amps Multifunction Fast Charging Cable, 3-in-</v>
      </c>
      <c r="D1306" s="5" t="s">
        <v>18</v>
      </c>
      <c r="E1306" s="5" t="str">
        <f>LEFT(D1306, FIND("|", D1306) - 1)</f>
        <v>Computers&amp;Accessories</v>
      </c>
      <c r="F1306" s="5">
        <v>249</v>
      </c>
      <c r="G1306" s="5">
        <v>931</v>
      </c>
      <c r="H1306" s="5" t="str" cm="1">
        <f t="array" ref="H1306">_xlfn.IFS(G1306&lt;200,"Less than 200", AND(G1306&gt;=200, G1306&lt;=500), "200 to 500", G1306&gt;500, "Greater than 500")</f>
        <v>Greater than 500</v>
      </c>
      <c r="I1306" s="8">
        <v>0.73</v>
      </c>
      <c r="J1306" s="17">
        <f>I1306</f>
        <v>0.73</v>
      </c>
      <c r="K1306" s="22" t="str" cm="1">
        <f t="array" ref="K1306">_xlfn.IFS(AND(I1306&gt;=0%, I1306&lt;=20%),"0% to 20%", AND(I1306&gt;=21%, I1306&lt;=40%), "21% to 40%", AND(I1306&gt;=41%, I1306&lt;=60%), "41% to 60%", AND(I1306&gt;=61%, I1306&lt;=80%), "61% to 80%", AND(I1306&gt;=81%, I1306&lt;=100%), "81% to 100%")</f>
        <v>61% to 80%</v>
      </c>
      <c r="L1306" s="22">
        <v>3.9</v>
      </c>
      <c r="M1306" s="6">
        <v>1075</v>
      </c>
      <c r="N1306" s="6">
        <f>G1306*M1306</f>
        <v>1000825</v>
      </c>
      <c r="O1306" s="6">
        <f>L1306+(M1306/100000)</f>
        <v>3.9107499999999997</v>
      </c>
      <c r="P1306" s="5" t="s">
        <v>1234</v>
      </c>
      <c r="Q1306" s="10" t="s">
        <v>343</v>
      </c>
      <c r="R1306" s="10" t="s">
        <v>344</v>
      </c>
      <c r="S1306" s="10" t="s">
        <v>345</v>
      </c>
      <c r="T1306" s="10">
        <f>LEN(S1306) - LEN(SUBSTITUTE(S1306, ",", "")) + 1</f>
        <v>8</v>
      </c>
      <c r="U1306" s="10" t="s">
        <v>346</v>
      </c>
      <c r="V1306" s="20" t="s">
        <v>347</v>
      </c>
      <c r="W1306" s="10" t="s">
        <v>1235</v>
      </c>
      <c r="X1306" s="10" t="s">
        <v>1236</v>
      </c>
    </row>
    <row r="1307" spans="1:24" customFormat="1" x14ac:dyDescent="0.3">
      <c r="A1307" s="5" t="s">
        <v>9518</v>
      </c>
      <c r="B1307" s="5" t="s">
        <v>9519</v>
      </c>
      <c r="C1307" s="5" t="str">
        <f>LEFT(B1307, 65)</f>
        <v>IKEA Frother for Milk</v>
      </c>
      <c r="D1307" s="5" t="s">
        <v>9520</v>
      </c>
      <c r="E1307" s="5" t="str">
        <f>LEFT(D1307, FIND("|", D1307) - 1)</f>
        <v>Home&amp;Kitchen</v>
      </c>
      <c r="F1307" s="5">
        <v>244</v>
      </c>
      <c r="G1307" s="5">
        <v>499</v>
      </c>
      <c r="H1307" s="5" t="str" cm="1">
        <f t="array" ref="H1307">_xlfn.IFS(G1307&lt;200,"Less than 200", AND(G1307&gt;=200, G1307&lt;=500), "200 to 500", G1307&gt;500, "Greater than 500")</f>
        <v>200 to 500</v>
      </c>
      <c r="I1307" s="8">
        <v>0.51</v>
      </c>
      <c r="J1307" s="17">
        <f>I1307</f>
        <v>0.51</v>
      </c>
      <c r="K1307" s="22" t="str" cm="1">
        <f t="array" ref="K1307">_xlfn.IFS(AND(I1307&gt;=0%, I1307&lt;=20%),"0% to 20%", AND(I1307&gt;=21%, I1307&lt;=40%), "21% to 40%", AND(I1307&gt;=41%, I1307&lt;=60%), "41% to 60%", AND(I1307&gt;=61%, I1307&lt;=80%), "61% to 80%", AND(I1307&gt;=81%, I1307&lt;=100%), "81% to 100%")</f>
        <v>41% to 60%</v>
      </c>
      <c r="L1307" s="22">
        <v>3.3</v>
      </c>
      <c r="M1307" s="6">
        <v>478</v>
      </c>
      <c r="N1307" s="6">
        <f>G1307*M1307</f>
        <v>238522</v>
      </c>
      <c r="O1307" s="6">
        <f>L1307+(M1307/100000)</f>
        <v>3.3047799999999996</v>
      </c>
      <c r="P1307" s="5" t="s">
        <v>9521</v>
      </c>
      <c r="Q1307" s="10" t="s">
        <v>9522</v>
      </c>
      <c r="R1307" s="10" t="s">
        <v>9523</v>
      </c>
      <c r="S1307" s="10" t="s">
        <v>9524</v>
      </c>
      <c r="T1307" s="10">
        <f>LEN(S1307) - LEN(SUBSTITUTE(S1307, ",", "")) + 1</f>
        <v>8</v>
      </c>
      <c r="U1307" s="10" t="s">
        <v>9525</v>
      </c>
      <c r="V1307" s="20" t="s">
        <v>9526</v>
      </c>
      <c r="W1307" s="10" t="s">
        <v>9527</v>
      </c>
      <c r="X1307" s="10" t="s">
        <v>9528</v>
      </c>
    </row>
    <row r="1308" spans="1:24" customFormat="1" x14ac:dyDescent="0.3">
      <c r="A1308" s="5" t="s">
        <v>10002</v>
      </c>
      <c r="B1308" s="5" t="s">
        <v>10003</v>
      </c>
      <c r="C1308" s="5" t="str">
        <f>LEFT(B1308, 65)</f>
        <v>Kitchenwell 18Pc Plastic Food Snack Bag Pouch Clip Sealer for Kee</v>
      </c>
      <c r="D1308" s="5" t="s">
        <v>9284</v>
      </c>
      <c r="E1308" s="5" t="str">
        <f>LEFT(D1308, FIND("|", D1308) - 1)</f>
        <v>Home&amp;Kitchen</v>
      </c>
      <c r="F1308" s="5">
        <v>79</v>
      </c>
      <c r="G1308" s="5">
        <v>79</v>
      </c>
      <c r="H1308" s="5" t="str" cm="1">
        <f t="array" ref="H1308">_xlfn.IFS(G1308&lt;200,"Less than 200", AND(G1308&gt;=200, G1308&lt;=500), "200 to 500", G1308&gt;500, "Greater than 500")</f>
        <v>Less than 200</v>
      </c>
      <c r="I1308" s="8">
        <v>0</v>
      </c>
      <c r="J1308" s="17">
        <f>I1308</f>
        <v>0</v>
      </c>
      <c r="K1308" s="22" t="str" cm="1">
        <f t="array" ref="K1308">_xlfn.IFS(AND(I1308&gt;=0%, I1308&lt;=20%),"0% to 20%", AND(I1308&gt;=21%, I1308&lt;=40%), "21% to 40%", AND(I1308&gt;=41%, I1308&lt;=60%), "41% to 60%", AND(I1308&gt;=61%, I1308&lt;=80%), "61% to 80%", AND(I1308&gt;=81%, I1308&lt;=100%), "81% to 100%")</f>
        <v>0% to 20%</v>
      </c>
      <c r="L1308" s="22">
        <v>4</v>
      </c>
      <c r="M1308" s="6">
        <v>97</v>
      </c>
      <c r="N1308" s="6">
        <f>G1308*M1308</f>
        <v>7663</v>
      </c>
      <c r="O1308" s="6">
        <f>L1308+(M1308/100000)</f>
        <v>4.0009699999999997</v>
      </c>
      <c r="P1308" s="5" t="s">
        <v>10004</v>
      </c>
      <c r="Q1308" s="10" t="s">
        <v>10005</v>
      </c>
      <c r="R1308" s="10" t="s">
        <v>10006</v>
      </c>
      <c r="S1308" s="10" t="s">
        <v>10007</v>
      </c>
      <c r="T1308" s="10">
        <f>LEN(S1308) - LEN(SUBSTITUTE(S1308, ",", "")) + 1</f>
        <v>8</v>
      </c>
      <c r="U1308" s="10" t="s">
        <v>10008</v>
      </c>
      <c r="V1308" s="20" t="s">
        <v>13067</v>
      </c>
      <c r="W1308" s="10" t="s">
        <v>10009</v>
      </c>
      <c r="X1308" s="10" t="s">
        <v>10010</v>
      </c>
    </row>
    <row r="1309" spans="1:24" customFormat="1" x14ac:dyDescent="0.3">
      <c r="A1309" s="5" t="s">
        <v>10580</v>
      </c>
      <c r="B1309" s="5" t="s">
        <v>10581</v>
      </c>
      <c r="C1309" s="5" t="str">
        <f>LEFT(B1309, 65)</f>
        <v>Kitchenwell Multipurpose Portable Electronic Digital Weighing Sca</v>
      </c>
      <c r="D1309" s="5" t="s">
        <v>9243</v>
      </c>
      <c r="E1309" s="5" t="str">
        <f>LEFT(D1309, FIND("|", D1309) - 1)</f>
        <v>Home&amp;Kitchen</v>
      </c>
      <c r="F1309" s="5">
        <v>239</v>
      </c>
      <c r="G1309" s="5">
        <v>239</v>
      </c>
      <c r="H1309" s="5" t="str" cm="1">
        <f t="array" ref="H1309">_xlfn.IFS(G1309&lt;200,"Less than 200", AND(G1309&gt;=200, G1309&lt;=500), "200 to 500", G1309&gt;500, "Greater than 500")</f>
        <v>200 to 500</v>
      </c>
      <c r="I1309" s="8">
        <v>0</v>
      </c>
      <c r="J1309" s="17">
        <f>I1309</f>
        <v>0</v>
      </c>
      <c r="K1309" s="22" t="str" cm="1">
        <f t="array" ref="K1309">_xlfn.IFS(AND(I1309&gt;=0%, I1309&lt;=20%),"0% to 20%", AND(I1309&gt;=21%, I1309&lt;=40%), "21% to 40%", AND(I1309&gt;=41%, I1309&lt;=60%), "41% to 60%", AND(I1309&gt;=61%, I1309&lt;=80%), "61% to 80%", AND(I1309&gt;=81%, I1309&lt;=100%), "81% to 100%")</f>
        <v>0% to 20%</v>
      </c>
      <c r="L1309" s="22">
        <v>4.3</v>
      </c>
      <c r="M1309" s="6">
        <v>7</v>
      </c>
      <c r="N1309" s="6">
        <f>G1309*M1309</f>
        <v>1673</v>
      </c>
      <c r="O1309" s="6">
        <f>L1309+(M1309/100000)</f>
        <v>4.3000699999999998</v>
      </c>
      <c r="P1309" s="5" t="s">
        <v>10582</v>
      </c>
      <c r="Q1309" s="10" t="s">
        <v>10583</v>
      </c>
      <c r="R1309" s="10" t="s">
        <v>10584</v>
      </c>
      <c r="S1309" s="10" t="s">
        <v>10585</v>
      </c>
      <c r="T1309" s="10">
        <f>LEN(S1309) - LEN(SUBSTITUTE(S1309, ",", "")) + 1</f>
        <v>6</v>
      </c>
      <c r="U1309" s="10" t="s">
        <v>10586</v>
      </c>
      <c r="V1309" s="20" t="s">
        <v>10587</v>
      </c>
      <c r="W1309" s="10" t="s">
        <v>10588</v>
      </c>
      <c r="X1309" s="10" t="s">
        <v>10589</v>
      </c>
    </row>
    <row r="1310" spans="1:24" customFormat="1" x14ac:dyDescent="0.3">
      <c r="A1310" s="5" t="s">
        <v>2181</v>
      </c>
      <c r="B1310" s="5" t="s">
        <v>2182</v>
      </c>
      <c r="C1310" s="5" t="str">
        <f>LEFT(B1310, 65)</f>
        <v>pTron Solero M241 2.4A Micro USB Data &amp; Charging Cable, Made in I</v>
      </c>
      <c r="D1310" s="5" t="s">
        <v>18</v>
      </c>
      <c r="E1310" s="5" t="str">
        <f>LEFT(D1310, FIND("|", D1310) - 1)</f>
        <v>Computers&amp;Accessories</v>
      </c>
      <c r="F1310" s="5">
        <v>89</v>
      </c>
      <c r="G1310" s="5">
        <v>800</v>
      </c>
      <c r="H1310" s="5" t="str" cm="1">
        <f t="array" ref="H1310">_xlfn.IFS(G1310&lt;200,"Less than 200", AND(G1310&gt;=200, G1310&lt;=500), "200 to 500", G1310&gt;500, "Greater than 500")</f>
        <v>Greater than 500</v>
      </c>
      <c r="I1310" s="8">
        <v>0.89</v>
      </c>
      <c r="J1310" s="17">
        <f>I1310</f>
        <v>0.89</v>
      </c>
      <c r="K1310" s="22" t="str" cm="1">
        <f t="array" ref="K1310">_xlfn.IFS(AND(I1310&gt;=0%, I1310&lt;=20%),"0% to 20%", AND(I1310&gt;=21%, I1310&lt;=40%), "21% to 40%", AND(I1310&gt;=41%, I1310&lt;=60%), "41% to 60%", AND(I1310&gt;=61%, I1310&lt;=80%), "61% to 80%", AND(I1310&gt;=81%, I1310&lt;=100%), "81% to 100%")</f>
        <v>81% to 100%</v>
      </c>
      <c r="L1310" s="22">
        <v>3.9</v>
      </c>
      <c r="M1310" s="6">
        <v>1075</v>
      </c>
      <c r="N1310" s="6">
        <f>G1310*M1310</f>
        <v>860000</v>
      </c>
      <c r="O1310" s="6">
        <f>L1310+(M1310/100000)</f>
        <v>3.9107499999999997</v>
      </c>
      <c r="P1310" s="5" t="s">
        <v>2183</v>
      </c>
      <c r="Q1310" s="10" t="s">
        <v>343</v>
      </c>
      <c r="R1310" s="10" t="s">
        <v>344</v>
      </c>
      <c r="S1310" s="10" t="s">
        <v>345</v>
      </c>
      <c r="T1310" s="10">
        <f>LEN(S1310) - LEN(SUBSTITUTE(S1310, ",", "")) + 1</f>
        <v>8</v>
      </c>
      <c r="U1310" s="10" t="s">
        <v>346</v>
      </c>
      <c r="V1310" s="20" t="s">
        <v>347</v>
      </c>
      <c r="W1310" s="10" t="s">
        <v>2184</v>
      </c>
      <c r="X1310" s="10" t="s">
        <v>2185</v>
      </c>
    </row>
    <row r="1311" spans="1:24" customFormat="1" x14ac:dyDescent="0.3">
      <c r="A1311" s="5" t="s">
        <v>2501</v>
      </c>
      <c r="B1311" s="5" t="s">
        <v>2502</v>
      </c>
      <c r="C1311" s="5" t="str">
        <f>LEFT(B1311, 65)</f>
        <v xml:space="preserve">pTron Solero T241 2.4A Type-C Data &amp; Charging USB Cable, Made in </v>
      </c>
      <c r="D1311" s="5" t="s">
        <v>18</v>
      </c>
      <c r="E1311" s="5" t="str">
        <f>LEFT(D1311, FIND("|", D1311) - 1)</f>
        <v>Computers&amp;Accessories</v>
      </c>
      <c r="F1311" s="5">
        <v>99</v>
      </c>
      <c r="G1311" s="5">
        <v>800</v>
      </c>
      <c r="H1311" s="5" t="str" cm="1">
        <f t="array" ref="H1311">_xlfn.IFS(G1311&lt;200,"Less than 200", AND(G1311&gt;=200, G1311&lt;=500), "200 to 500", G1311&gt;500, "Greater than 500")</f>
        <v>Greater than 500</v>
      </c>
      <c r="I1311" s="8">
        <v>0.88</v>
      </c>
      <c r="J1311" s="17">
        <f>I1311</f>
        <v>0.88</v>
      </c>
      <c r="K1311" s="22" t="str" cm="1">
        <f t="array" ref="K1311">_xlfn.IFS(AND(I1311&gt;=0%, I1311&lt;=20%),"0% to 20%", AND(I1311&gt;=21%, I1311&lt;=40%), "21% to 40%", AND(I1311&gt;=41%, I1311&lt;=60%), "41% to 60%", AND(I1311&gt;=61%, I1311&lt;=80%), "61% to 80%", AND(I1311&gt;=81%, I1311&lt;=100%), "81% to 100%")</f>
        <v>81% to 100%</v>
      </c>
      <c r="L1311" s="22">
        <v>3.9</v>
      </c>
      <c r="M1311" s="6">
        <v>1075</v>
      </c>
      <c r="N1311" s="6">
        <f>G1311*M1311</f>
        <v>860000</v>
      </c>
      <c r="O1311" s="6">
        <f>L1311+(M1311/100000)</f>
        <v>3.9107499999999997</v>
      </c>
      <c r="P1311" s="5" t="s">
        <v>997</v>
      </c>
      <c r="Q1311" s="10" t="s">
        <v>343</v>
      </c>
      <c r="R1311" s="10" t="s">
        <v>344</v>
      </c>
      <c r="S1311" s="10" t="s">
        <v>345</v>
      </c>
      <c r="T1311" s="10">
        <f>LEN(S1311) - LEN(SUBSTITUTE(S1311, ",", "")) + 1</f>
        <v>8</v>
      </c>
      <c r="U1311" s="10" t="s">
        <v>346</v>
      </c>
      <c r="V1311" s="20" t="s">
        <v>2503</v>
      </c>
      <c r="W1311" s="10" t="s">
        <v>2504</v>
      </c>
      <c r="X1311" s="10" t="s">
        <v>2505</v>
      </c>
    </row>
    <row r="1312" spans="1:24" customFormat="1" x14ac:dyDescent="0.3">
      <c r="A1312" s="5" t="s">
        <v>11354</v>
      </c>
      <c r="B1312" s="5" t="s">
        <v>11355</v>
      </c>
      <c r="C1312" s="5" t="str">
        <f>LEFT(B1312, 65)</f>
        <v>Instant Pot Air Fryer, Vortex 2QT, Touch Control Panel, 360¬∞ Eve</v>
      </c>
      <c r="D1312" s="5" t="s">
        <v>8875</v>
      </c>
      <c r="E1312" s="5" t="str">
        <f>LEFT(D1312, FIND("|", D1312) - 1)</f>
        <v>Home&amp;Kitchen</v>
      </c>
      <c r="F1312" s="7">
        <v>4995</v>
      </c>
      <c r="G1312" s="7">
        <v>20049</v>
      </c>
      <c r="H1312" s="5" t="str" cm="1">
        <f t="array" ref="H1312">_xlfn.IFS(G1312&lt;200,"Less than 200", AND(G1312&gt;=200, G1312&lt;=500), "200 to 500", G1312&gt;500, "Greater than 500")</f>
        <v>Greater than 500</v>
      </c>
      <c r="I1312" s="8">
        <v>0.75</v>
      </c>
      <c r="J1312" s="17">
        <f>I1312</f>
        <v>0.75</v>
      </c>
      <c r="K1312" s="22" t="str" cm="1">
        <f t="array" ref="K1312">_xlfn.IFS(AND(I1312&gt;=0%, I1312&lt;=20%),"0% to 20%", AND(I1312&gt;=21%, I1312&lt;=40%), "21% to 40%", AND(I1312&gt;=41%, I1312&lt;=60%), "41% to 60%", AND(I1312&gt;=61%, I1312&lt;=80%), "61% to 80%", AND(I1312&gt;=81%, I1312&lt;=100%), "81% to 100%")</f>
        <v>61% to 80%</v>
      </c>
      <c r="L1312" s="22">
        <v>4.8</v>
      </c>
      <c r="M1312" s="6">
        <v>3964</v>
      </c>
      <c r="N1312" s="6">
        <f>G1312*M1312</f>
        <v>79474236</v>
      </c>
      <c r="O1312" s="6">
        <f>L1312+(M1312/100000)</f>
        <v>4.8396400000000002</v>
      </c>
      <c r="P1312" s="5" t="s">
        <v>11356</v>
      </c>
      <c r="Q1312" s="10" t="s">
        <v>11357</v>
      </c>
      <c r="R1312" s="10" t="s">
        <v>11358</v>
      </c>
      <c r="S1312" s="10" t="s">
        <v>11359</v>
      </c>
      <c r="T1312" s="10">
        <f>LEN(S1312) - LEN(SUBSTITUTE(S1312, ",", "")) + 1</f>
        <v>8</v>
      </c>
      <c r="U1312" s="10" t="s">
        <v>11360</v>
      </c>
      <c r="V1312" s="20" t="s">
        <v>11361</v>
      </c>
      <c r="W1312" s="10" t="s">
        <v>11362</v>
      </c>
      <c r="X1312" s="10" t="s">
        <v>11363</v>
      </c>
    </row>
    <row r="1313" spans="1:24" customFormat="1" x14ac:dyDescent="0.3">
      <c r="A1313" s="5" t="s">
        <v>4097</v>
      </c>
      <c r="B1313" s="5" t="s">
        <v>4098</v>
      </c>
      <c r="C1313" s="5" t="str">
        <f>LEFT(B1313, 65)</f>
        <v xml:space="preserve">PTron Newly Launched Force X10 Bluetooth Calling Smartwatch with </v>
      </c>
      <c r="D1313" s="5" t="s">
        <v>2948</v>
      </c>
      <c r="E1313" s="5" t="str">
        <f>LEFT(D1313, FIND("|", D1313) - 1)</f>
        <v>Electronics</v>
      </c>
      <c r="F1313" s="7">
        <v>1399</v>
      </c>
      <c r="G1313" s="7">
        <v>5999</v>
      </c>
      <c r="H1313" s="5" t="str" cm="1">
        <f t="array" ref="H1313">_xlfn.IFS(G1313&lt;200,"Less than 200", AND(G1313&gt;=200, G1313&lt;=500), "200 to 500", G1313&gt;500, "Greater than 500")</f>
        <v>Greater than 500</v>
      </c>
      <c r="I1313" s="8">
        <v>0.77</v>
      </c>
      <c r="J1313" s="17">
        <f>I1313</f>
        <v>0.77</v>
      </c>
      <c r="K1313" s="22" t="str" cm="1">
        <f t="array" ref="K1313">_xlfn.IFS(AND(I1313&gt;=0%, I1313&lt;=20%),"0% to 20%", AND(I1313&gt;=21%, I1313&lt;=40%), "21% to 40%", AND(I1313&gt;=41%, I1313&lt;=60%), "41% to 60%", AND(I1313&gt;=61%, I1313&lt;=80%), "61% to 80%", AND(I1313&gt;=81%, I1313&lt;=100%), "81% to 100%")</f>
        <v>61% to 80%</v>
      </c>
      <c r="L1313" s="22">
        <v>3.3</v>
      </c>
      <c r="M1313" s="6">
        <v>4415</v>
      </c>
      <c r="N1313" s="6">
        <f>G1313*M1313</f>
        <v>26485585</v>
      </c>
      <c r="O1313" s="6">
        <f>L1313+(M1313/100000)</f>
        <v>3.34415</v>
      </c>
      <c r="P1313" s="5" t="s">
        <v>4099</v>
      </c>
      <c r="Q1313" s="10" t="s">
        <v>3898</v>
      </c>
      <c r="R1313" s="10" t="s">
        <v>3899</v>
      </c>
      <c r="S1313" s="10" t="s">
        <v>3900</v>
      </c>
      <c r="T1313" s="10">
        <f>LEN(S1313) - LEN(SUBSTITUTE(S1313, ",", "")) + 1</f>
        <v>8</v>
      </c>
      <c r="U1313" s="10" t="s">
        <v>3901</v>
      </c>
      <c r="V1313" s="20" t="s">
        <v>3902</v>
      </c>
      <c r="W1313" s="10" t="s">
        <v>4100</v>
      </c>
      <c r="X1313" s="10" t="s">
        <v>4101</v>
      </c>
    </row>
    <row r="1314" spans="1:24" customFormat="1" x14ac:dyDescent="0.3">
      <c r="A1314" s="5" t="s">
        <v>3895</v>
      </c>
      <c r="B1314" s="5" t="s">
        <v>3896</v>
      </c>
      <c r="C1314" s="5" t="str">
        <f>LEFT(B1314, 65)</f>
        <v xml:space="preserve">PTron Newly Launched Force X10 Bluetooth Calling Smartwatch with </v>
      </c>
      <c r="D1314" s="5" t="s">
        <v>2948</v>
      </c>
      <c r="E1314" s="5" t="str">
        <f>LEFT(D1314, FIND("|", D1314) - 1)</f>
        <v>Electronics</v>
      </c>
      <c r="F1314" s="7">
        <v>1299</v>
      </c>
      <c r="G1314" s="7">
        <v>5999</v>
      </c>
      <c r="H1314" s="5" t="str" cm="1">
        <f t="array" ref="H1314">_xlfn.IFS(G1314&lt;200,"Less than 200", AND(G1314&gt;=200, G1314&lt;=500), "200 to 500", G1314&gt;500, "Greater than 500")</f>
        <v>Greater than 500</v>
      </c>
      <c r="I1314" s="8">
        <v>0.78</v>
      </c>
      <c r="J1314" s="17">
        <f>I1314</f>
        <v>0.78</v>
      </c>
      <c r="K1314" s="22" t="str" cm="1">
        <f t="array" ref="K1314">_xlfn.IFS(AND(I1314&gt;=0%, I1314&lt;=20%),"0% to 20%", AND(I1314&gt;=21%, I1314&lt;=40%), "21% to 40%", AND(I1314&gt;=41%, I1314&lt;=60%), "41% to 60%", AND(I1314&gt;=61%, I1314&lt;=80%), "61% to 80%", AND(I1314&gt;=81%, I1314&lt;=100%), "81% to 100%")</f>
        <v>61% to 80%</v>
      </c>
      <c r="L1314" s="22">
        <v>3.3</v>
      </c>
      <c r="M1314" s="6">
        <v>4415</v>
      </c>
      <c r="N1314" s="6">
        <f>G1314*M1314</f>
        <v>26485585</v>
      </c>
      <c r="O1314" s="6">
        <f>L1314+(M1314/100000)</f>
        <v>3.34415</v>
      </c>
      <c r="P1314" s="5" t="s">
        <v>3897</v>
      </c>
      <c r="Q1314" s="10" t="s">
        <v>3898</v>
      </c>
      <c r="R1314" s="10" t="s">
        <v>3899</v>
      </c>
      <c r="S1314" s="10" t="s">
        <v>3900</v>
      </c>
      <c r="T1314" s="10">
        <f>LEN(S1314) - LEN(SUBSTITUTE(S1314, ",", "")) + 1</f>
        <v>8</v>
      </c>
      <c r="U1314" s="10" t="s">
        <v>3901</v>
      </c>
      <c r="V1314" s="20" t="s">
        <v>3902</v>
      </c>
      <c r="W1314" s="10" t="s">
        <v>3903</v>
      </c>
      <c r="X1314" s="10" t="s">
        <v>3904</v>
      </c>
    </row>
    <row r="1315" spans="1:24" customFormat="1" x14ac:dyDescent="0.3">
      <c r="A1315" s="5" t="s">
        <v>4198</v>
      </c>
      <c r="B1315" s="5" t="s">
        <v>4199</v>
      </c>
      <c r="C1315" s="5" t="str">
        <f>LEFT(B1315, 65)</f>
        <v xml:space="preserve">PTron Newly Launched Force X10 Bluetooth Calling Smartwatch with </v>
      </c>
      <c r="D1315" s="5" t="s">
        <v>2948</v>
      </c>
      <c r="E1315" s="5" t="str">
        <f>LEFT(D1315, FIND("|", D1315) - 1)</f>
        <v>Electronics</v>
      </c>
      <c r="F1315" s="7">
        <v>1299</v>
      </c>
      <c r="G1315" s="7">
        <v>5999</v>
      </c>
      <c r="H1315" s="5" t="str" cm="1">
        <f t="array" ref="H1315">_xlfn.IFS(G1315&lt;200,"Less than 200", AND(G1315&gt;=200, G1315&lt;=500), "200 to 500", G1315&gt;500, "Greater than 500")</f>
        <v>Greater than 500</v>
      </c>
      <c r="I1315" s="8">
        <v>0.78</v>
      </c>
      <c r="J1315" s="17">
        <f>I1315</f>
        <v>0.78</v>
      </c>
      <c r="K1315" s="22" t="str" cm="1">
        <f t="array" ref="K1315">_xlfn.IFS(AND(I1315&gt;=0%, I1315&lt;=20%),"0% to 20%", AND(I1315&gt;=21%, I1315&lt;=40%), "21% to 40%", AND(I1315&gt;=41%, I1315&lt;=60%), "41% to 60%", AND(I1315&gt;=61%, I1315&lt;=80%), "61% to 80%", AND(I1315&gt;=81%, I1315&lt;=100%), "81% to 100%")</f>
        <v>61% to 80%</v>
      </c>
      <c r="L1315" s="22">
        <v>3.3</v>
      </c>
      <c r="M1315" s="6">
        <v>4415</v>
      </c>
      <c r="N1315" s="6">
        <f>G1315*M1315</f>
        <v>26485585</v>
      </c>
      <c r="O1315" s="6">
        <f>L1315+(M1315/100000)</f>
        <v>3.34415</v>
      </c>
      <c r="P1315" s="5" t="s">
        <v>4200</v>
      </c>
      <c r="Q1315" s="10" t="s">
        <v>3898</v>
      </c>
      <c r="R1315" s="10" t="s">
        <v>3899</v>
      </c>
      <c r="S1315" s="10" t="s">
        <v>3900</v>
      </c>
      <c r="T1315" s="10">
        <f>LEN(S1315) - LEN(SUBSTITUTE(S1315, ",", "")) + 1</f>
        <v>8</v>
      </c>
      <c r="U1315" s="10" t="s">
        <v>3901</v>
      </c>
      <c r="V1315" s="20" t="s">
        <v>3902</v>
      </c>
      <c r="W1315" s="10" t="s">
        <v>4201</v>
      </c>
      <c r="X1315" s="10" t="s">
        <v>4202</v>
      </c>
    </row>
    <row r="1316" spans="1:24" customFormat="1" x14ac:dyDescent="0.3">
      <c r="A1316" s="5" t="s">
        <v>4438</v>
      </c>
      <c r="B1316" s="5" t="s">
        <v>4439</v>
      </c>
      <c r="C1316" s="5" t="str">
        <f>LEFT(B1316, 65)</f>
        <v>iPhone Original 20W C Type Fast PD Charger Compatible with I-Phon</v>
      </c>
      <c r="D1316" s="5" t="s">
        <v>3162</v>
      </c>
      <c r="E1316" s="5" t="str">
        <f>LEFT(D1316, FIND("|", D1316) - 1)</f>
        <v>Electronics</v>
      </c>
      <c r="F1316" s="5">
        <v>799</v>
      </c>
      <c r="G1316" s="7">
        <v>3990</v>
      </c>
      <c r="H1316" s="5" t="str" cm="1">
        <f t="array" ref="H1316">_xlfn.IFS(G1316&lt;200,"Less than 200", AND(G1316&gt;=200, G1316&lt;=500), "200 to 500", G1316&gt;500, "Greater than 500")</f>
        <v>Greater than 500</v>
      </c>
      <c r="I1316" s="8">
        <v>0.8</v>
      </c>
      <c r="J1316" s="17">
        <f>I1316</f>
        <v>0.8</v>
      </c>
      <c r="K1316" s="22" t="str" cm="1">
        <f t="array" ref="K1316">_xlfn.IFS(AND(I1316&gt;=0%, I1316&lt;=20%),"0% to 20%", AND(I1316&gt;=21%, I1316&lt;=40%), "21% to 40%", AND(I1316&gt;=41%, I1316&lt;=60%), "41% to 60%", AND(I1316&gt;=61%, I1316&lt;=80%), "61% to 80%", AND(I1316&gt;=81%, I1316&lt;=100%), "81% to 100%")</f>
        <v>61% to 80%</v>
      </c>
      <c r="L1316" s="22">
        <v>3.8</v>
      </c>
      <c r="M1316" s="6">
        <v>119</v>
      </c>
      <c r="N1316" s="6">
        <f>G1316*M1316</f>
        <v>474810</v>
      </c>
      <c r="O1316" s="6">
        <f>L1316+(M1316/100000)</f>
        <v>3.8011899999999996</v>
      </c>
      <c r="P1316" s="5" t="s">
        <v>4440</v>
      </c>
      <c r="Q1316" s="10" t="s">
        <v>4441</v>
      </c>
      <c r="R1316" s="10" t="s">
        <v>4442</v>
      </c>
      <c r="S1316" s="10" t="s">
        <v>4443</v>
      </c>
      <c r="T1316" s="10">
        <f>LEN(S1316) - LEN(SUBSTITUTE(S1316, ",", "")) + 1</f>
        <v>8</v>
      </c>
      <c r="U1316" s="10" t="s">
        <v>4444</v>
      </c>
      <c r="V1316" s="20" t="s">
        <v>4445</v>
      </c>
      <c r="W1316" s="10" t="s">
        <v>4446</v>
      </c>
      <c r="X1316" s="10" t="s">
        <v>4447</v>
      </c>
    </row>
    <row r="1317" spans="1:24" customFormat="1" x14ac:dyDescent="0.3">
      <c r="A1317" s="5" t="s">
        <v>3992</v>
      </c>
      <c r="B1317" s="5" t="s">
        <v>3993</v>
      </c>
      <c r="C1317" s="5" t="str">
        <f>LEFT(B1317, 65)</f>
        <v>Tecno Spark 9 (Sky Mirror, 6GB RAM,128GB Storage) | 11GB Expandab</v>
      </c>
      <c r="D1317" s="5" t="s">
        <v>2990</v>
      </c>
      <c r="E1317" s="5" t="str">
        <f>LEFT(D1317, FIND("|", D1317) - 1)</f>
        <v>Electronics</v>
      </c>
      <c r="F1317" s="7">
        <v>8999</v>
      </c>
      <c r="G1317" s="7">
        <v>13499</v>
      </c>
      <c r="H1317" s="5" t="str" cm="1">
        <f t="array" ref="H1317">_xlfn.IFS(G1317&lt;200,"Less than 200", AND(G1317&gt;=200, G1317&lt;=500), "200 to 500", G1317&gt;500, "Greater than 500")</f>
        <v>Greater than 500</v>
      </c>
      <c r="I1317" s="8">
        <v>0.33</v>
      </c>
      <c r="J1317" s="17">
        <f>I1317</f>
        <v>0.33</v>
      </c>
      <c r="K1317" s="22" t="str" cm="1">
        <f t="array" ref="K1317">_xlfn.IFS(AND(I1317&gt;=0%, I1317&lt;=20%),"0% to 20%", AND(I1317&gt;=21%, I1317&lt;=40%), "21% to 40%", AND(I1317&gt;=41%, I1317&lt;=60%), "41% to 60%", AND(I1317&gt;=61%, I1317&lt;=80%), "61% to 80%", AND(I1317&gt;=81%, I1317&lt;=100%), "81% to 100%")</f>
        <v>21% to 40%</v>
      </c>
      <c r="L1317" s="22">
        <v>3.8</v>
      </c>
      <c r="M1317" s="6">
        <v>3145</v>
      </c>
      <c r="N1317" s="6">
        <f>G1317*M1317</f>
        <v>42454355</v>
      </c>
      <c r="O1317" s="6">
        <f>L1317+(M1317/100000)</f>
        <v>3.8314499999999998</v>
      </c>
      <c r="P1317" s="5" t="s">
        <v>3994</v>
      </c>
      <c r="Q1317" s="10" t="s">
        <v>3995</v>
      </c>
      <c r="R1317" s="10" t="s">
        <v>3996</v>
      </c>
      <c r="S1317" s="10" t="s">
        <v>3997</v>
      </c>
      <c r="T1317" s="10">
        <f>LEN(S1317) - LEN(SUBSTITUTE(S1317, ",", "")) + 1</f>
        <v>8</v>
      </c>
      <c r="U1317" s="10" t="s">
        <v>3998</v>
      </c>
      <c r="V1317" s="20" t="s">
        <v>3999</v>
      </c>
      <c r="W1317" s="10" t="s">
        <v>4000</v>
      </c>
      <c r="X1317" s="10" t="s">
        <v>4001</v>
      </c>
    </row>
    <row r="1318" spans="1:24" customFormat="1" x14ac:dyDescent="0.3">
      <c r="A1318" s="5" t="s">
        <v>12451</v>
      </c>
      <c r="B1318" s="5" t="s">
        <v>12452</v>
      </c>
      <c r="C1318" s="5" t="str">
        <f>LEFT(B1318, 65)</f>
        <v xml:space="preserve">Wolpin 1 Lint Roller with 60 Sheets Remove Clothes Lint Dog Hair </v>
      </c>
      <c r="D1318" s="5" t="s">
        <v>8574</v>
      </c>
      <c r="E1318" s="5" t="str">
        <f>LEFT(D1318, FIND("|", D1318) - 1)</f>
        <v>Home&amp;Kitchen</v>
      </c>
      <c r="F1318" s="5">
        <v>179</v>
      </c>
      <c r="G1318" s="5">
        <v>799</v>
      </c>
      <c r="H1318" s="5" t="str" cm="1">
        <f t="array" ref="H1318">_xlfn.IFS(G1318&lt;200,"Less than 200", AND(G1318&gt;=200, G1318&lt;=500), "200 to 500", G1318&gt;500, "Greater than 500")</f>
        <v>Greater than 500</v>
      </c>
      <c r="I1318" s="8">
        <v>0.78</v>
      </c>
      <c r="J1318" s="17">
        <f>I1318</f>
        <v>0.78</v>
      </c>
      <c r="K1318" s="22" t="str" cm="1">
        <f t="array" ref="K1318">_xlfn.IFS(AND(I1318&gt;=0%, I1318&lt;=20%),"0% to 20%", AND(I1318&gt;=21%, I1318&lt;=40%), "21% to 40%", AND(I1318&gt;=41%, I1318&lt;=60%), "41% to 60%", AND(I1318&gt;=61%, I1318&lt;=80%), "61% to 80%", AND(I1318&gt;=81%, I1318&lt;=100%), "81% to 100%")</f>
        <v>61% to 80%</v>
      </c>
      <c r="L1318" s="22">
        <v>3.6</v>
      </c>
      <c r="M1318" s="6">
        <v>101</v>
      </c>
      <c r="N1318" s="6">
        <f>G1318*M1318</f>
        <v>80699</v>
      </c>
      <c r="O1318" s="6">
        <f>L1318+(M1318/100000)</f>
        <v>3.60101</v>
      </c>
      <c r="P1318" s="5" t="s">
        <v>12453</v>
      </c>
      <c r="Q1318" s="10" t="s">
        <v>12454</v>
      </c>
      <c r="R1318" s="10" t="s">
        <v>12455</v>
      </c>
      <c r="S1318" s="10" t="s">
        <v>12456</v>
      </c>
      <c r="T1318" s="10">
        <f>LEN(S1318) - LEN(SUBSTITUTE(S1318, ",", "")) + 1</f>
        <v>8</v>
      </c>
      <c r="U1318" s="10" t="s">
        <v>12457</v>
      </c>
      <c r="V1318" s="20" t="s">
        <v>12458</v>
      </c>
      <c r="W1318" s="10" t="s">
        <v>12459</v>
      </c>
      <c r="X1318" s="10" t="s">
        <v>12460</v>
      </c>
    </row>
    <row r="1319" spans="1:24" customFormat="1" x14ac:dyDescent="0.3">
      <c r="A1319" s="5" t="s">
        <v>2967</v>
      </c>
      <c r="B1319" s="5" t="s">
        <v>2968</v>
      </c>
      <c r="C1319" s="5" t="str">
        <f>LEFT(B1319, 65)</f>
        <v>boAt Wave Call Smart Watch, Smart Talk with Advanced Dedicated Bl</v>
      </c>
      <c r="D1319" s="5" t="s">
        <v>2948</v>
      </c>
      <c r="E1319" s="5" t="str">
        <f>LEFT(D1319, FIND("|", D1319) - 1)</f>
        <v>Electronics</v>
      </c>
      <c r="F1319" s="7">
        <v>1799</v>
      </c>
      <c r="G1319" s="7">
        <v>7990</v>
      </c>
      <c r="H1319" s="5" t="str" cm="1">
        <f t="array" ref="H1319">_xlfn.IFS(G1319&lt;200,"Less than 200", AND(G1319&gt;=200, G1319&lt;=500), "200 to 500", G1319&gt;500, "Greater than 500")</f>
        <v>Greater than 500</v>
      </c>
      <c r="I1319" s="8">
        <v>0.77</v>
      </c>
      <c r="J1319" s="17">
        <f>I1319</f>
        <v>0.77</v>
      </c>
      <c r="K1319" s="22" t="str" cm="1">
        <f t="array" ref="K1319">_xlfn.IFS(AND(I1319&gt;=0%, I1319&lt;=20%),"0% to 20%", AND(I1319&gt;=21%, I1319&lt;=40%), "21% to 40%", AND(I1319&gt;=41%, I1319&lt;=60%), "41% to 60%", AND(I1319&gt;=61%, I1319&lt;=80%), "61% to 80%", AND(I1319&gt;=81%, I1319&lt;=100%), "81% to 100%")</f>
        <v>61% to 80%</v>
      </c>
      <c r="L1319" s="22">
        <v>3.8</v>
      </c>
      <c r="M1319" s="6">
        <v>17833</v>
      </c>
      <c r="N1319" s="6">
        <f>G1319*M1319</f>
        <v>142485670</v>
      </c>
      <c r="O1319" s="6">
        <f>L1319+(M1319/100000)</f>
        <v>3.9783299999999997</v>
      </c>
      <c r="P1319" s="5" t="s">
        <v>2969</v>
      </c>
      <c r="Q1319" s="10" t="s">
        <v>2970</v>
      </c>
      <c r="R1319" s="10" t="s">
        <v>2971</v>
      </c>
      <c r="S1319" s="10" t="s">
        <v>2972</v>
      </c>
      <c r="T1319" s="10">
        <f>LEN(S1319) - LEN(SUBSTITUTE(S1319, ",", "")) + 1</f>
        <v>8</v>
      </c>
      <c r="U1319" s="10" t="s">
        <v>2973</v>
      </c>
      <c r="V1319" s="20" t="s">
        <v>2974</v>
      </c>
      <c r="W1319" s="10" t="s">
        <v>4830</v>
      </c>
      <c r="X1319" s="10" t="s">
        <v>4831</v>
      </c>
    </row>
    <row r="1320" spans="1:24" customFormat="1" x14ac:dyDescent="0.3">
      <c r="A1320" s="5" t="s">
        <v>2967</v>
      </c>
      <c r="B1320" s="5" t="s">
        <v>2968</v>
      </c>
      <c r="C1320" s="5" t="str">
        <f>LEFT(B1320, 65)</f>
        <v>boAt Wave Call Smart Watch, Smart Talk with Advanced Dedicated Bl</v>
      </c>
      <c r="D1320" s="5" t="s">
        <v>2948</v>
      </c>
      <c r="E1320" s="5" t="str">
        <f>LEFT(D1320, FIND("|", D1320) - 1)</f>
        <v>Electronics</v>
      </c>
      <c r="F1320" s="7">
        <v>1999</v>
      </c>
      <c r="G1320" s="7">
        <v>7990</v>
      </c>
      <c r="H1320" s="5" t="str" cm="1">
        <f t="array" ref="H1320">_xlfn.IFS(G1320&lt;200,"Less than 200", AND(G1320&gt;=200, G1320&lt;=500), "200 to 500", G1320&gt;500, "Greater than 500")</f>
        <v>Greater than 500</v>
      </c>
      <c r="I1320" s="8">
        <v>0.75</v>
      </c>
      <c r="J1320" s="17">
        <f>I1320</f>
        <v>0.75</v>
      </c>
      <c r="K1320" s="22" t="str" cm="1">
        <f t="array" ref="K1320">_xlfn.IFS(AND(I1320&gt;=0%, I1320&lt;=20%),"0% to 20%", AND(I1320&gt;=21%, I1320&lt;=40%), "21% to 40%", AND(I1320&gt;=41%, I1320&lt;=60%), "41% to 60%", AND(I1320&gt;=61%, I1320&lt;=80%), "61% to 80%", AND(I1320&gt;=81%, I1320&lt;=100%), "81% to 100%")</f>
        <v>61% to 80%</v>
      </c>
      <c r="L1320" s="22">
        <v>3.8</v>
      </c>
      <c r="M1320" s="6">
        <v>17831</v>
      </c>
      <c r="N1320" s="6">
        <f>G1320*M1320</f>
        <v>142469690</v>
      </c>
      <c r="O1320" s="6">
        <f>L1320+(M1320/100000)</f>
        <v>3.97831</v>
      </c>
      <c r="P1320" s="5" t="s">
        <v>2969</v>
      </c>
      <c r="Q1320" s="10" t="s">
        <v>2970</v>
      </c>
      <c r="R1320" s="10" t="s">
        <v>2971</v>
      </c>
      <c r="S1320" s="10" t="s">
        <v>2972</v>
      </c>
      <c r="T1320" s="10">
        <f>LEN(S1320) - LEN(SUBSTITUTE(S1320, ",", "")) + 1</f>
        <v>8</v>
      </c>
      <c r="U1320" s="10" t="s">
        <v>2973</v>
      </c>
      <c r="V1320" s="20" t="s">
        <v>2974</v>
      </c>
      <c r="W1320" s="10" t="s">
        <v>2975</v>
      </c>
      <c r="X1320" s="10" t="s">
        <v>2976</v>
      </c>
    </row>
    <row r="1321" spans="1:24" customFormat="1" x14ac:dyDescent="0.3">
      <c r="A1321" s="5" t="s">
        <v>3851</v>
      </c>
      <c r="B1321" s="5" t="s">
        <v>3852</v>
      </c>
      <c r="C1321" s="5" t="str">
        <f>LEFT(B1321, 65)</f>
        <v>boAt Wave Call Smart Watch, Smart Talk with Advanced Dedicated Bl</v>
      </c>
      <c r="D1321" s="5" t="s">
        <v>2948</v>
      </c>
      <c r="E1321" s="5" t="str">
        <f>LEFT(D1321, FIND("|", D1321) - 1)</f>
        <v>Electronics</v>
      </c>
      <c r="F1321" s="7">
        <v>1999</v>
      </c>
      <c r="G1321" s="7">
        <v>7990</v>
      </c>
      <c r="H1321" s="5" t="str" cm="1">
        <f t="array" ref="H1321">_xlfn.IFS(G1321&lt;200,"Less than 200", AND(G1321&gt;=200, G1321&lt;=500), "200 to 500", G1321&gt;500, "Greater than 500")</f>
        <v>Greater than 500</v>
      </c>
      <c r="I1321" s="8">
        <v>0.75</v>
      </c>
      <c r="J1321" s="17">
        <f>I1321</f>
        <v>0.75</v>
      </c>
      <c r="K1321" s="22" t="str" cm="1">
        <f t="array" ref="K1321">_xlfn.IFS(AND(I1321&gt;=0%, I1321&lt;=20%),"0% to 20%", AND(I1321&gt;=21%, I1321&lt;=40%), "21% to 40%", AND(I1321&gt;=41%, I1321&lt;=60%), "41% to 60%", AND(I1321&gt;=61%, I1321&lt;=80%), "61% to 80%", AND(I1321&gt;=81%, I1321&lt;=100%), "81% to 100%")</f>
        <v>61% to 80%</v>
      </c>
      <c r="L1321" s="22">
        <v>3.8</v>
      </c>
      <c r="M1321" s="6">
        <v>17833</v>
      </c>
      <c r="N1321" s="6">
        <f>G1321*M1321</f>
        <v>142485670</v>
      </c>
      <c r="O1321" s="6">
        <f>L1321+(M1321/100000)</f>
        <v>3.9783299999999997</v>
      </c>
      <c r="P1321" s="5" t="s">
        <v>2969</v>
      </c>
      <c r="Q1321" s="10" t="s">
        <v>2970</v>
      </c>
      <c r="R1321" s="10" t="s">
        <v>2971</v>
      </c>
      <c r="S1321" s="10" t="s">
        <v>2972</v>
      </c>
      <c r="T1321" s="10">
        <f>LEN(S1321) - LEN(SUBSTITUTE(S1321, ",", "")) + 1</f>
        <v>8</v>
      </c>
      <c r="U1321" s="10" t="s">
        <v>2973</v>
      </c>
      <c r="V1321" s="20" t="s">
        <v>2974</v>
      </c>
      <c r="W1321" s="10" t="s">
        <v>3853</v>
      </c>
      <c r="X1321" s="10" t="s">
        <v>3854</v>
      </c>
    </row>
    <row r="1322" spans="1:24" customFormat="1" x14ac:dyDescent="0.3">
      <c r="A1322" s="5" t="s">
        <v>3616</v>
      </c>
      <c r="B1322" s="5" t="s">
        <v>3617</v>
      </c>
      <c r="C1322" s="5" t="str">
        <f>LEFT(B1322, 65)</f>
        <v>boAt Wave Call Smart Watch, Smart Talk with Advanced Dedicated Bl</v>
      </c>
      <c r="D1322" s="5" t="s">
        <v>2948</v>
      </c>
      <c r="E1322" s="5" t="str">
        <f>LEFT(D1322, FIND("|", D1322) - 1)</f>
        <v>Electronics</v>
      </c>
      <c r="F1322" s="7">
        <v>1999</v>
      </c>
      <c r="G1322" s="7">
        <v>7990</v>
      </c>
      <c r="H1322" s="5" t="str" cm="1">
        <f t="array" ref="H1322">_xlfn.IFS(G1322&lt;200,"Less than 200", AND(G1322&gt;=200, G1322&lt;=500), "200 to 500", G1322&gt;500, "Greater than 500")</f>
        <v>Greater than 500</v>
      </c>
      <c r="I1322" s="8">
        <v>0.75</v>
      </c>
      <c r="J1322" s="17">
        <f>I1322</f>
        <v>0.75</v>
      </c>
      <c r="K1322" s="22" t="str" cm="1">
        <f t="array" ref="K1322">_xlfn.IFS(AND(I1322&gt;=0%, I1322&lt;=20%),"0% to 20%", AND(I1322&gt;=21%, I1322&lt;=40%), "21% to 40%", AND(I1322&gt;=41%, I1322&lt;=60%), "41% to 60%", AND(I1322&gt;=61%, I1322&lt;=80%), "61% to 80%", AND(I1322&gt;=81%, I1322&lt;=100%), "81% to 100%")</f>
        <v>61% to 80%</v>
      </c>
      <c r="L1322" s="22">
        <v>3.8</v>
      </c>
      <c r="M1322" s="6">
        <v>17831</v>
      </c>
      <c r="N1322" s="6">
        <f>G1322*M1322</f>
        <v>142469690</v>
      </c>
      <c r="O1322" s="6">
        <f>L1322+(M1322/100000)</f>
        <v>3.97831</v>
      </c>
      <c r="P1322" s="5" t="s">
        <v>2969</v>
      </c>
      <c r="Q1322" s="10" t="s">
        <v>2970</v>
      </c>
      <c r="R1322" s="10" t="s">
        <v>2971</v>
      </c>
      <c r="S1322" s="10" t="s">
        <v>2972</v>
      </c>
      <c r="T1322" s="10">
        <f>LEN(S1322) - LEN(SUBSTITUTE(S1322, ",", "")) + 1</f>
        <v>8</v>
      </c>
      <c r="U1322" s="10" t="s">
        <v>2973</v>
      </c>
      <c r="V1322" s="20" t="s">
        <v>2974</v>
      </c>
      <c r="W1322" s="10" t="s">
        <v>3618</v>
      </c>
      <c r="X1322" s="10" t="s">
        <v>3619</v>
      </c>
    </row>
    <row r="1323" spans="1:24" customFormat="1" x14ac:dyDescent="0.3">
      <c r="A1323" s="5" t="s">
        <v>3403</v>
      </c>
      <c r="B1323" s="5" t="s">
        <v>3404</v>
      </c>
      <c r="C1323" s="5" t="str">
        <f>LEFT(B1323, 65)</f>
        <v>boAt Wave Call Smart Watch, Smart Talk with Advanced Dedicated Bl</v>
      </c>
      <c r="D1323" s="5" t="s">
        <v>2948</v>
      </c>
      <c r="E1323" s="5" t="str">
        <f>LEFT(D1323, FIND("|", D1323) - 1)</f>
        <v>Electronics</v>
      </c>
      <c r="F1323" s="7">
        <v>1999</v>
      </c>
      <c r="G1323" s="7">
        <v>7990</v>
      </c>
      <c r="H1323" s="5" t="str" cm="1">
        <f t="array" ref="H1323">_xlfn.IFS(G1323&lt;200,"Less than 200", AND(G1323&gt;=200, G1323&lt;=500), "200 to 500", G1323&gt;500, "Greater than 500")</f>
        <v>Greater than 500</v>
      </c>
      <c r="I1323" s="8">
        <v>0.75</v>
      </c>
      <c r="J1323" s="17">
        <f>I1323</f>
        <v>0.75</v>
      </c>
      <c r="K1323" s="22" t="str" cm="1">
        <f t="array" ref="K1323">_xlfn.IFS(AND(I1323&gt;=0%, I1323&lt;=20%),"0% to 20%", AND(I1323&gt;=21%, I1323&lt;=40%), "21% to 40%", AND(I1323&gt;=41%, I1323&lt;=60%), "41% to 60%", AND(I1323&gt;=61%, I1323&lt;=80%), "61% to 80%", AND(I1323&gt;=81%, I1323&lt;=100%), "81% to 100%")</f>
        <v>61% to 80%</v>
      </c>
      <c r="L1323" s="22">
        <v>3.8</v>
      </c>
      <c r="M1323" s="6">
        <v>17831</v>
      </c>
      <c r="N1323" s="6">
        <f>G1323*M1323</f>
        <v>142469690</v>
      </c>
      <c r="O1323" s="6">
        <f>L1323+(M1323/100000)</f>
        <v>3.97831</v>
      </c>
      <c r="P1323" s="5" t="s">
        <v>2969</v>
      </c>
      <c r="Q1323" s="10" t="s">
        <v>2970</v>
      </c>
      <c r="R1323" s="10" t="s">
        <v>2971</v>
      </c>
      <c r="S1323" s="10" t="s">
        <v>2972</v>
      </c>
      <c r="T1323" s="10">
        <f>LEN(S1323) - LEN(SUBSTITUTE(S1323, ",", "")) + 1</f>
        <v>8</v>
      </c>
      <c r="U1323" s="10" t="s">
        <v>2973</v>
      </c>
      <c r="V1323" s="20" t="s">
        <v>2974</v>
      </c>
      <c r="W1323" s="10" t="s">
        <v>3405</v>
      </c>
      <c r="X1323" s="10" t="s">
        <v>3406</v>
      </c>
    </row>
    <row r="1324" spans="1:24" customFormat="1" x14ac:dyDescent="0.3">
      <c r="A1324" s="5" t="s">
        <v>2108</v>
      </c>
      <c r="B1324" s="5" t="s">
        <v>2109</v>
      </c>
      <c r="C1324" s="5" t="str">
        <f>LEFT(B1324, 65)</f>
        <v>Wayona 3in1 Nylon Braided 66W USB Fast Charging Cable with Type C</v>
      </c>
      <c r="D1324" s="5" t="s">
        <v>18</v>
      </c>
      <c r="E1324" s="5" t="str">
        <f>LEFT(D1324, FIND("|", D1324) - 1)</f>
        <v>Computers&amp;Accessories</v>
      </c>
      <c r="F1324" s="5">
        <v>449</v>
      </c>
      <c r="G1324" s="7">
        <v>1099</v>
      </c>
      <c r="H1324" s="5" t="str" cm="1">
        <f t="array" ref="H1324">_xlfn.IFS(G1324&lt;200,"Less than 200", AND(G1324&gt;=200, G1324&lt;=500), "200 to 500", G1324&gt;500, "Greater than 500")</f>
        <v>Greater than 500</v>
      </c>
      <c r="I1324" s="8">
        <v>0.59</v>
      </c>
      <c r="J1324" s="17">
        <f>I1324</f>
        <v>0.59</v>
      </c>
      <c r="K1324" s="22" t="str" cm="1">
        <f t="array" ref="K1324">_xlfn.IFS(AND(I1324&gt;=0%, I1324&lt;=20%),"0% to 20%", AND(I1324&gt;=21%, I1324&lt;=40%), "21% to 40%", AND(I1324&gt;=41%, I1324&lt;=60%), "41% to 60%", AND(I1324&gt;=61%, I1324&lt;=80%), "61% to 80%", AND(I1324&gt;=81%, I1324&lt;=100%), "81% to 100%")</f>
        <v>41% to 60%</v>
      </c>
      <c r="L1324" s="22">
        <v>4</v>
      </c>
      <c r="M1324" s="6">
        <v>242</v>
      </c>
      <c r="N1324" s="6">
        <f>G1324*M1324</f>
        <v>265958</v>
      </c>
      <c r="O1324" s="6">
        <f>L1324+(M1324/100000)</f>
        <v>4.0024199999999999</v>
      </c>
      <c r="P1324" s="5" t="s">
        <v>2110</v>
      </c>
      <c r="Q1324" s="10" t="s">
        <v>2111</v>
      </c>
      <c r="R1324" s="10" t="s">
        <v>2112</v>
      </c>
      <c r="S1324" s="10" t="s">
        <v>2113</v>
      </c>
      <c r="T1324" s="10">
        <f>LEN(S1324) - LEN(SUBSTITUTE(S1324, ",", "")) + 1</f>
        <v>8</v>
      </c>
      <c r="U1324" s="10" t="s">
        <v>2114</v>
      </c>
      <c r="V1324" s="20" t="s">
        <v>2115</v>
      </c>
      <c r="W1324" s="10" t="s">
        <v>2116</v>
      </c>
      <c r="X1324" s="10" t="s">
        <v>2117</v>
      </c>
    </row>
    <row r="1325" spans="1:24" customFormat="1" x14ac:dyDescent="0.3">
      <c r="A1325" s="5" t="s">
        <v>4251</v>
      </c>
      <c r="B1325" s="5" t="s">
        <v>4252</v>
      </c>
      <c r="C1325" s="5" t="str">
        <f>LEFT(B1325, 65)</f>
        <v>Noise Agile 2 Buzz Bluetooth Calling Smart Watch with 1.28" TFT D</v>
      </c>
      <c r="D1325" s="5" t="s">
        <v>2948</v>
      </c>
      <c r="E1325" s="5" t="str">
        <f>LEFT(D1325, FIND("|", D1325) - 1)</f>
        <v>Electronics</v>
      </c>
      <c r="F1325" s="7">
        <v>2499</v>
      </c>
      <c r="G1325" s="7">
        <v>5999</v>
      </c>
      <c r="H1325" s="5" t="str" cm="1">
        <f t="array" ref="H1325">_xlfn.IFS(G1325&lt;200,"Less than 200", AND(G1325&gt;=200, G1325&lt;=500), "200 to 500", G1325&gt;500, "Greater than 500")</f>
        <v>Greater than 500</v>
      </c>
      <c r="I1325" s="8">
        <v>0.57999999999999996</v>
      </c>
      <c r="J1325" s="17">
        <f>I1325</f>
        <v>0.57999999999999996</v>
      </c>
      <c r="K1325" s="22" t="str" cm="1">
        <f t="array" ref="K1325">_xlfn.IFS(AND(I1325&gt;=0%, I1325&lt;=20%),"0% to 20%", AND(I1325&gt;=21%, I1325&lt;=40%), "21% to 40%", AND(I1325&gt;=41%, I1325&lt;=60%), "41% to 60%", AND(I1325&gt;=61%, I1325&lt;=80%), "61% to 80%", AND(I1325&gt;=81%, I1325&lt;=100%), "81% to 100%")</f>
        <v>41% to 60%</v>
      </c>
      <c r="L1325" s="22">
        <v>3.7</v>
      </c>
      <c r="M1325" s="6">
        <v>828</v>
      </c>
      <c r="N1325" s="6">
        <f>G1325*M1325</f>
        <v>4967172</v>
      </c>
      <c r="O1325" s="6">
        <f>L1325+(M1325/100000)</f>
        <v>3.7082800000000002</v>
      </c>
      <c r="P1325" s="5" t="s">
        <v>4253</v>
      </c>
      <c r="Q1325" s="10" t="s">
        <v>4254</v>
      </c>
      <c r="R1325" s="10" t="s">
        <v>4255</v>
      </c>
      <c r="S1325" s="10" t="s">
        <v>4256</v>
      </c>
      <c r="T1325" s="10">
        <f>LEN(S1325) - LEN(SUBSTITUTE(S1325, ",", "")) + 1</f>
        <v>8</v>
      </c>
      <c r="U1325" s="10" t="s">
        <v>4257</v>
      </c>
      <c r="V1325" s="20" t="s">
        <v>4258</v>
      </c>
      <c r="W1325" s="10" t="s">
        <v>4259</v>
      </c>
      <c r="X1325" s="10" t="s">
        <v>4260</v>
      </c>
    </row>
    <row r="1326" spans="1:24" customFormat="1" x14ac:dyDescent="0.3">
      <c r="A1326" s="5" t="s">
        <v>7853</v>
      </c>
      <c r="B1326" s="5" t="s">
        <v>7854</v>
      </c>
      <c r="C1326" s="5" t="str">
        <f>LEFT(B1326, 65)</f>
        <v>Wecool Moonwalk M1 ENC True Wireless in Ear Earbuds with Mic, Tit</v>
      </c>
      <c r="D1326" s="5" t="s">
        <v>3066</v>
      </c>
      <c r="E1326" s="5" t="str">
        <f>LEFT(D1326, FIND("|", D1326) - 1)</f>
        <v>Electronics</v>
      </c>
      <c r="F1326" s="5">
        <v>889</v>
      </c>
      <c r="G1326" s="7">
        <v>1999</v>
      </c>
      <c r="H1326" s="5" t="str" cm="1">
        <f t="array" ref="H1326">_xlfn.IFS(G1326&lt;200,"Less than 200", AND(G1326&gt;=200, G1326&lt;=500), "200 to 500", G1326&gt;500, "Greater than 500")</f>
        <v>Greater than 500</v>
      </c>
      <c r="I1326" s="8">
        <v>0.56000000000000005</v>
      </c>
      <c r="J1326" s="17">
        <f>I1326</f>
        <v>0.56000000000000005</v>
      </c>
      <c r="K1326" s="22" t="str" cm="1">
        <f t="array" ref="K1326">_xlfn.IFS(AND(I1326&gt;=0%, I1326&lt;=20%),"0% to 20%", AND(I1326&gt;=21%, I1326&lt;=40%), "21% to 40%", AND(I1326&gt;=41%, I1326&lt;=60%), "41% to 60%", AND(I1326&gt;=61%, I1326&lt;=80%), "61% to 80%", AND(I1326&gt;=81%, I1326&lt;=100%), "81% to 100%")</f>
        <v>41% to 60%</v>
      </c>
      <c r="L1326" s="22">
        <v>4.2</v>
      </c>
      <c r="M1326" s="6">
        <v>2284</v>
      </c>
      <c r="N1326" s="6">
        <f>G1326*M1326</f>
        <v>4565716</v>
      </c>
      <c r="O1326" s="6">
        <f>L1326+(M1326/100000)</f>
        <v>4.2228400000000006</v>
      </c>
      <c r="P1326" s="5" t="s">
        <v>7855</v>
      </c>
      <c r="Q1326" s="10" t="s">
        <v>7856</v>
      </c>
      <c r="R1326" s="10" t="s">
        <v>7857</v>
      </c>
      <c r="S1326" s="10" t="s">
        <v>7858</v>
      </c>
      <c r="T1326" s="10">
        <f>LEN(S1326) - LEN(SUBSTITUTE(S1326, ",", "")) + 1</f>
        <v>8</v>
      </c>
      <c r="U1326" s="10" t="s">
        <v>7859</v>
      </c>
      <c r="V1326" s="20" t="s">
        <v>7860</v>
      </c>
      <c r="W1326" s="10" t="s">
        <v>7861</v>
      </c>
      <c r="X1326" s="10" t="s">
        <v>7862</v>
      </c>
    </row>
    <row r="1327" spans="1:24" customFormat="1" x14ac:dyDescent="0.3">
      <c r="A1327" s="5" t="s">
        <v>9693</v>
      </c>
      <c r="B1327" s="5" t="s">
        <v>9694</v>
      </c>
      <c r="C1327" s="5" t="str">
        <f>LEFT(B1327, 65)</f>
        <v xml:space="preserve">KENT Smart Multi Cooker Cum Kettle 1.2 Liter 800 Watts, Electric </v>
      </c>
      <c r="D1327" s="5" t="s">
        <v>9695</v>
      </c>
      <c r="E1327" s="5" t="str">
        <f>LEFT(D1327, FIND("|", D1327) - 1)</f>
        <v>Home&amp;Kitchen</v>
      </c>
      <c r="F1327" s="7">
        <v>1599</v>
      </c>
      <c r="G1327" s="7">
        <v>2900</v>
      </c>
      <c r="H1327" s="5" t="str" cm="1">
        <f t="array" ref="H1327">_xlfn.IFS(G1327&lt;200,"Less than 200", AND(G1327&gt;=200, G1327&lt;=500), "200 to 500", G1327&gt;500, "Greater than 500")</f>
        <v>Greater than 500</v>
      </c>
      <c r="I1327" s="8">
        <v>0.45</v>
      </c>
      <c r="J1327" s="17">
        <f>I1327</f>
        <v>0.45</v>
      </c>
      <c r="K1327" s="22" t="str" cm="1">
        <f t="array" ref="K1327">_xlfn.IFS(AND(I1327&gt;=0%, I1327&lt;=20%),"0% to 20%", AND(I1327&gt;=21%, I1327&lt;=40%), "21% to 40%", AND(I1327&gt;=41%, I1327&lt;=60%), "41% to 60%", AND(I1327&gt;=61%, I1327&lt;=80%), "61% to 80%", AND(I1327&gt;=81%, I1327&lt;=100%), "81% to 100%")</f>
        <v>41% to 60%</v>
      </c>
      <c r="L1327" s="22">
        <v>3.7</v>
      </c>
      <c r="M1327" s="6">
        <v>441</v>
      </c>
      <c r="N1327" s="6">
        <f>G1327*M1327</f>
        <v>1278900</v>
      </c>
      <c r="O1327" s="6">
        <f>L1327+(M1327/100000)</f>
        <v>3.7044100000000002</v>
      </c>
      <c r="P1327" s="5" t="s">
        <v>9696</v>
      </c>
      <c r="Q1327" s="10" t="s">
        <v>9697</v>
      </c>
      <c r="R1327" s="10" t="s">
        <v>9698</v>
      </c>
      <c r="S1327" s="10" t="s">
        <v>9699</v>
      </c>
      <c r="T1327" s="10">
        <f>LEN(S1327) - LEN(SUBSTITUTE(S1327, ",", "")) + 1</f>
        <v>8</v>
      </c>
      <c r="U1327" s="10" t="s">
        <v>9700</v>
      </c>
      <c r="V1327" s="20" t="s">
        <v>9701</v>
      </c>
      <c r="W1327" s="10" t="s">
        <v>9702</v>
      </c>
      <c r="X1327" s="10" t="s">
        <v>9703</v>
      </c>
    </row>
    <row r="1328" spans="1:24" customFormat="1" x14ac:dyDescent="0.3">
      <c r="A1328" s="5" t="s">
        <v>3033</v>
      </c>
      <c r="B1328" s="5" t="s">
        <v>3034</v>
      </c>
      <c r="C1328" s="5" t="str">
        <f>LEFT(B1328, 65)</f>
        <v>Noise Pulse Go Buzz Smart Watch Bluetooth Calling with 1.69" Disp</v>
      </c>
      <c r="D1328" s="5" t="s">
        <v>2948</v>
      </c>
      <c r="E1328" s="5" t="str">
        <f>LEFT(D1328, FIND("|", D1328) - 1)</f>
        <v>Electronics</v>
      </c>
      <c r="F1328" s="7">
        <v>1898</v>
      </c>
      <c r="G1328" s="7">
        <v>4999</v>
      </c>
      <c r="H1328" s="5" t="str" cm="1">
        <f t="array" ref="H1328">_xlfn.IFS(G1328&lt;200,"Less than 200", AND(G1328&gt;=200, G1328&lt;=500), "200 to 500", G1328&gt;500, "Greater than 500")</f>
        <v>Greater than 500</v>
      </c>
      <c r="I1328" s="8">
        <v>0.62</v>
      </c>
      <c r="J1328" s="17">
        <f>I1328</f>
        <v>0.62</v>
      </c>
      <c r="K1328" s="22" t="str" cm="1">
        <f t="array" ref="K1328">_xlfn.IFS(AND(I1328&gt;=0%, I1328&lt;=20%),"0% to 20%", AND(I1328&gt;=21%, I1328&lt;=40%), "21% to 40%", AND(I1328&gt;=41%, I1328&lt;=60%), "41% to 60%", AND(I1328&gt;=61%, I1328&lt;=80%), "61% to 80%", AND(I1328&gt;=81%, I1328&lt;=100%), "81% to 100%")</f>
        <v>61% to 80%</v>
      </c>
      <c r="L1328" s="22">
        <v>4.0999999999999996</v>
      </c>
      <c r="M1328" s="6">
        <v>10689</v>
      </c>
      <c r="N1328" s="6">
        <f>G1328*M1328</f>
        <v>53434311</v>
      </c>
      <c r="O1328" s="6">
        <f>L1328+(M1328/100000)</f>
        <v>4.2068899999999996</v>
      </c>
      <c r="P1328" s="5" t="s">
        <v>3035</v>
      </c>
      <c r="Q1328" s="10" t="s">
        <v>3036</v>
      </c>
      <c r="R1328" s="10" t="s">
        <v>3037</v>
      </c>
      <c r="S1328" s="10" t="s">
        <v>3038</v>
      </c>
      <c r="T1328" s="10">
        <f>LEN(S1328) - LEN(SUBSTITUTE(S1328, ",", "")) + 1</f>
        <v>8</v>
      </c>
      <c r="U1328" s="10" t="s">
        <v>3039</v>
      </c>
      <c r="V1328" s="20" t="s">
        <v>3040</v>
      </c>
      <c r="W1328" s="10" t="s">
        <v>3041</v>
      </c>
      <c r="X1328" s="10" t="s">
        <v>3042</v>
      </c>
    </row>
    <row r="1329" spans="1:24" customFormat="1" x14ac:dyDescent="0.3">
      <c r="A1329" s="5" t="s">
        <v>3033</v>
      </c>
      <c r="B1329" s="5" t="s">
        <v>3034</v>
      </c>
      <c r="C1329" s="5" t="str">
        <f>LEFT(B1329, 65)</f>
        <v>Noise Pulse Go Buzz Smart Watch Bluetooth Calling with 1.69" Disp</v>
      </c>
      <c r="D1329" s="5" t="s">
        <v>2948</v>
      </c>
      <c r="E1329" s="5" t="str">
        <f>LEFT(D1329, FIND("|", D1329) - 1)</f>
        <v>Electronics</v>
      </c>
      <c r="F1329" s="7">
        <v>1999</v>
      </c>
      <c r="G1329" s="7">
        <v>4999</v>
      </c>
      <c r="H1329" s="5" t="str" cm="1">
        <f t="array" ref="H1329">_xlfn.IFS(G1329&lt;200,"Less than 200", AND(G1329&gt;=200, G1329&lt;=500), "200 to 500", G1329&gt;500, "Greater than 500")</f>
        <v>Greater than 500</v>
      </c>
      <c r="I1329" s="8">
        <v>0.6</v>
      </c>
      <c r="J1329" s="17">
        <f>I1329</f>
        <v>0.6</v>
      </c>
      <c r="K1329" s="22" t="str" cm="1">
        <f t="array" ref="K1329">_xlfn.IFS(AND(I1329&gt;=0%, I1329&lt;=20%),"0% to 20%", AND(I1329&gt;=21%, I1329&lt;=40%), "21% to 40%", AND(I1329&gt;=41%, I1329&lt;=60%), "41% to 60%", AND(I1329&gt;=61%, I1329&lt;=80%), "61% to 80%", AND(I1329&gt;=81%, I1329&lt;=100%), "81% to 100%")</f>
        <v>41% to 60%</v>
      </c>
      <c r="L1329" s="22">
        <v>4.0999999999999996</v>
      </c>
      <c r="M1329" s="6">
        <v>10689</v>
      </c>
      <c r="N1329" s="6">
        <f>G1329*M1329</f>
        <v>53434311</v>
      </c>
      <c r="O1329" s="6">
        <f>L1329+(M1329/100000)</f>
        <v>4.2068899999999996</v>
      </c>
      <c r="P1329" s="5" t="s">
        <v>3035</v>
      </c>
      <c r="Q1329" s="10" t="s">
        <v>3036</v>
      </c>
      <c r="R1329" s="10" t="s">
        <v>3037</v>
      </c>
      <c r="S1329" s="10" t="s">
        <v>3038</v>
      </c>
      <c r="T1329" s="10">
        <f>LEN(S1329) - LEN(SUBSTITUTE(S1329, ",", "")) + 1</f>
        <v>8</v>
      </c>
      <c r="U1329" s="10" t="s">
        <v>3039</v>
      </c>
      <c r="V1329" s="20" t="s">
        <v>3040</v>
      </c>
      <c r="W1329" s="10" t="s">
        <v>4887</v>
      </c>
      <c r="X1329" s="10" t="s">
        <v>4888</v>
      </c>
    </row>
    <row r="1330" spans="1:24" customFormat="1" x14ac:dyDescent="0.3">
      <c r="A1330" s="5" t="s">
        <v>11605</v>
      </c>
      <c r="B1330" s="5" t="s">
        <v>11606</v>
      </c>
      <c r="C1330" s="5" t="str">
        <f>LEFT(B1330, 65)</f>
        <v>iBELL SM1515NEW Sandwich Maker with Floating Hinges, 1000Watt, Pa</v>
      </c>
      <c r="D1330" s="5" t="s">
        <v>9061</v>
      </c>
      <c r="E1330" s="5" t="str">
        <f>LEFT(D1330, FIND("|", D1330) - 1)</f>
        <v>Home&amp;Kitchen</v>
      </c>
      <c r="F1330" s="7">
        <v>1474</v>
      </c>
      <c r="G1330" s="7">
        <v>4650</v>
      </c>
      <c r="H1330" s="5" t="str" cm="1">
        <f t="array" ref="H1330">_xlfn.IFS(G1330&lt;200,"Less than 200", AND(G1330&gt;=200, G1330&lt;=500), "200 to 500", G1330&gt;500, "Greater than 500")</f>
        <v>Greater than 500</v>
      </c>
      <c r="I1330" s="8">
        <v>0.68</v>
      </c>
      <c r="J1330" s="17">
        <f>I1330</f>
        <v>0.68</v>
      </c>
      <c r="K1330" s="22" t="str" cm="1">
        <f t="array" ref="K1330">_xlfn.IFS(AND(I1330&gt;=0%, I1330&lt;=20%),"0% to 20%", AND(I1330&gt;=21%, I1330&lt;=40%), "21% to 40%", AND(I1330&gt;=41%, I1330&lt;=60%), "41% to 60%", AND(I1330&gt;=61%, I1330&lt;=80%), "61% to 80%", AND(I1330&gt;=81%, I1330&lt;=100%), "81% to 100%")</f>
        <v>61% to 80%</v>
      </c>
      <c r="L1330" s="22">
        <v>4.0999999999999996</v>
      </c>
      <c r="M1330" s="6">
        <v>1045</v>
      </c>
      <c r="N1330" s="6">
        <f>G1330*M1330</f>
        <v>4859250</v>
      </c>
      <c r="O1330" s="6">
        <f>L1330+(M1330/100000)</f>
        <v>4.1104499999999993</v>
      </c>
      <c r="P1330" s="5" t="s">
        <v>11607</v>
      </c>
      <c r="Q1330" s="10" t="s">
        <v>11608</v>
      </c>
      <c r="R1330" s="10" t="s">
        <v>11609</v>
      </c>
      <c r="S1330" s="10" t="s">
        <v>11610</v>
      </c>
      <c r="T1330" s="10">
        <f>LEN(S1330) - LEN(SUBSTITUTE(S1330, ",", "")) + 1</f>
        <v>8</v>
      </c>
      <c r="U1330" s="10" t="s">
        <v>11611</v>
      </c>
      <c r="V1330" s="20" t="s">
        <v>11612</v>
      </c>
      <c r="W1330" s="10" t="s">
        <v>11613</v>
      </c>
      <c r="X1330" s="10" t="s">
        <v>11614</v>
      </c>
    </row>
    <row r="1331" spans="1:24" customFormat="1" x14ac:dyDescent="0.3">
      <c r="A1331" s="5" t="s">
        <v>4393</v>
      </c>
      <c r="B1331" s="5" t="s">
        <v>4394</v>
      </c>
      <c r="C1331" s="5" t="str">
        <f>LEFT(B1331, 65)</f>
        <v>OnePlus 10T 5G (Moonstone Black, 8GB RAM, 128GB Storage)</v>
      </c>
      <c r="D1331" s="5" t="s">
        <v>2990</v>
      </c>
      <c r="E1331" s="5" t="str">
        <f>LEFT(D1331, FIND("|", D1331) - 1)</f>
        <v>Electronics</v>
      </c>
      <c r="F1331" s="7">
        <v>44999</v>
      </c>
      <c r="G1331" s="7">
        <v>49999</v>
      </c>
      <c r="H1331" s="5" t="str" cm="1">
        <f t="array" ref="H1331">_xlfn.IFS(G1331&lt;200,"Less than 200", AND(G1331&gt;=200, G1331&lt;=500), "200 to 500", G1331&gt;500, "Greater than 500")</f>
        <v>Greater than 500</v>
      </c>
      <c r="I1331" s="8">
        <v>0.1</v>
      </c>
      <c r="J1331" s="17">
        <f>I1331</f>
        <v>0.1</v>
      </c>
      <c r="K1331" s="22" t="str" cm="1">
        <f t="array" ref="K1331">_xlfn.IFS(AND(I1331&gt;=0%, I1331&lt;=20%),"0% to 20%", AND(I1331&gt;=21%, I1331&lt;=40%), "21% to 40%", AND(I1331&gt;=41%, I1331&lt;=60%), "41% to 60%", AND(I1331&gt;=61%, I1331&lt;=80%), "61% to 80%", AND(I1331&gt;=81%, I1331&lt;=100%), "81% to 100%")</f>
        <v>0% to 20%</v>
      </c>
      <c r="L1331" s="22">
        <v>4.3</v>
      </c>
      <c r="M1331" s="6">
        <v>3075</v>
      </c>
      <c r="N1331" s="6">
        <f>G1331*M1331</f>
        <v>153746925</v>
      </c>
      <c r="O1331" s="6">
        <f>L1331+(M1331/100000)</f>
        <v>4.3307500000000001</v>
      </c>
      <c r="P1331" s="5" t="s">
        <v>4395</v>
      </c>
      <c r="Q1331" s="10" t="s">
        <v>4396</v>
      </c>
      <c r="R1331" s="10" t="s">
        <v>4397</v>
      </c>
      <c r="S1331" s="10" t="s">
        <v>4398</v>
      </c>
      <c r="T1331" s="10">
        <f>LEN(S1331) - LEN(SUBSTITUTE(S1331, ",", "")) + 1</f>
        <v>4</v>
      </c>
      <c r="U1331" s="10" t="s">
        <v>4399</v>
      </c>
      <c r="V1331" s="20" t="s">
        <v>4400</v>
      </c>
      <c r="W1331" s="10" t="s">
        <v>4401</v>
      </c>
      <c r="X1331" s="10" t="s">
        <v>4402</v>
      </c>
    </row>
    <row r="1332" spans="1:24" customFormat="1" x14ac:dyDescent="0.3">
      <c r="A1332" s="5" t="s">
        <v>4645</v>
      </c>
      <c r="B1332" s="5" t="s">
        <v>4646</v>
      </c>
      <c r="C1332" s="5" t="str">
        <f>LEFT(B1332, 65)</f>
        <v>POPIO Tempered Glass Compatible for iPhone 13 / iPhone 13 Pro/iPh</v>
      </c>
      <c r="D1332" s="5" t="s">
        <v>3777</v>
      </c>
      <c r="E1332" s="5" t="str">
        <f>LEFT(D1332, FIND("|", D1332) - 1)</f>
        <v>Electronics</v>
      </c>
      <c r="F1332" s="5">
        <v>150</v>
      </c>
      <c r="G1332" s="5">
        <v>599</v>
      </c>
      <c r="H1332" s="5" t="str" cm="1">
        <f t="array" ref="H1332">_xlfn.IFS(G1332&lt;200,"Less than 200", AND(G1332&gt;=200, G1332&lt;=500), "200 to 500", G1332&gt;500, "Greater than 500")</f>
        <v>Greater than 500</v>
      </c>
      <c r="I1332" s="8">
        <v>0.75</v>
      </c>
      <c r="J1332" s="17">
        <f>I1332</f>
        <v>0.75</v>
      </c>
      <c r="K1332" s="22" t="str" cm="1">
        <f t="array" ref="K1332">_xlfn.IFS(AND(I1332&gt;=0%, I1332&lt;=20%),"0% to 20%", AND(I1332&gt;=21%, I1332&lt;=40%), "21% to 40%", AND(I1332&gt;=41%, I1332&lt;=60%), "41% to 60%", AND(I1332&gt;=61%, I1332&lt;=80%), "61% to 80%", AND(I1332&gt;=81%, I1332&lt;=100%), "81% to 100%")</f>
        <v>61% to 80%</v>
      </c>
      <c r="L1332" s="22">
        <v>4.3</v>
      </c>
      <c r="M1332" s="6">
        <v>714</v>
      </c>
      <c r="N1332" s="6">
        <f>G1332*M1332</f>
        <v>427686</v>
      </c>
      <c r="O1332" s="6">
        <f>L1332+(M1332/100000)</f>
        <v>4.3071399999999995</v>
      </c>
      <c r="P1332" s="5" t="s">
        <v>4647</v>
      </c>
      <c r="Q1332" s="10" t="s">
        <v>4648</v>
      </c>
      <c r="R1332" s="10" t="s">
        <v>4649</v>
      </c>
      <c r="S1332" s="10" t="s">
        <v>4650</v>
      </c>
      <c r="T1332" s="10">
        <f>LEN(S1332) - LEN(SUBSTITUTE(S1332, ",", "")) + 1</f>
        <v>8</v>
      </c>
      <c r="U1332" s="10" t="s">
        <v>4651</v>
      </c>
      <c r="V1332" s="20" t="s">
        <v>4652</v>
      </c>
      <c r="W1332" s="10" t="s">
        <v>4653</v>
      </c>
      <c r="X1332" s="10" t="s">
        <v>4654</v>
      </c>
    </row>
    <row r="1333" spans="1:24" customFormat="1" x14ac:dyDescent="0.3">
      <c r="A1333" s="5" t="s">
        <v>672</v>
      </c>
      <c r="B1333" s="5" t="s">
        <v>673</v>
      </c>
      <c r="C1333" s="5" t="str">
        <f>LEFT(B1333, 65)</f>
        <v>CEDO 65W OnePlus Dash Warp Charge Cable, USB A to Type C Data Syn</v>
      </c>
      <c r="D1333" s="5" t="s">
        <v>18</v>
      </c>
      <c r="E1333" s="5" t="str">
        <f>LEFT(D1333, FIND("|", D1333) - 1)</f>
        <v>Computers&amp;Accessories</v>
      </c>
      <c r="F1333" s="5">
        <v>349</v>
      </c>
      <c r="G1333" s="5">
        <v>599</v>
      </c>
      <c r="H1333" s="5" t="str" cm="1">
        <f t="array" ref="H1333">_xlfn.IFS(G1333&lt;200,"Less than 200", AND(G1333&gt;=200, G1333&lt;=500), "200 to 500", G1333&gt;500, "Greater than 500")</f>
        <v>Greater than 500</v>
      </c>
      <c r="I1333" s="8">
        <v>0.42</v>
      </c>
      <c r="J1333" s="17">
        <f>I1333</f>
        <v>0.42</v>
      </c>
      <c r="K1333" s="22" t="str" cm="1">
        <f t="array" ref="K1333">_xlfn.IFS(AND(I1333&gt;=0%, I1333&lt;=20%),"0% to 20%", AND(I1333&gt;=21%, I1333&lt;=40%), "21% to 40%", AND(I1333&gt;=41%, I1333&lt;=60%), "41% to 60%", AND(I1333&gt;=61%, I1333&lt;=80%), "61% to 80%", AND(I1333&gt;=81%, I1333&lt;=100%), "81% to 100%")</f>
        <v>41% to 60%</v>
      </c>
      <c r="L1333" s="22">
        <v>4.0999999999999996</v>
      </c>
      <c r="M1333" s="6">
        <v>210</v>
      </c>
      <c r="N1333" s="6">
        <f>G1333*M1333</f>
        <v>125790</v>
      </c>
      <c r="O1333" s="6">
        <f>L1333+(M1333/100000)</f>
        <v>4.1021000000000001</v>
      </c>
      <c r="P1333" s="5" t="s">
        <v>674</v>
      </c>
      <c r="Q1333" s="10" t="s">
        <v>675</v>
      </c>
      <c r="R1333" s="10" t="s">
        <v>676</v>
      </c>
      <c r="S1333" s="10" t="s">
        <v>677</v>
      </c>
      <c r="T1333" s="10">
        <f>LEN(S1333) - LEN(SUBSTITUTE(S1333, ",", "")) + 1</f>
        <v>8</v>
      </c>
      <c r="U1333" s="10" t="s">
        <v>678</v>
      </c>
      <c r="V1333" s="20" t="s">
        <v>679</v>
      </c>
      <c r="W1333" s="10" t="s">
        <v>680</v>
      </c>
      <c r="X1333" s="10" t="s">
        <v>681</v>
      </c>
    </row>
    <row r="1334" spans="1:24" customFormat="1" x14ac:dyDescent="0.3">
      <c r="A1334" s="5" t="s">
        <v>672</v>
      </c>
      <c r="B1334" s="5" t="s">
        <v>673</v>
      </c>
      <c r="C1334" s="5" t="str">
        <f>LEFT(B1334, 65)</f>
        <v>CEDO 65W OnePlus Dash Warp Charge Cable, USB A to Type C Data Syn</v>
      </c>
      <c r="D1334" s="5" t="s">
        <v>18</v>
      </c>
      <c r="E1334" s="5" t="str">
        <f>LEFT(D1334, FIND("|", D1334) - 1)</f>
        <v>Computers&amp;Accessories</v>
      </c>
      <c r="F1334" s="5">
        <v>349</v>
      </c>
      <c r="G1334" s="5">
        <v>599</v>
      </c>
      <c r="H1334" s="5" t="str" cm="1">
        <f t="array" ref="H1334">_xlfn.IFS(G1334&lt;200,"Less than 200", AND(G1334&gt;=200, G1334&lt;=500), "200 to 500", G1334&gt;500, "Greater than 500")</f>
        <v>Greater than 500</v>
      </c>
      <c r="I1334" s="8">
        <v>0.42</v>
      </c>
      <c r="J1334" s="17">
        <f>I1334</f>
        <v>0.42</v>
      </c>
      <c r="K1334" s="22" t="str" cm="1">
        <f t="array" ref="K1334">_xlfn.IFS(AND(I1334&gt;=0%, I1334&lt;=20%),"0% to 20%", AND(I1334&gt;=21%, I1334&lt;=40%), "21% to 40%", AND(I1334&gt;=41%, I1334&lt;=60%), "41% to 60%", AND(I1334&gt;=61%, I1334&lt;=80%), "61% to 80%", AND(I1334&gt;=81%, I1334&lt;=100%), "81% to 100%")</f>
        <v>41% to 60%</v>
      </c>
      <c r="L1334" s="22">
        <v>4.0999999999999996</v>
      </c>
      <c r="M1334" s="6">
        <v>210</v>
      </c>
      <c r="N1334" s="6">
        <f>G1334*M1334</f>
        <v>125790</v>
      </c>
      <c r="O1334" s="6">
        <f>L1334+(M1334/100000)</f>
        <v>4.1021000000000001</v>
      </c>
      <c r="P1334" s="5" t="s">
        <v>674</v>
      </c>
      <c r="Q1334" s="10" t="s">
        <v>675</v>
      </c>
      <c r="R1334" s="10" t="s">
        <v>676</v>
      </c>
      <c r="S1334" s="10" t="s">
        <v>677</v>
      </c>
      <c r="T1334" s="10">
        <f>LEN(S1334) - LEN(SUBSTITUTE(S1334, ",", "")) + 1</f>
        <v>8</v>
      </c>
      <c r="U1334" s="10" t="s">
        <v>678</v>
      </c>
      <c r="V1334" s="20" t="s">
        <v>679</v>
      </c>
      <c r="W1334" s="10" t="s">
        <v>8014</v>
      </c>
      <c r="X1334" s="10" t="s">
        <v>8015</v>
      </c>
    </row>
    <row r="1335" spans="1:24" customFormat="1" x14ac:dyDescent="0.3">
      <c r="A1335" s="5" t="s">
        <v>8583</v>
      </c>
      <c r="B1335" s="5" t="s">
        <v>8584</v>
      </c>
      <c r="C1335" s="5" t="str">
        <f>LEFT(B1335, 65)</f>
        <v>beatXP Kitchen Scale Multipurpose Portable Electronic Digital Wei</v>
      </c>
      <c r="D1335" s="5" t="s">
        <v>8585</v>
      </c>
      <c r="E1335" s="5" t="str">
        <f>LEFT(D1335, FIND("|", D1335) - 1)</f>
        <v>Home&amp;Kitchen</v>
      </c>
      <c r="F1335" s="5">
        <v>199</v>
      </c>
      <c r="G1335" s="7">
        <v>1999</v>
      </c>
      <c r="H1335" s="5" t="str" cm="1">
        <f t="array" ref="H1335">_xlfn.IFS(G1335&lt;200,"Less than 200", AND(G1335&gt;=200, G1335&lt;=500), "200 to 500", G1335&gt;500, "Greater than 500")</f>
        <v>Greater than 500</v>
      </c>
      <c r="I1335" s="8">
        <v>0.9</v>
      </c>
      <c r="J1335" s="17">
        <f>I1335</f>
        <v>0.9</v>
      </c>
      <c r="K1335" s="22" t="str" cm="1">
        <f t="array" ref="K1335">_xlfn.IFS(AND(I1335&gt;=0%, I1335&lt;=20%),"0% to 20%", AND(I1335&gt;=21%, I1335&lt;=40%), "21% to 40%", AND(I1335&gt;=41%, I1335&lt;=60%), "41% to 60%", AND(I1335&gt;=61%, I1335&lt;=80%), "61% to 80%", AND(I1335&gt;=81%, I1335&lt;=100%), "81% to 100%")</f>
        <v>81% to 100%</v>
      </c>
      <c r="L1335" s="22">
        <v>3.7</v>
      </c>
      <c r="M1335" s="6">
        <v>2031</v>
      </c>
      <c r="N1335" s="6">
        <f>G1335*M1335</f>
        <v>4059969</v>
      </c>
      <c r="O1335" s="6">
        <f>L1335+(M1335/100000)</f>
        <v>3.72031</v>
      </c>
      <c r="P1335" s="5" t="s">
        <v>8586</v>
      </c>
      <c r="Q1335" s="10" t="s">
        <v>8587</v>
      </c>
      <c r="R1335" s="10" t="s">
        <v>8588</v>
      </c>
      <c r="S1335" s="10" t="s">
        <v>8589</v>
      </c>
      <c r="T1335" s="10">
        <f>LEN(S1335) - LEN(SUBSTITUTE(S1335, ",", "")) + 1</f>
        <v>8</v>
      </c>
      <c r="U1335" s="10" t="s">
        <v>8590</v>
      </c>
      <c r="V1335" s="20" t="s">
        <v>8591</v>
      </c>
      <c r="W1335" s="10" t="s">
        <v>8592</v>
      </c>
      <c r="X1335" s="10" t="s">
        <v>8593</v>
      </c>
    </row>
    <row r="1336" spans="1:24" customFormat="1" x14ac:dyDescent="0.3">
      <c r="A1336" s="5" t="s">
        <v>2667</v>
      </c>
      <c r="B1336" s="5" t="s">
        <v>2668</v>
      </c>
      <c r="C1336" s="5" t="str">
        <f>LEFT(B1336, 65)</f>
        <v>LS LAPSTER Quality Assured USB 2.0 morpho cable, morpho device ca</v>
      </c>
      <c r="D1336" s="5" t="s">
        <v>18</v>
      </c>
      <c r="E1336" s="5" t="str">
        <f>LEFT(D1336, FIND("|", D1336) - 1)</f>
        <v>Computers&amp;Accessories</v>
      </c>
      <c r="F1336" s="5">
        <v>199</v>
      </c>
      <c r="G1336" s="5">
        <v>999</v>
      </c>
      <c r="H1336" s="5" t="str" cm="1">
        <f t="array" ref="H1336">_xlfn.IFS(G1336&lt;200,"Less than 200", AND(G1336&gt;=200, G1336&lt;=500), "200 to 500", G1336&gt;500, "Greater than 500")</f>
        <v>Greater than 500</v>
      </c>
      <c r="I1336" s="8">
        <v>0.8</v>
      </c>
      <c r="J1336" s="17">
        <f>I1336</f>
        <v>0.8</v>
      </c>
      <c r="K1336" s="22" t="str" cm="1">
        <f t="array" ref="K1336">_xlfn.IFS(AND(I1336&gt;=0%, I1336&lt;=20%),"0% to 20%", AND(I1336&gt;=21%, I1336&lt;=40%), "21% to 40%", AND(I1336&gt;=41%, I1336&lt;=60%), "41% to 60%", AND(I1336&gt;=61%, I1336&lt;=80%), "61% to 80%", AND(I1336&gt;=81%, I1336&lt;=100%), "81% to 100%")</f>
        <v>61% to 80%</v>
      </c>
      <c r="L1336" s="22">
        <v>4.3</v>
      </c>
      <c r="M1336" s="6">
        <v>87</v>
      </c>
      <c r="N1336" s="6">
        <f>G1336*M1336</f>
        <v>86913</v>
      </c>
      <c r="O1336" s="6">
        <f>L1336+(M1336/100000)</f>
        <v>4.3008699999999997</v>
      </c>
      <c r="P1336" s="5" t="s">
        <v>2669</v>
      </c>
      <c r="Q1336" s="10" t="s">
        <v>2670</v>
      </c>
      <c r="R1336" s="10" t="s">
        <v>2671</v>
      </c>
      <c r="S1336" s="10" t="s">
        <v>2672</v>
      </c>
      <c r="T1336" s="10">
        <f>LEN(S1336) - LEN(SUBSTITUTE(S1336, ",", "")) + 1</f>
        <v>8</v>
      </c>
      <c r="U1336" s="10" t="s">
        <v>2673</v>
      </c>
      <c r="V1336" s="20" t="s">
        <v>2674</v>
      </c>
      <c r="W1336" s="10" t="s">
        <v>2675</v>
      </c>
      <c r="X1336" s="10" t="s">
        <v>2676</v>
      </c>
    </row>
    <row r="1337" spans="1:24" customFormat="1" x14ac:dyDescent="0.3">
      <c r="A1337" s="5" t="s">
        <v>2335</v>
      </c>
      <c r="B1337" s="5" t="s">
        <v>2336</v>
      </c>
      <c r="C1337" s="5" t="str">
        <f>LEFT(B1337, 65)</f>
        <v>Lapster usb 2.0 mantra cable, mantra mfs 100 data cable (black)</v>
      </c>
      <c r="D1337" s="5" t="s">
        <v>18</v>
      </c>
      <c r="E1337" s="5" t="str">
        <f>LEFT(D1337, FIND("|", D1337) - 1)</f>
        <v>Computers&amp;Accessories</v>
      </c>
      <c r="F1337" s="5">
        <v>199</v>
      </c>
      <c r="G1337" s="5">
        <v>999</v>
      </c>
      <c r="H1337" s="5" t="str" cm="1">
        <f t="array" ref="H1337">_xlfn.IFS(G1337&lt;200,"Less than 200", AND(G1337&gt;=200, G1337&lt;=500), "200 to 500", G1337&gt;500, "Greater than 500")</f>
        <v>Greater than 500</v>
      </c>
      <c r="I1337" s="8">
        <v>0.8</v>
      </c>
      <c r="J1337" s="17">
        <f>I1337</f>
        <v>0.8</v>
      </c>
      <c r="K1337" s="22" t="str" cm="1">
        <f t="array" ref="K1337">_xlfn.IFS(AND(I1337&gt;=0%, I1337&lt;=20%),"0% to 20%", AND(I1337&gt;=21%, I1337&lt;=40%), "21% to 40%", AND(I1337&gt;=41%, I1337&lt;=60%), "41% to 60%", AND(I1337&gt;=61%, I1337&lt;=80%), "61% to 80%", AND(I1337&gt;=81%, I1337&lt;=100%), "81% to 100%")</f>
        <v>61% to 80%</v>
      </c>
      <c r="L1337" s="22">
        <v>4.2</v>
      </c>
      <c r="M1337" s="6">
        <v>85</v>
      </c>
      <c r="N1337" s="6">
        <f>G1337*M1337</f>
        <v>84915</v>
      </c>
      <c r="O1337" s="6">
        <f>L1337+(M1337/100000)</f>
        <v>4.20085</v>
      </c>
      <c r="P1337" s="5" t="s">
        <v>2337</v>
      </c>
      <c r="Q1337" s="10" t="s">
        <v>2338</v>
      </c>
      <c r="R1337" s="10" t="s">
        <v>2339</v>
      </c>
      <c r="S1337" s="10" t="s">
        <v>2340</v>
      </c>
      <c r="T1337" s="10">
        <f>LEN(S1337) - LEN(SUBSTITUTE(S1337, ",", "")) + 1</f>
        <v>8</v>
      </c>
      <c r="U1337" s="10" t="s">
        <v>2341</v>
      </c>
      <c r="V1337" s="20" t="s">
        <v>2342</v>
      </c>
      <c r="W1337" s="10" t="s">
        <v>2343</v>
      </c>
      <c r="X1337" s="10" t="s">
        <v>2344</v>
      </c>
    </row>
    <row r="1338" spans="1:24" customFormat="1" x14ac:dyDescent="0.3">
      <c r="A1338" s="5" t="s">
        <v>1714</v>
      </c>
      <c r="B1338" s="5" t="s">
        <v>1715</v>
      </c>
      <c r="C1338" s="5" t="str">
        <f>LEFT(B1338, 65)</f>
        <v>Zebronics CU3100V Fast charging Type C cable with QC 18W support,</v>
      </c>
      <c r="D1338" s="5" t="s">
        <v>18</v>
      </c>
      <c r="E1338" s="5" t="str">
        <f>LEFT(D1338, FIND("|", D1338) - 1)</f>
        <v>Computers&amp;Accessories</v>
      </c>
      <c r="F1338" s="5">
        <v>139</v>
      </c>
      <c r="G1338" s="5">
        <v>549</v>
      </c>
      <c r="H1338" s="5" t="str" cm="1">
        <f t="array" ref="H1338">_xlfn.IFS(G1338&lt;200,"Less than 200", AND(G1338&gt;=200, G1338&lt;=500), "200 to 500", G1338&gt;500, "Greater than 500")</f>
        <v>Greater than 500</v>
      </c>
      <c r="I1338" s="8">
        <v>0.75</v>
      </c>
      <c r="J1338" s="17">
        <f>I1338</f>
        <v>0.75</v>
      </c>
      <c r="K1338" s="22" t="str" cm="1">
        <f t="array" ref="K1338">_xlfn.IFS(AND(I1338&gt;=0%, I1338&lt;=20%),"0% to 20%", AND(I1338&gt;=21%, I1338&lt;=40%), "21% to 40%", AND(I1338&gt;=41%, I1338&lt;=60%), "41% to 60%", AND(I1338&gt;=61%, I1338&lt;=80%), "61% to 80%", AND(I1338&gt;=81%, I1338&lt;=100%), "81% to 100%")</f>
        <v>61% to 80%</v>
      </c>
      <c r="L1338" s="22">
        <v>3.9</v>
      </c>
      <c r="M1338" s="6">
        <v>61</v>
      </c>
      <c r="N1338" s="6">
        <f>G1338*M1338</f>
        <v>33489</v>
      </c>
      <c r="O1338" s="6">
        <f>L1338+(M1338/100000)</f>
        <v>3.9006099999999999</v>
      </c>
      <c r="P1338" s="5" t="s">
        <v>1716</v>
      </c>
      <c r="Q1338" s="10" t="s">
        <v>1717</v>
      </c>
      <c r="R1338" s="10" t="s">
        <v>1718</v>
      </c>
      <c r="S1338" s="10" t="s">
        <v>1719</v>
      </c>
      <c r="T1338" s="10">
        <f>LEN(S1338) - LEN(SUBSTITUTE(S1338, ",", "")) + 1</f>
        <v>8</v>
      </c>
      <c r="U1338" s="10" t="s">
        <v>1720</v>
      </c>
      <c r="V1338" s="20" t="s">
        <v>1721</v>
      </c>
      <c r="W1338" s="10" t="s">
        <v>1722</v>
      </c>
      <c r="X1338" s="10" t="s">
        <v>1723</v>
      </c>
    </row>
    <row r="1339" spans="1:24" customFormat="1" x14ac:dyDescent="0.3">
      <c r="A1339" s="5" t="s">
        <v>2085</v>
      </c>
      <c r="B1339" s="5" t="s">
        <v>2086</v>
      </c>
      <c r="C1339" s="5" t="str">
        <f>LEFT(B1339, 65)</f>
        <v>Zebronics CU3100V Fast charging Type C cable with QC 18W support,</v>
      </c>
      <c r="D1339" s="5" t="s">
        <v>18</v>
      </c>
      <c r="E1339" s="5" t="str">
        <f>LEFT(D1339, FIND("|", D1339) - 1)</f>
        <v>Computers&amp;Accessories</v>
      </c>
      <c r="F1339" s="5">
        <v>128.31</v>
      </c>
      <c r="G1339" s="5">
        <v>549</v>
      </c>
      <c r="H1339" s="5" t="str" cm="1">
        <f t="array" ref="H1339">_xlfn.IFS(G1339&lt;200,"Less than 200", AND(G1339&gt;=200, G1339&lt;=500), "200 to 500", G1339&gt;500, "Greater than 500")</f>
        <v>Greater than 500</v>
      </c>
      <c r="I1339" s="8">
        <v>0.77</v>
      </c>
      <c r="J1339" s="17">
        <f>I1339</f>
        <v>0.77</v>
      </c>
      <c r="K1339" s="22" t="str" cm="1">
        <f t="array" ref="K1339">_xlfn.IFS(AND(I1339&gt;=0%, I1339&lt;=20%),"0% to 20%", AND(I1339&gt;=21%, I1339&lt;=40%), "21% to 40%", AND(I1339&gt;=41%, I1339&lt;=60%), "41% to 60%", AND(I1339&gt;=61%, I1339&lt;=80%), "61% to 80%", AND(I1339&gt;=81%, I1339&lt;=100%), "81% to 100%")</f>
        <v>61% to 80%</v>
      </c>
      <c r="L1339" s="22">
        <v>3.9</v>
      </c>
      <c r="M1339" s="6">
        <v>61</v>
      </c>
      <c r="N1339" s="6">
        <f>G1339*M1339</f>
        <v>33489</v>
      </c>
      <c r="O1339" s="6">
        <f>L1339+(M1339/100000)</f>
        <v>3.9006099999999999</v>
      </c>
      <c r="P1339" s="5" t="s">
        <v>1716</v>
      </c>
      <c r="Q1339" s="10" t="s">
        <v>1717</v>
      </c>
      <c r="R1339" s="10" t="s">
        <v>1718</v>
      </c>
      <c r="S1339" s="10" t="s">
        <v>1719</v>
      </c>
      <c r="T1339" s="10">
        <f>LEN(S1339) - LEN(SUBSTITUTE(S1339, ",", "")) + 1</f>
        <v>8</v>
      </c>
      <c r="U1339" s="10" t="s">
        <v>1720</v>
      </c>
      <c r="V1339" s="20" t="s">
        <v>1721</v>
      </c>
      <c r="W1339" s="10" t="s">
        <v>2087</v>
      </c>
      <c r="X1339" s="10" t="s">
        <v>2088</v>
      </c>
    </row>
    <row r="1340" spans="1:24" customFormat="1" x14ac:dyDescent="0.3">
      <c r="A1340" s="5" t="s">
        <v>11032</v>
      </c>
      <c r="B1340" s="5" t="s">
        <v>11033</v>
      </c>
      <c r="C1340" s="5" t="str">
        <f>LEFT(B1340, 65)</f>
        <v>Gadgetronics Digital Kitchen Weighing Scale &amp; Food Weight Machine</v>
      </c>
      <c r="D1340" s="5" t="s">
        <v>8585</v>
      </c>
      <c r="E1340" s="5" t="str">
        <f>LEFT(D1340, FIND("|", D1340) - 1)</f>
        <v>Home&amp;Kitchen</v>
      </c>
      <c r="F1340" s="5">
        <v>799</v>
      </c>
      <c r="G1340" s="7">
        <v>2999</v>
      </c>
      <c r="H1340" s="5" t="str" cm="1">
        <f t="array" ref="H1340">_xlfn.IFS(G1340&lt;200,"Less than 200", AND(G1340&gt;=200, G1340&lt;=500), "200 to 500", G1340&gt;500, "Greater than 500")</f>
        <v>Greater than 500</v>
      </c>
      <c r="I1340" s="8">
        <v>0.73</v>
      </c>
      <c r="J1340" s="17">
        <f>I1340</f>
        <v>0.73</v>
      </c>
      <c r="K1340" s="22" t="str" cm="1">
        <f t="array" ref="K1340">_xlfn.IFS(AND(I1340&gt;=0%, I1340&lt;=20%),"0% to 20%", AND(I1340&gt;=21%, I1340&lt;=40%), "21% to 40%", AND(I1340&gt;=41%, I1340&lt;=60%), "41% to 60%", AND(I1340&gt;=61%, I1340&lt;=80%), "61% to 80%", AND(I1340&gt;=81%, I1340&lt;=100%), "81% to 100%")</f>
        <v>61% to 80%</v>
      </c>
      <c r="L1340" s="22">
        <v>4.5</v>
      </c>
      <c r="M1340" s="6">
        <v>63</v>
      </c>
      <c r="N1340" s="6">
        <f>G1340*M1340</f>
        <v>188937</v>
      </c>
      <c r="O1340" s="6">
        <f>L1340+(M1340/100000)</f>
        <v>4.5006300000000001</v>
      </c>
      <c r="P1340" s="5" t="s">
        <v>11034</v>
      </c>
      <c r="Q1340" s="10" t="s">
        <v>11035</v>
      </c>
      <c r="R1340" s="10" t="s">
        <v>11036</v>
      </c>
      <c r="S1340" s="10" t="s">
        <v>11037</v>
      </c>
      <c r="T1340" s="10">
        <f>LEN(S1340) - LEN(SUBSTITUTE(S1340, ",", "")) + 1</f>
        <v>8</v>
      </c>
      <c r="U1340" s="10" t="s">
        <v>11038</v>
      </c>
      <c r="V1340" s="20" t="s">
        <v>11039</v>
      </c>
      <c r="W1340" s="10" t="s">
        <v>11040</v>
      </c>
      <c r="X1340" s="10" t="s">
        <v>11041</v>
      </c>
    </row>
    <row r="1341" spans="1:24" customFormat="1" x14ac:dyDescent="0.3">
      <c r="A1341" s="5" t="s">
        <v>4169</v>
      </c>
      <c r="B1341" s="5" t="s">
        <v>4170</v>
      </c>
      <c r="C1341" s="5" t="str">
        <f>LEFT(B1341, 65)</f>
        <v>Noise Pulse 2 Max Advanced Bluetooth Calling Smart Watch with 1.8</v>
      </c>
      <c r="D1341" s="5" t="s">
        <v>2948</v>
      </c>
      <c r="E1341" s="5" t="str">
        <f>LEFT(D1341, FIND("|", D1341) - 1)</f>
        <v>Electronics</v>
      </c>
      <c r="F1341" s="7">
        <v>2999</v>
      </c>
      <c r="G1341" s="7">
        <v>5999</v>
      </c>
      <c r="H1341" s="5" t="str" cm="1">
        <f t="array" ref="H1341">_xlfn.IFS(G1341&lt;200,"Less than 200", AND(G1341&gt;=200, G1341&lt;=500), "200 to 500", G1341&gt;500, "Greater than 500")</f>
        <v>Greater than 500</v>
      </c>
      <c r="I1341" s="8">
        <v>0.5</v>
      </c>
      <c r="J1341" s="17">
        <f>I1341</f>
        <v>0.5</v>
      </c>
      <c r="K1341" s="22" t="str" cm="1">
        <f t="array" ref="K1341">_xlfn.IFS(AND(I1341&gt;=0%, I1341&lt;=20%),"0% to 20%", AND(I1341&gt;=21%, I1341&lt;=40%), "21% to 40%", AND(I1341&gt;=41%, I1341&lt;=60%), "41% to 60%", AND(I1341&gt;=61%, I1341&lt;=80%), "61% to 80%", AND(I1341&gt;=81%, I1341&lt;=100%), "81% to 100%")</f>
        <v>41% to 60%</v>
      </c>
      <c r="L1341" s="22">
        <v>4.0999999999999996</v>
      </c>
      <c r="M1341" s="6">
        <v>7148</v>
      </c>
      <c r="N1341" s="6">
        <f>G1341*M1341</f>
        <v>42880852</v>
      </c>
      <c r="O1341" s="6">
        <f>L1341+(M1341/100000)</f>
        <v>4.1714799999999999</v>
      </c>
      <c r="P1341" s="5" t="s">
        <v>4171</v>
      </c>
      <c r="Q1341" s="10" t="s">
        <v>4172</v>
      </c>
      <c r="R1341" s="10" t="s">
        <v>4173</v>
      </c>
      <c r="S1341" s="10" t="s">
        <v>4174</v>
      </c>
      <c r="T1341" s="10">
        <f>LEN(S1341) - LEN(SUBSTITUTE(S1341, ",", "")) + 1</f>
        <v>8</v>
      </c>
      <c r="U1341" s="10" t="s">
        <v>4175</v>
      </c>
      <c r="V1341" s="20" t="s">
        <v>4176</v>
      </c>
      <c r="W1341" s="10" t="s">
        <v>4177</v>
      </c>
      <c r="X1341" s="10" t="s">
        <v>4178</v>
      </c>
    </row>
    <row r="1342" spans="1:24" customFormat="1" x14ac:dyDescent="0.3">
      <c r="A1342" s="5" t="s">
        <v>167</v>
      </c>
      <c r="B1342" s="5" t="s">
        <v>168</v>
      </c>
      <c r="C1342" s="5" t="str">
        <f>LEFT(B1342, 65)</f>
        <v>MI 80 cm (32 inches) 5A Series HD Ready Smart Android LED TV L32M</v>
      </c>
      <c r="D1342" s="5" t="s">
        <v>169</v>
      </c>
      <c r="E1342" s="5" t="str">
        <f>LEFT(D1342, FIND("|", D1342) - 1)</f>
        <v>Electronics</v>
      </c>
      <c r="F1342" s="7">
        <v>13999</v>
      </c>
      <c r="G1342" s="7">
        <v>24999</v>
      </c>
      <c r="H1342" s="5" t="str" cm="1">
        <f t="array" ref="H1342">_xlfn.IFS(G1342&lt;200,"Less than 200", AND(G1342&gt;=200, G1342&lt;=500), "200 to 500", G1342&gt;500, "Greater than 500")</f>
        <v>Greater than 500</v>
      </c>
      <c r="I1342" s="8">
        <v>0.44</v>
      </c>
      <c r="J1342" s="17">
        <f>I1342</f>
        <v>0.44</v>
      </c>
      <c r="K1342" s="22" t="str" cm="1">
        <f t="array" ref="K1342">_xlfn.IFS(AND(I1342&gt;=0%, I1342&lt;=20%),"0% to 20%", AND(I1342&gt;=21%, I1342&lt;=40%), "21% to 40%", AND(I1342&gt;=41%, I1342&lt;=60%), "41% to 60%", AND(I1342&gt;=61%, I1342&lt;=80%), "61% to 80%", AND(I1342&gt;=81%, I1342&lt;=100%), "81% to 100%")</f>
        <v>41% to 60%</v>
      </c>
      <c r="L1342" s="22">
        <v>4.2</v>
      </c>
      <c r="M1342" s="6">
        <v>32840</v>
      </c>
      <c r="N1342" s="6">
        <f>G1342*M1342</f>
        <v>820967160</v>
      </c>
      <c r="O1342" s="6">
        <f>L1342+(M1342/100000)</f>
        <v>4.5284000000000004</v>
      </c>
      <c r="P1342" s="5" t="s">
        <v>170</v>
      </c>
      <c r="Q1342" s="10" t="s">
        <v>171</v>
      </c>
      <c r="R1342" s="10" t="s">
        <v>172</v>
      </c>
      <c r="S1342" s="10" t="s">
        <v>173</v>
      </c>
      <c r="T1342" s="10">
        <f>LEN(S1342) - LEN(SUBSTITUTE(S1342, ",", "")) + 1</f>
        <v>8</v>
      </c>
      <c r="U1342" s="10" t="s">
        <v>174</v>
      </c>
      <c r="V1342" s="20" t="s">
        <v>175</v>
      </c>
      <c r="W1342" s="10" t="s">
        <v>176</v>
      </c>
      <c r="X1342" s="10" t="s">
        <v>177</v>
      </c>
    </row>
    <row r="1343" spans="1:24" customFormat="1" x14ac:dyDescent="0.3">
      <c r="A1343" s="5" t="s">
        <v>1729</v>
      </c>
      <c r="B1343" s="5" t="s">
        <v>1730</v>
      </c>
      <c r="C1343" s="5" t="str">
        <f>LEFT(B1343, 65)</f>
        <v>MI 108 cm (43 inches) 5A Series Full HD Smart Android LED TV L43M</v>
      </c>
      <c r="D1343" s="5" t="s">
        <v>169</v>
      </c>
      <c r="E1343" s="5" t="str">
        <f>LEFT(D1343, FIND("|", D1343) - 1)</f>
        <v>Electronics</v>
      </c>
      <c r="F1343" s="7">
        <v>24999</v>
      </c>
      <c r="G1343" s="7">
        <v>35999</v>
      </c>
      <c r="H1343" s="5" t="str" cm="1">
        <f t="array" ref="H1343">_xlfn.IFS(G1343&lt;200,"Less than 200", AND(G1343&gt;=200, G1343&lt;=500), "200 to 500", G1343&gt;500, "Greater than 500")</f>
        <v>Greater than 500</v>
      </c>
      <c r="I1343" s="8">
        <v>0.31</v>
      </c>
      <c r="J1343" s="17">
        <f>I1343</f>
        <v>0.31</v>
      </c>
      <c r="K1343" s="22" t="str" cm="1">
        <f t="array" ref="K1343">_xlfn.IFS(AND(I1343&gt;=0%, I1343&lt;=20%),"0% to 20%", AND(I1343&gt;=21%, I1343&lt;=40%), "21% to 40%", AND(I1343&gt;=41%, I1343&lt;=60%), "41% to 60%", AND(I1343&gt;=61%, I1343&lt;=80%), "61% to 80%", AND(I1343&gt;=81%, I1343&lt;=100%), "81% to 100%")</f>
        <v>21% to 40%</v>
      </c>
      <c r="L1343" s="22">
        <v>4.2</v>
      </c>
      <c r="M1343" s="6">
        <v>32840</v>
      </c>
      <c r="N1343" s="6">
        <f>G1343*M1343</f>
        <v>1182207160</v>
      </c>
      <c r="O1343" s="6">
        <f>L1343+(M1343/100000)</f>
        <v>4.5284000000000004</v>
      </c>
      <c r="P1343" s="5" t="s">
        <v>947</v>
      </c>
      <c r="Q1343" s="10" t="s">
        <v>171</v>
      </c>
      <c r="R1343" s="10" t="s">
        <v>172</v>
      </c>
      <c r="S1343" s="10" t="s">
        <v>173</v>
      </c>
      <c r="T1343" s="10">
        <f>LEN(S1343) - LEN(SUBSTITUTE(S1343, ",", "")) + 1</f>
        <v>8</v>
      </c>
      <c r="U1343" s="10" t="s">
        <v>174</v>
      </c>
      <c r="V1343" s="20" t="s">
        <v>1731</v>
      </c>
      <c r="W1343" s="10" t="s">
        <v>1732</v>
      </c>
      <c r="X1343" s="10" t="s">
        <v>1733</v>
      </c>
    </row>
    <row r="1344" spans="1:24" customFormat="1" x14ac:dyDescent="0.3">
      <c r="A1344" s="5" t="s">
        <v>945</v>
      </c>
      <c r="B1344" s="5" t="s">
        <v>946</v>
      </c>
      <c r="C1344" s="5" t="str">
        <f>LEFT(B1344, 65)</f>
        <v>MI 100 cm (40 inches) 5A Series Full HD Smart Android LED TV with</v>
      </c>
      <c r="D1344" s="5" t="s">
        <v>169</v>
      </c>
      <c r="E1344" s="5" t="str">
        <f>LEFT(D1344, FIND("|", D1344) - 1)</f>
        <v>Electronics</v>
      </c>
      <c r="F1344" s="7">
        <v>21999</v>
      </c>
      <c r="G1344" s="7">
        <v>29999</v>
      </c>
      <c r="H1344" s="5" t="str" cm="1">
        <f t="array" ref="H1344">_xlfn.IFS(G1344&lt;200,"Less than 200", AND(G1344&gt;=200, G1344&lt;=500), "200 to 500", G1344&gt;500, "Greater than 500")</f>
        <v>Greater than 500</v>
      </c>
      <c r="I1344" s="8">
        <v>0.27</v>
      </c>
      <c r="J1344" s="17">
        <f>I1344</f>
        <v>0.27</v>
      </c>
      <c r="K1344" s="22" t="str" cm="1">
        <f t="array" ref="K1344">_xlfn.IFS(AND(I1344&gt;=0%, I1344&lt;=20%),"0% to 20%", AND(I1344&gt;=21%, I1344&lt;=40%), "21% to 40%", AND(I1344&gt;=41%, I1344&lt;=60%), "41% to 60%", AND(I1344&gt;=61%, I1344&lt;=80%), "61% to 80%", AND(I1344&gt;=81%, I1344&lt;=100%), "81% to 100%")</f>
        <v>21% to 40%</v>
      </c>
      <c r="L1344" s="22">
        <v>4.2</v>
      </c>
      <c r="M1344" s="6">
        <v>32840</v>
      </c>
      <c r="N1344" s="6">
        <f>G1344*M1344</f>
        <v>985167160</v>
      </c>
      <c r="O1344" s="6">
        <f>L1344+(M1344/100000)</f>
        <v>4.5284000000000004</v>
      </c>
      <c r="P1344" s="5" t="s">
        <v>947</v>
      </c>
      <c r="Q1344" s="10" t="s">
        <v>171</v>
      </c>
      <c r="R1344" s="10" t="s">
        <v>172</v>
      </c>
      <c r="S1344" s="10" t="s">
        <v>173</v>
      </c>
      <c r="T1344" s="10">
        <f>LEN(S1344) - LEN(SUBSTITUTE(S1344, ",", "")) + 1</f>
        <v>8</v>
      </c>
      <c r="U1344" s="10" t="s">
        <v>174</v>
      </c>
      <c r="V1344" s="20" t="s">
        <v>948</v>
      </c>
      <c r="W1344" s="10" t="s">
        <v>949</v>
      </c>
      <c r="X1344" s="10" t="s">
        <v>950</v>
      </c>
    </row>
    <row r="1345" spans="1:24" customFormat="1" x14ac:dyDescent="0.3">
      <c r="A1345" s="5" t="s">
        <v>4874</v>
      </c>
      <c r="B1345" s="5" t="s">
        <v>4875</v>
      </c>
      <c r="C1345" s="5" t="str">
        <f>LEFT(B1345, 65)</f>
        <v>SKE Bed Study Table Portable Wood Multifunction Laptop-Table Lapd</v>
      </c>
      <c r="D1345" s="5" t="s">
        <v>4876</v>
      </c>
      <c r="E1345" s="5" t="str">
        <f>LEFT(D1345, FIND("|", D1345) - 1)</f>
        <v>Computers&amp;Accessories</v>
      </c>
      <c r="F1345" s="5">
        <v>263</v>
      </c>
      <c r="G1345" s="5">
        <v>699</v>
      </c>
      <c r="H1345" s="5" t="str" cm="1">
        <f t="array" ref="H1345">_xlfn.IFS(G1345&lt;200,"Less than 200", AND(G1345&gt;=200, G1345&lt;=500), "200 to 500", G1345&gt;500, "Greater than 500")</f>
        <v>Greater than 500</v>
      </c>
      <c r="I1345" s="8">
        <v>0.62</v>
      </c>
      <c r="J1345" s="17">
        <f>I1345</f>
        <v>0.62</v>
      </c>
      <c r="K1345" s="22" t="str" cm="1">
        <f t="array" ref="K1345">_xlfn.IFS(AND(I1345&gt;=0%, I1345&lt;=20%),"0% to 20%", AND(I1345&gt;=21%, I1345&lt;=40%), "21% to 40%", AND(I1345&gt;=41%, I1345&lt;=60%), "41% to 60%", AND(I1345&gt;=61%, I1345&lt;=80%), "61% to 80%", AND(I1345&gt;=81%, I1345&lt;=100%), "81% to 100%")</f>
        <v>61% to 80%</v>
      </c>
      <c r="L1345" s="22">
        <v>3.5</v>
      </c>
      <c r="M1345" s="6">
        <v>690</v>
      </c>
      <c r="N1345" s="6">
        <f>G1345*M1345</f>
        <v>482310</v>
      </c>
      <c r="O1345" s="6">
        <f>L1345+(M1345/100000)</f>
        <v>3.5068999999999999</v>
      </c>
      <c r="P1345" s="5" t="s">
        <v>4877</v>
      </c>
      <c r="Q1345" s="10" t="s">
        <v>4878</v>
      </c>
      <c r="R1345" s="10" t="s">
        <v>4879</v>
      </c>
      <c r="S1345" s="10" t="s">
        <v>4880</v>
      </c>
      <c r="T1345" s="10">
        <f>LEN(S1345) - LEN(SUBSTITUTE(S1345, ",", "")) + 1</f>
        <v>8</v>
      </c>
      <c r="U1345" s="10" t="s">
        <v>4881</v>
      </c>
      <c r="V1345" s="20" t="s">
        <v>4882</v>
      </c>
      <c r="W1345" s="10" t="s">
        <v>4883</v>
      </c>
      <c r="X1345" s="10" t="s">
        <v>4884</v>
      </c>
    </row>
    <row r="1346" spans="1:24" customFormat="1" x14ac:dyDescent="0.3">
      <c r="A1346" s="5" t="s">
        <v>2506</v>
      </c>
      <c r="B1346" s="5" t="s">
        <v>2507</v>
      </c>
      <c r="C1346" s="5" t="str">
        <f>LEFT(B1346, 65)</f>
        <v>VU 108 cm (43 inches) Premium Series Full HD Smart LED TV 43GA (B</v>
      </c>
      <c r="D1346" s="5" t="s">
        <v>169</v>
      </c>
      <c r="E1346" s="5" t="str">
        <f>LEFT(D1346, FIND("|", D1346) - 1)</f>
        <v>Electronics</v>
      </c>
      <c r="F1346" s="7">
        <v>18999</v>
      </c>
      <c r="G1346" s="7">
        <v>35000</v>
      </c>
      <c r="H1346" s="5" t="str" cm="1">
        <f t="array" ref="H1346">_xlfn.IFS(G1346&lt;200,"Less than 200", AND(G1346&gt;=200, G1346&lt;=500), "200 to 500", G1346&gt;500, "Greater than 500")</f>
        <v>Greater than 500</v>
      </c>
      <c r="I1346" s="8">
        <v>0.46</v>
      </c>
      <c r="J1346" s="17">
        <f>I1346</f>
        <v>0.46</v>
      </c>
      <c r="K1346" s="22" t="str" cm="1">
        <f t="array" ref="K1346">_xlfn.IFS(AND(I1346&gt;=0%, I1346&lt;=20%),"0% to 20%", AND(I1346&gt;=21%, I1346&lt;=40%), "21% to 40%", AND(I1346&gt;=41%, I1346&lt;=60%), "41% to 60%", AND(I1346&gt;=61%, I1346&lt;=80%), "61% to 80%", AND(I1346&gt;=81%, I1346&lt;=100%), "81% to 100%")</f>
        <v>41% to 60%</v>
      </c>
      <c r="L1346" s="22">
        <v>4</v>
      </c>
      <c r="M1346" s="6">
        <v>1001</v>
      </c>
      <c r="N1346" s="6">
        <f>G1346*M1346</f>
        <v>35035000</v>
      </c>
      <c r="O1346" s="6">
        <f>L1346+(M1346/100000)</f>
        <v>4.0100100000000003</v>
      </c>
      <c r="P1346" s="5" t="s">
        <v>2508</v>
      </c>
      <c r="Q1346" s="10" t="s">
        <v>2509</v>
      </c>
      <c r="R1346" s="10" t="s">
        <v>2510</v>
      </c>
      <c r="S1346" s="10" t="s">
        <v>2511</v>
      </c>
      <c r="T1346" s="10">
        <f>LEN(S1346) - LEN(SUBSTITUTE(S1346, ",", "")) + 1</f>
        <v>8</v>
      </c>
      <c r="U1346" s="10" t="s">
        <v>2512</v>
      </c>
      <c r="V1346" s="20" t="s">
        <v>2513</v>
      </c>
      <c r="W1346" s="10" t="s">
        <v>2514</v>
      </c>
      <c r="X1346" s="10" t="s">
        <v>2515</v>
      </c>
    </row>
    <row r="1347" spans="1:24" customFormat="1" x14ac:dyDescent="0.3">
      <c r="A1347" s="5" t="s">
        <v>4461</v>
      </c>
      <c r="B1347" s="5" t="s">
        <v>4462</v>
      </c>
      <c r="C1347" s="5" t="str">
        <f>LEFT(B1347, 65)</f>
        <v>Nokia 8210 4G Volte keypad Phone with Dual SIM, Big Display, inbu</v>
      </c>
      <c r="D1347" s="5" t="s">
        <v>3045</v>
      </c>
      <c r="E1347" s="5" t="str">
        <f>LEFT(D1347, FIND("|", D1347) - 1)</f>
        <v>Electronics</v>
      </c>
      <c r="F1347" s="7">
        <v>3799</v>
      </c>
      <c r="G1347" s="7">
        <v>5299</v>
      </c>
      <c r="H1347" s="5" t="str" cm="1">
        <f t="array" ref="H1347">_xlfn.IFS(G1347&lt;200,"Less than 200", AND(G1347&gt;=200, G1347&lt;=500), "200 to 500", G1347&gt;500, "Greater than 500")</f>
        <v>Greater than 500</v>
      </c>
      <c r="I1347" s="8">
        <v>0.28000000000000003</v>
      </c>
      <c r="J1347" s="17">
        <f>I1347</f>
        <v>0.28000000000000003</v>
      </c>
      <c r="K1347" s="22" t="str" cm="1">
        <f t="array" ref="K1347">_xlfn.IFS(AND(I1347&gt;=0%, I1347&lt;=20%),"0% to 20%", AND(I1347&gt;=21%, I1347&lt;=40%), "21% to 40%", AND(I1347&gt;=41%, I1347&lt;=60%), "41% to 60%", AND(I1347&gt;=61%, I1347&lt;=80%), "61% to 80%", AND(I1347&gt;=81%, I1347&lt;=100%), "81% to 100%")</f>
        <v>21% to 40%</v>
      </c>
      <c r="L1347" s="22">
        <v>3.5</v>
      </c>
      <c r="M1347" s="6">
        <v>1641</v>
      </c>
      <c r="N1347" s="6">
        <f>G1347*M1347</f>
        <v>8695659</v>
      </c>
      <c r="O1347" s="6">
        <f>L1347+(M1347/100000)</f>
        <v>3.51641</v>
      </c>
      <c r="P1347" s="5" t="s">
        <v>4463</v>
      </c>
      <c r="Q1347" s="10" t="s">
        <v>4464</v>
      </c>
      <c r="R1347" s="10" t="s">
        <v>4465</v>
      </c>
      <c r="S1347" s="10" t="s">
        <v>4466</v>
      </c>
      <c r="T1347" s="10">
        <f>LEN(S1347) - LEN(SUBSTITUTE(S1347, ",", "")) + 1</f>
        <v>8</v>
      </c>
      <c r="U1347" s="10" t="s">
        <v>4467</v>
      </c>
      <c r="V1347" s="20" t="s">
        <v>4468</v>
      </c>
      <c r="W1347" s="10" t="s">
        <v>4469</v>
      </c>
      <c r="X1347" s="10" t="s">
        <v>4470</v>
      </c>
    </row>
    <row r="1348" spans="1:24" customFormat="1" x14ac:dyDescent="0.3">
      <c r="A1348" s="5" t="s">
        <v>11535</v>
      </c>
      <c r="B1348" s="5" t="s">
        <v>11536</v>
      </c>
      <c r="C1348" s="5" t="str">
        <f>LEFT(B1348, 65)</f>
        <v>Proven¬Æ Copper + Mineral RO+UV+UF 10 to 12 Liter RO + UV + TDS A</v>
      </c>
      <c r="D1348" s="5" t="s">
        <v>10094</v>
      </c>
      <c r="E1348" s="5" t="str">
        <f>LEFT(D1348, FIND("|", D1348) - 1)</f>
        <v>Home&amp;Kitchen</v>
      </c>
      <c r="F1348" s="7">
        <v>5395</v>
      </c>
      <c r="G1348" s="7">
        <v>19990</v>
      </c>
      <c r="H1348" s="5" t="str" cm="1">
        <f t="array" ref="H1348">_xlfn.IFS(G1348&lt;200,"Less than 200", AND(G1348&gt;=200, G1348&lt;=500), "200 to 500", G1348&gt;500, "Greater than 500")</f>
        <v>Greater than 500</v>
      </c>
      <c r="I1348" s="8">
        <v>0.73</v>
      </c>
      <c r="J1348" s="17">
        <f>I1348</f>
        <v>0.73</v>
      </c>
      <c r="K1348" s="22" t="str" cm="1">
        <f t="array" ref="K1348">_xlfn.IFS(AND(I1348&gt;=0%, I1348&lt;=20%),"0% to 20%", AND(I1348&gt;=21%, I1348&lt;=40%), "21% to 40%", AND(I1348&gt;=41%, I1348&lt;=60%), "41% to 60%", AND(I1348&gt;=61%, I1348&lt;=80%), "61% to 80%", AND(I1348&gt;=81%, I1348&lt;=100%), "81% to 100%")</f>
        <v>61% to 80%</v>
      </c>
      <c r="L1348" s="22">
        <v>4.4000000000000004</v>
      </c>
      <c r="M1348" s="6">
        <v>535</v>
      </c>
      <c r="N1348" s="6">
        <f>G1348*M1348</f>
        <v>10694650</v>
      </c>
      <c r="O1348" s="6">
        <f>L1348+(M1348/100000)</f>
        <v>4.4053500000000003</v>
      </c>
      <c r="P1348" s="5" t="s">
        <v>11537</v>
      </c>
      <c r="Q1348" s="10" t="s">
        <v>11538</v>
      </c>
      <c r="R1348" s="10" t="s">
        <v>11539</v>
      </c>
      <c r="S1348" s="10" t="s">
        <v>11540</v>
      </c>
      <c r="T1348" s="10">
        <f>LEN(S1348) - LEN(SUBSTITUTE(S1348, ",", "")) + 1</f>
        <v>8</v>
      </c>
      <c r="U1348" s="10" t="s">
        <v>11541</v>
      </c>
      <c r="V1348" s="20" t="s">
        <v>11542</v>
      </c>
      <c r="W1348" s="10" t="s">
        <v>11543</v>
      </c>
      <c r="X1348" s="10" t="s">
        <v>11544</v>
      </c>
    </row>
    <row r="1349" spans="1:24" customFormat="1" x14ac:dyDescent="0.3">
      <c r="A1349" s="5" t="s">
        <v>11926</v>
      </c>
      <c r="B1349" s="5" t="s">
        <v>11927</v>
      </c>
      <c r="C1349" s="5" t="str">
        <f>LEFT(B1349, 65)</f>
        <v>Green Tales Heat Seal Mini Food Sealer-Impulse Machine for Sealin</v>
      </c>
      <c r="D1349" s="5" t="s">
        <v>9284</v>
      </c>
      <c r="E1349" s="5" t="str">
        <f>LEFT(D1349, FIND("|", D1349) - 1)</f>
        <v>Home&amp;Kitchen</v>
      </c>
      <c r="F1349" s="5">
        <v>161</v>
      </c>
      <c r="G1349" s="5">
        <v>300</v>
      </c>
      <c r="H1349" s="5" t="str" cm="1">
        <f t="array" ref="H1349">_xlfn.IFS(G1349&lt;200,"Less than 200", AND(G1349&gt;=200, G1349&lt;=500), "200 to 500", G1349&gt;500, "Greater than 500")</f>
        <v>200 to 500</v>
      </c>
      <c r="I1349" s="8">
        <v>0.46</v>
      </c>
      <c r="J1349" s="17">
        <f>I1349</f>
        <v>0.46</v>
      </c>
      <c r="K1349" s="22" t="str" cm="1">
        <f t="array" ref="K1349">_xlfn.IFS(AND(I1349&gt;=0%, I1349&lt;=20%),"0% to 20%", AND(I1349&gt;=21%, I1349&lt;=40%), "21% to 40%", AND(I1349&gt;=41%, I1349&lt;=60%), "41% to 60%", AND(I1349&gt;=61%, I1349&lt;=80%), "61% to 80%", AND(I1349&gt;=81%, I1349&lt;=100%), "81% to 100%")</f>
        <v>41% to 60%</v>
      </c>
      <c r="L1349" s="22">
        <v>2.6</v>
      </c>
      <c r="M1349" s="6">
        <v>24</v>
      </c>
      <c r="N1349" s="6">
        <f>G1349*M1349</f>
        <v>7200</v>
      </c>
      <c r="O1349" s="6">
        <f>L1349+(M1349/100000)</f>
        <v>2.6002399999999999</v>
      </c>
      <c r="P1349" s="5" t="s">
        <v>11928</v>
      </c>
      <c r="Q1349" s="10" t="s">
        <v>11929</v>
      </c>
      <c r="R1349" s="10" t="s">
        <v>11930</v>
      </c>
      <c r="S1349" s="10" t="s">
        <v>11931</v>
      </c>
      <c r="T1349" s="10">
        <f>LEN(S1349) - LEN(SUBSTITUTE(S1349, ",", "")) + 1</f>
        <v>8</v>
      </c>
      <c r="U1349" s="10" t="s">
        <v>11932</v>
      </c>
      <c r="V1349" s="20" t="s">
        <v>11933</v>
      </c>
      <c r="W1349" s="10" t="s">
        <v>11934</v>
      </c>
      <c r="X1349" s="10" t="s">
        <v>11935</v>
      </c>
    </row>
    <row r="1350" spans="1:24" customFormat="1" x14ac:dyDescent="0.3">
      <c r="A1350" s="5" t="s">
        <v>10730</v>
      </c>
      <c r="B1350" s="5" t="s">
        <v>10731</v>
      </c>
      <c r="C1350" s="5" t="str">
        <f>LEFT(B1350, 65)</f>
        <v>Havells Bero Quartz Heater Black 800w 2 Heat Settings 2 Year Prod</v>
      </c>
      <c r="D1350" s="5" t="s">
        <v>8552</v>
      </c>
      <c r="E1350" s="5" t="str">
        <f>LEFT(D1350, FIND("|", D1350) - 1)</f>
        <v>Home&amp;Kitchen</v>
      </c>
      <c r="F1350" s="7">
        <v>2439</v>
      </c>
      <c r="G1350" s="7">
        <v>2545</v>
      </c>
      <c r="H1350" s="5" t="str" cm="1">
        <f t="array" ref="H1350">_xlfn.IFS(G1350&lt;200,"Less than 200", AND(G1350&gt;=200, G1350&lt;=500), "200 to 500", G1350&gt;500, "Greater than 500")</f>
        <v>Greater than 500</v>
      </c>
      <c r="I1350" s="8">
        <v>0.04</v>
      </c>
      <c r="J1350" s="17">
        <f>I1350</f>
        <v>0.04</v>
      </c>
      <c r="K1350" s="22" t="str" cm="1">
        <f t="array" ref="K1350">_xlfn.IFS(AND(I1350&gt;=0%, I1350&lt;=20%),"0% to 20%", AND(I1350&gt;=21%, I1350&lt;=40%), "21% to 40%", AND(I1350&gt;=41%, I1350&lt;=60%), "41% to 60%", AND(I1350&gt;=61%, I1350&lt;=80%), "61% to 80%", AND(I1350&gt;=81%, I1350&lt;=100%), "81% to 100%")</f>
        <v>0% to 20%</v>
      </c>
      <c r="L1350" s="22">
        <v>4.0999999999999996</v>
      </c>
      <c r="M1350" s="6">
        <v>25</v>
      </c>
      <c r="N1350" s="6">
        <f>G1350*M1350</f>
        <v>63625</v>
      </c>
      <c r="O1350" s="6">
        <f>L1350+(M1350/100000)</f>
        <v>4.10025</v>
      </c>
      <c r="P1350" s="5" t="s">
        <v>10732</v>
      </c>
      <c r="Q1350" s="10" t="s">
        <v>10733</v>
      </c>
      <c r="R1350" s="10" t="s">
        <v>10734</v>
      </c>
      <c r="S1350" s="10" t="s">
        <v>10735</v>
      </c>
      <c r="T1350" s="10">
        <f>LEN(S1350) - LEN(SUBSTITUTE(S1350, ",", "")) + 1</f>
        <v>3</v>
      </c>
      <c r="U1350" s="10" t="s">
        <v>10736</v>
      </c>
      <c r="V1350" s="20" t="s">
        <v>10737</v>
      </c>
      <c r="W1350" s="10" t="s">
        <v>10738</v>
      </c>
      <c r="X1350" s="10" t="s">
        <v>10739</v>
      </c>
    </row>
    <row r="1351" spans="1:24" customFormat="1" x14ac:dyDescent="0.3">
      <c r="A1351" s="5" t="s">
        <v>4551</v>
      </c>
      <c r="B1351" s="5" t="s">
        <v>4552</v>
      </c>
      <c r="C1351" s="5" t="str">
        <f>LEFT(B1351, 65)</f>
        <v>Tokdis MX-1 Pro Bluetooth Calling Smartwatch - 1.69‚Äù LCD Displa</v>
      </c>
      <c r="D1351" s="5" t="s">
        <v>2948</v>
      </c>
      <c r="E1351" s="5" t="str">
        <f>LEFT(D1351, FIND("|", D1351) - 1)</f>
        <v>Electronics</v>
      </c>
      <c r="F1351" s="5">
        <v>899</v>
      </c>
      <c r="G1351" s="7">
        <v>3499</v>
      </c>
      <c r="H1351" s="5" t="str" cm="1">
        <f t="array" ref="H1351">_xlfn.IFS(G1351&lt;200,"Less than 200", AND(G1351&gt;=200, G1351&lt;=500), "200 to 500", G1351&gt;500, "Greater than 500")</f>
        <v>Greater than 500</v>
      </c>
      <c r="I1351" s="8">
        <v>0.74</v>
      </c>
      <c r="J1351" s="17">
        <f>I1351</f>
        <v>0.74</v>
      </c>
      <c r="K1351" s="22" t="str" cm="1">
        <f t="array" ref="K1351">_xlfn.IFS(AND(I1351&gt;=0%, I1351&lt;=20%),"0% to 20%", AND(I1351&gt;=21%, I1351&lt;=40%), "21% to 40%", AND(I1351&gt;=41%, I1351&lt;=60%), "41% to 60%", AND(I1351&gt;=61%, I1351&lt;=80%), "61% to 80%", AND(I1351&gt;=81%, I1351&lt;=100%), "81% to 100%")</f>
        <v>61% to 80%</v>
      </c>
      <c r="L1351" s="22">
        <v>3</v>
      </c>
      <c r="M1351" s="6">
        <v>681</v>
      </c>
      <c r="N1351" s="6">
        <f>G1351*M1351</f>
        <v>2382819</v>
      </c>
      <c r="O1351" s="6">
        <f>L1351+(M1351/100000)</f>
        <v>3.0068100000000002</v>
      </c>
      <c r="P1351" s="5" t="s">
        <v>4553</v>
      </c>
      <c r="Q1351" s="10" t="s">
        <v>4554</v>
      </c>
      <c r="R1351" s="10" t="s">
        <v>4555</v>
      </c>
      <c r="S1351" s="10" t="s">
        <v>4556</v>
      </c>
      <c r="T1351" s="10">
        <f>LEN(S1351) - LEN(SUBSTITUTE(S1351, ",", "")) + 1</f>
        <v>8</v>
      </c>
      <c r="U1351" s="10" t="s">
        <v>4557</v>
      </c>
      <c r="V1351" s="20" t="s">
        <v>4558</v>
      </c>
      <c r="W1351" s="10" t="s">
        <v>4559</v>
      </c>
      <c r="X1351" s="10" t="s">
        <v>4560</v>
      </c>
    </row>
    <row r="1352" spans="1:24" customFormat="1" x14ac:dyDescent="0.3">
      <c r="A1352" s="5" t="s">
        <v>10499</v>
      </c>
      <c r="B1352" s="5" t="s">
        <v>10500</v>
      </c>
      <c r="C1352" s="5" t="str">
        <f>LEFT(B1352, 65)</f>
        <v>Wipro Vesta 1200 Watt GD203 Heavyweight Automatic Dry Iron| Quick</v>
      </c>
      <c r="D1352" s="5" t="s">
        <v>8699</v>
      </c>
      <c r="E1352" s="5" t="str">
        <f>LEFT(D1352, FIND("|", D1352) - 1)</f>
        <v>Home&amp;Kitchen</v>
      </c>
      <c r="F1352" s="7">
        <v>1049</v>
      </c>
      <c r="G1352" s="7">
        <v>1950</v>
      </c>
      <c r="H1352" s="5" t="str" cm="1">
        <f t="array" ref="H1352">_xlfn.IFS(G1352&lt;200,"Less than 200", AND(G1352&gt;=200, G1352&lt;=500), "200 to 500", G1352&gt;500, "Greater than 500")</f>
        <v>Greater than 500</v>
      </c>
      <c r="I1352" s="8">
        <v>0.46</v>
      </c>
      <c r="J1352" s="17">
        <f>I1352</f>
        <v>0.46</v>
      </c>
      <c r="K1352" s="22" t="str" cm="1">
        <f t="array" ref="K1352">_xlfn.IFS(AND(I1352&gt;=0%, I1352&lt;=20%),"0% to 20%", AND(I1352&gt;=21%, I1352&lt;=40%), "21% to 40%", AND(I1352&gt;=41%, I1352&lt;=60%), "41% to 60%", AND(I1352&gt;=61%, I1352&lt;=80%), "61% to 80%", AND(I1352&gt;=81%, I1352&lt;=100%), "81% to 100%")</f>
        <v>41% to 60%</v>
      </c>
      <c r="L1352" s="22">
        <v>3.8</v>
      </c>
      <c r="M1352" s="6">
        <v>250</v>
      </c>
      <c r="N1352" s="6">
        <f>G1352*M1352</f>
        <v>487500</v>
      </c>
      <c r="O1352" s="6">
        <f>L1352+(M1352/100000)</f>
        <v>3.8024999999999998</v>
      </c>
      <c r="P1352" s="5" t="s">
        <v>10501</v>
      </c>
      <c r="Q1352" s="10" t="s">
        <v>10502</v>
      </c>
      <c r="R1352" s="10" t="s">
        <v>10503</v>
      </c>
      <c r="S1352" s="10" t="s">
        <v>10504</v>
      </c>
      <c r="T1352" s="10">
        <f>LEN(S1352) - LEN(SUBSTITUTE(S1352, ",", "")) + 1</f>
        <v>8</v>
      </c>
      <c r="U1352" s="10" t="s">
        <v>10505</v>
      </c>
      <c r="V1352" s="20" t="s">
        <v>10506</v>
      </c>
      <c r="W1352" s="10" t="s">
        <v>10507</v>
      </c>
      <c r="X1352" s="10" t="s">
        <v>10508</v>
      </c>
    </row>
    <row r="1353" spans="1:24" customFormat="1" x14ac:dyDescent="0.3">
      <c r="A1353" s="5" t="s">
        <v>11555</v>
      </c>
      <c r="B1353" s="5" t="s">
        <v>11556</v>
      </c>
      <c r="C1353" s="5" t="str">
        <f>LEFT(B1353, 65)</f>
        <v>Wipro Vesta 1200 Watt GD201 Lightweight Automatic Dry Iron| Quick</v>
      </c>
      <c r="D1353" s="5" t="s">
        <v>8699</v>
      </c>
      <c r="E1353" s="5" t="str">
        <f>LEFT(D1353, FIND("|", D1353) - 1)</f>
        <v>Home&amp;Kitchen</v>
      </c>
      <c r="F1353" s="5">
        <v>660</v>
      </c>
      <c r="G1353" s="7">
        <v>1100</v>
      </c>
      <c r="H1353" s="5" t="str" cm="1">
        <f t="array" ref="H1353">_xlfn.IFS(G1353&lt;200,"Less than 200", AND(G1353&gt;=200, G1353&lt;=500), "200 to 500", G1353&gt;500, "Greater than 500")</f>
        <v>Greater than 500</v>
      </c>
      <c r="I1353" s="8">
        <v>0.4</v>
      </c>
      <c r="J1353" s="17">
        <f>I1353</f>
        <v>0.4</v>
      </c>
      <c r="K1353" s="22" t="str" cm="1">
        <f t="array" ref="K1353">_xlfn.IFS(AND(I1353&gt;=0%, I1353&lt;=20%),"0% to 20%", AND(I1353&gt;=21%, I1353&lt;=40%), "21% to 40%", AND(I1353&gt;=41%, I1353&lt;=60%), "41% to 60%", AND(I1353&gt;=61%, I1353&lt;=80%), "61% to 80%", AND(I1353&gt;=81%, I1353&lt;=100%), "81% to 100%")</f>
        <v>21% to 40%</v>
      </c>
      <c r="L1353" s="22">
        <v>3.6</v>
      </c>
      <c r="M1353" s="6">
        <v>91</v>
      </c>
      <c r="N1353" s="6">
        <f>G1353*M1353</f>
        <v>100100</v>
      </c>
      <c r="O1353" s="6">
        <f>L1353+(M1353/100000)</f>
        <v>3.6009100000000003</v>
      </c>
      <c r="P1353" s="5" t="s">
        <v>11557</v>
      </c>
      <c r="Q1353" s="10" t="s">
        <v>11558</v>
      </c>
      <c r="R1353" s="10" t="s">
        <v>11559</v>
      </c>
      <c r="S1353" s="10" t="s">
        <v>11560</v>
      </c>
      <c r="T1353" s="10">
        <f>LEN(S1353) - LEN(SUBSTITUTE(S1353, ",", "")) + 1</f>
        <v>8</v>
      </c>
      <c r="U1353" s="10" t="s">
        <v>11561</v>
      </c>
      <c r="V1353" s="20" t="s">
        <v>11562</v>
      </c>
      <c r="W1353" s="10" t="s">
        <v>11563</v>
      </c>
      <c r="X1353" s="10" t="s">
        <v>11564</v>
      </c>
    </row>
    <row r="1354" spans="1:24" customFormat="1" x14ac:dyDescent="0.3">
      <c r="A1354" s="5" t="s">
        <v>662</v>
      </c>
      <c r="B1354" s="5" t="s">
        <v>663</v>
      </c>
      <c r="C1354" s="5" t="str">
        <f>LEFT(B1354, 65)</f>
        <v>oraimo 65W Type C to C Fast Charging Cable USB C to USB C Cable H</v>
      </c>
      <c r="D1354" s="5" t="s">
        <v>18</v>
      </c>
      <c r="E1354" s="5" t="str">
        <f>LEFT(D1354, FIND("|", D1354) - 1)</f>
        <v>Computers&amp;Accessories</v>
      </c>
      <c r="F1354" s="5">
        <v>349</v>
      </c>
      <c r="G1354" s="5">
        <v>899</v>
      </c>
      <c r="H1354" s="5" t="str" cm="1">
        <f t="array" ref="H1354">_xlfn.IFS(G1354&lt;200,"Less than 200", AND(G1354&gt;=200, G1354&lt;=500), "200 to 500", G1354&gt;500, "Greater than 500")</f>
        <v>Greater than 500</v>
      </c>
      <c r="I1354" s="8">
        <v>0.61</v>
      </c>
      <c r="J1354" s="17">
        <f>I1354</f>
        <v>0.61</v>
      </c>
      <c r="K1354" s="22" t="str" cm="1">
        <f t="array" ref="K1354">_xlfn.IFS(AND(I1354&gt;=0%, I1354&lt;=20%),"0% to 20%", AND(I1354&gt;=21%, I1354&lt;=40%), "21% to 40%", AND(I1354&gt;=41%, I1354&lt;=60%), "41% to 60%", AND(I1354&gt;=61%, I1354&lt;=80%), "61% to 80%", AND(I1354&gt;=81%, I1354&lt;=100%), "81% to 100%")</f>
        <v>61% to 80%</v>
      </c>
      <c r="L1354" s="22">
        <v>4.5</v>
      </c>
      <c r="M1354" s="6">
        <v>149</v>
      </c>
      <c r="N1354" s="6">
        <f>G1354*M1354</f>
        <v>133951</v>
      </c>
      <c r="O1354" s="6">
        <f>L1354+(M1354/100000)</f>
        <v>4.5014900000000004</v>
      </c>
      <c r="P1354" s="5" t="s">
        <v>664</v>
      </c>
      <c r="Q1354" s="10" t="s">
        <v>665</v>
      </c>
      <c r="R1354" s="10" t="s">
        <v>666</v>
      </c>
      <c r="S1354" s="10" t="s">
        <v>667</v>
      </c>
      <c r="T1354" s="10">
        <f>LEN(S1354) - LEN(SUBSTITUTE(S1354, ",", "")) + 1</f>
        <v>8</v>
      </c>
      <c r="U1354" s="10" t="s">
        <v>668</v>
      </c>
      <c r="V1354" s="20" t="s">
        <v>669</v>
      </c>
      <c r="W1354" s="10" t="s">
        <v>670</v>
      </c>
      <c r="X1354" s="10" t="s">
        <v>671</v>
      </c>
    </row>
    <row r="1355" spans="1:24" customFormat="1" x14ac:dyDescent="0.3">
      <c r="A1355" s="5" t="s">
        <v>662</v>
      </c>
      <c r="B1355" s="5" t="s">
        <v>663</v>
      </c>
      <c r="C1355" s="5" t="str">
        <f>LEFT(B1355, 65)</f>
        <v>oraimo 65W Type C to C Fast Charging Cable USB C to USB C Cable H</v>
      </c>
      <c r="D1355" s="5" t="s">
        <v>18</v>
      </c>
      <c r="E1355" s="5" t="str">
        <f>LEFT(D1355, FIND("|", D1355) - 1)</f>
        <v>Computers&amp;Accessories</v>
      </c>
      <c r="F1355" s="5">
        <v>349</v>
      </c>
      <c r="G1355" s="5">
        <v>899</v>
      </c>
      <c r="H1355" s="5" t="str" cm="1">
        <f t="array" ref="H1355">_xlfn.IFS(G1355&lt;200,"Less than 200", AND(G1355&gt;=200, G1355&lt;=500), "200 to 500", G1355&gt;500, "Greater than 500")</f>
        <v>Greater than 500</v>
      </c>
      <c r="I1355" s="8">
        <v>0.61</v>
      </c>
      <c r="J1355" s="17">
        <f>I1355</f>
        <v>0.61</v>
      </c>
      <c r="K1355" s="22" t="str" cm="1">
        <f t="array" ref="K1355">_xlfn.IFS(AND(I1355&gt;=0%, I1355&lt;=20%),"0% to 20%", AND(I1355&gt;=21%, I1355&lt;=40%), "21% to 40%", AND(I1355&gt;=41%, I1355&lt;=60%), "41% to 60%", AND(I1355&gt;=61%, I1355&lt;=80%), "61% to 80%", AND(I1355&gt;=81%, I1355&lt;=100%), "81% to 100%")</f>
        <v>61% to 80%</v>
      </c>
      <c r="L1355" s="22">
        <v>4.5</v>
      </c>
      <c r="M1355" s="6">
        <v>149</v>
      </c>
      <c r="N1355" s="6">
        <f>G1355*M1355</f>
        <v>133951</v>
      </c>
      <c r="O1355" s="6">
        <f>L1355+(M1355/100000)</f>
        <v>4.5014900000000004</v>
      </c>
      <c r="P1355" s="5" t="s">
        <v>664</v>
      </c>
      <c r="Q1355" s="10" t="s">
        <v>665</v>
      </c>
      <c r="R1355" s="10" t="s">
        <v>666</v>
      </c>
      <c r="S1355" s="10" t="s">
        <v>667</v>
      </c>
      <c r="T1355" s="10">
        <f>LEN(S1355) - LEN(SUBSTITUTE(S1355, ",", "")) + 1</f>
        <v>8</v>
      </c>
      <c r="U1355" s="10" t="s">
        <v>668</v>
      </c>
      <c r="V1355" s="20" t="s">
        <v>8194</v>
      </c>
      <c r="W1355" s="10" t="s">
        <v>8195</v>
      </c>
      <c r="X1355" s="10" t="s">
        <v>8196</v>
      </c>
    </row>
    <row r="1356" spans="1:24" customFormat="1" x14ac:dyDescent="0.3">
      <c r="A1356" s="5" t="s">
        <v>12893</v>
      </c>
      <c r="B1356" s="5" t="s">
        <v>12894</v>
      </c>
      <c r="C1356" s="5" t="str">
        <f>LEFT(B1356, 65)</f>
        <v>KNOWZA Electric Handheld Milk Wand Mixer Frother for Latte Coffee</v>
      </c>
      <c r="D1356" s="5" t="s">
        <v>8688</v>
      </c>
      <c r="E1356" s="5" t="str">
        <f>LEFT(D1356, FIND("|", D1356) - 1)</f>
        <v>Home&amp;Kitchen</v>
      </c>
      <c r="F1356" s="5">
        <v>426</v>
      </c>
      <c r="G1356" s="5">
        <v>999</v>
      </c>
      <c r="H1356" s="5" t="str" cm="1">
        <f t="array" ref="H1356">_xlfn.IFS(G1356&lt;200,"Less than 200", AND(G1356&gt;=200, G1356&lt;=500), "200 to 500", G1356&gt;500, "Greater than 500")</f>
        <v>Greater than 500</v>
      </c>
      <c r="I1356" s="8">
        <v>0.56999999999999995</v>
      </c>
      <c r="J1356" s="17">
        <f>I1356</f>
        <v>0.56999999999999995</v>
      </c>
      <c r="K1356" s="22" t="str" cm="1">
        <f t="array" ref="K1356">_xlfn.IFS(AND(I1356&gt;=0%, I1356&lt;=20%),"0% to 20%", AND(I1356&gt;=21%, I1356&lt;=40%), "21% to 40%", AND(I1356&gt;=41%, I1356&lt;=60%), "41% to 60%", AND(I1356&gt;=61%, I1356&lt;=80%), "61% to 80%", AND(I1356&gt;=81%, I1356&lt;=100%), "81% to 100%")</f>
        <v>41% to 60%</v>
      </c>
      <c r="L1356" s="22">
        <v>4.0999999999999996</v>
      </c>
      <c r="M1356" s="6">
        <v>222</v>
      </c>
      <c r="N1356" s="6">
        <f>G1356*M1356</f>
        <v>221778</v>
      </c>
      <c r="O1356" s="6">
        <f>L1356+(M1356/100000)</f>
        <v>4.10222</v>
      </c>
      <c r="P1356" s="5" t="s">
        <v>12895</v>
      </c>
      <c r="Q1356" s="10" t="s">
        <v>12896</v>
      </c>
      <c r="R1356" s="10" t="s">
        <v>12897</v>
      </c>
      <c r="S1356" s="10" t="s">
        <v>12898</v>
      </c>
      <c r="T1356" s="10">
        <f>LEN(S1356) - LEN(SUBSTITUTE(S1356, ",", "")) + 1</f>
        <v>8</v>
      </c>
      <c r="U1356" s="10" t="s">
        <v>12899</v>
      </c>
      <c r="V1356" s="20" t="s">
        <v>12900</v>
      </c>
      <c r="W1356" s="10" t="s">
        <v>12901</v>
      </c>
      <c r="X1356" s="10" t="s">
        <v>12902</v>
      </c>
    </row>
    <row r="1357" spans="1:24" customFormat="1" x14ac:dyDescent="0.3">
      <c r="A1357" s="5" t="s">
        <v>4283</v>
      </c>
      <c r="B1357" s="5" t="s">
        <v>4284</v>
      </c>
      <c r="C1357" s="5" t="str">
        <f>LEFT(B1357, 65)</f>
        <v>Kyosei Advanced Tempered Glass Compatible with Google Pixel 6a wi</v>
      </c>
      <c r="D1357" s="5" t="s">
        <v>3777</v>
      </c>
      <c r="E1357" s="5" t="str">
        <f>LEFT(D1357, FIND("|", D1357) - 1)</f>
        <v>Electronics</v>
      </c>
      <c r="F1357" s="5">
        <v>299</v>
      </c>
      <c r="G1357" s="7">
        <v>1199</v>
      </c>
      <c r="H1357" s="5" t="str" cm="1">
        <f t="array" ref="H1357">_xlfn.IFS(G1357&lt;200,"Less than 200", AND(G1357&gt;=200, G1357&lt;=500), "200 to 500", G1357&gt;500, "Greater than 500")</f>
        <v>Greater than 500</v>
      </c>
      <c r="I1357" s="8">
        <v>0.75</v>
      </c>
      <c r="J1357" s="17">
        <f>I1357</f>
        <v>0.75</v>
      </c>
      <c r="K1357" s="22" t="str" cm="1">
        <f t="array" ref="K1357">_xlfn.IFS(AND(I1357&gt;=0%, I1357&lt;=20%),"0% to 20%", AND(I1357&gt;=21%, I1357&lt;=40%), "21% to 40%", AND(I1357&gt;=41%, I1357&lt;=60%), "41% to 60%", AND(I1357&gt;=61%, I1357&lt;=80%), "61% to 80%", AND(I1357&gt;=81%, I1357&lt;=100%), "81% to 100%")</f>
        <v>61% to 80%</v>
      </c>
      <c r="L1357" s="22">
        <v>4.5</v>
      </c>
      <c r="M1357" s="6">
        <v>596</v>
      </c>
      <c r="N1357" s="6">
        <f>G1357*M1357</f>
        <v>714604</v>
      </c>
      <c r="O1357" s="6">
        <f>L1357+(M1357/100000)</f>
        <v>4.50596</v>
      </c>
      <c r="P1357" s="5" t="s">
        <v>4285</v>
      </c>
      <c r="Q1357" s="10" t="s">
        <v>4286</v>
      </c>
      <c r="R1357" s="10" t="s">
        <v>4287</v>
      </c>
      <c r="S1357" s="10" t="s">
        <v>4288</v>
      </c>
      <c r="T1357" s="10">
        <f>LEN(S1357) - LEN(SUBSTITUTE(S1357, ",", "")) + 1</f>
        <v>8</v>
      </c>
      <c r="U1357" s="10" t="s">
        <v>4289</v>
      </c>
      <c r="V1357" s="20" t="s">
        <v>4290</v>
      </c>
      <c r="W1357" s="10" t="s">
        <v>4291</v>
      </c>
      <c r="X1357" s="10" t="s">
        <v>4292</v>
      </c>
    </row>
    <row r="1358" spans="1:24" customFormat="1" x14ac:dyDescent="0.3">
      <c r="A1358" s="5" t="s">
        <v>2726</v>
      </c>
      <c r="B1358" s="5" t="s">
        <v>2727</v>
      </c>
      <c r="C1358" s="5" t="str">
        <f>LEFT(B1358, 65)</f>
        <v>MI 80 cm (32 inches) HD Ready Smart Android LED TV 5A Pro | L32M7</v>
      </c>
      <c r="D1358" s="5" t="s">
        <v>169</v>
      </c>
      <c r="E1358" s="5" t="str">
        <f>LEFT(D1358, FIND("|", D1358) - 1)</f>
        <v>Electronics</v>
      </c>
      <c r="F1358" s="7">
        <v>16999</v>
      </c>
      <c r="G1358" s="7">
        <v>25999</v>
      </c>
      <c r="H1358" s="5" t="str" cm="1">
        <f t="array" ref="H1358">_xlfn.IFS(G1358&lt;200,"Less than 200", AND(G1358&gt;=200, G1358&lt;=500), "200 to 500", G1358&gt;500, "Greater than 500")</f>
        <v>Greater than 500</v>
      </c>
      <c r="I1358" s="8">
        <v>0.35</v>
      </c>
      <c r="J1358" s="17">
        <f>I1358</f>
        <v>0.35</v>
      </c>
      <c r="K1358" s="22" t="str" cm="1">
        <f t="array" ref="K1358">_xlfn.IFS(AND(I1358&gt;=0%, I1358&lt;=20%),"0% to 20%", AND(I1358&gt;=21%, I1358&lt;=40%), "21% to 40%", AND(I1358&gt;=41%, I1358&lt;=60%), "41% to 60%", AND(I1358&gt;=61%, I1358&lt;=80%), "61% to 80%", AND(I1358&gt;=81%, I1358&lt;=100%), "81% to 100%")</f>
        <v>21% to 40%</v>
      </c>
      <c r="L1358" s="22">
        <v>4.2</v>
      </c>
      <c r="M1358" s="6">
        <v>32840</v>
      </c>
      <c r="N1358" s="6">
        <f>G1358*M1358</f>
        <v>853807160</v>
      </c>
      <c r="O1358" s="6">
        <f>L1358+(M1358/100000)</f>
        <v>4.5284000000000004</v>
      </c>
      <c r="P1358" s="5" t="s">
        <v>2728</v>
      </c>
      <c r="Q1358" s="10" t="s">
        <v>171</v>
      </c>
      <c r="R1358" s="10" t="s">
        <v>172</v>
      </c>
      <c r="S1358" s="10" t="s">
        <v>173</v>
      </c>
      <c r="T1358" s="10">
        <f>LEN(S1358) - LEN(SUBSTITUTE(S1358, ",", "")) + 1</f>
        <v>8</v>
      </c>
      <c r="U1358" s="10" t="s">
        <v>174</v>
      </c>
      <c r="V1358" s="20" t="s">
        <v>175</v>
      </c>
      <c r="W1358" s="10" t="s">
        <v>2729</v>
      </c>
      <c r="X1358" s="10" t="s">
        <v>2730</v>
      </c>
    </row>
    <row r="1359" spans="1:24" customFormat="1" x14ac:dyDescent="0.3">
      <c r="A1359" s="5" t="s">
        <v>1626</v>
      </c>
      <c r="B1359" s="5" t="s">
        <v>1627</v>
      </c>
      <c r="C1359" s="5" t="str">
        <f>LEFT(B1359, 65)</f>
        <v>AmazonBasics USB C to Lightning Aluminum with Nylon Braided MFi C</v>
      </c>
      <c r="D1359" s="5" t="s">
        <v>18</v>
      </c>
      <c r="E1359" s="5" t="str">
        <f>LEFT(D1359, FIND("|", D1359) - 1)</f>
        <v>Computers&amp;Accessories</v>
      </c>
      <c r="F1359" s="5">
        <v>949</v>
      </c>
      <c r="G1359" s="7">
        <v>1999</v>
      </c>
      <c r="H1359" s="5" t="str" cm="1">
        <f t="array" ref="H1359">_xlfn.IFS(G1359&lt;200,"Less than 200", AND(G1359&gt;=200, G1359&lt;=500), "200 to 500", G1359&gt;500, "Greater than 500")</f>
        <v>Greater than 500</v>
      </c>
      <c r="I1359" s="8">
        <v>0.53</v>
      </c>
      <c r="J1359" s="17">
        <f>I1359</f>
        <v>0.53</v>
      </c>
      <c r="K1359" s="22" t="str" cm="1">
        <f t="array" ref="K1359">_xlfn.IFS(AND(I1359&gt;=0%, I1359&lt;=20%),"0% to 20%", AND(I1359&gt;=21%, I1359&lt;=40%), "21% to 40%", AND(I1359&gt;=41%, I1359&lt;=60%), "41% to 60%", AND(I1359&gt;=61%, I1359&lt;=80%), "61% to 80%", AND(I1359&gt;=81%, I1359&lt;=100%), "81% to 100%")</f>
        <v>41% to 60%</v>
      </c>
      <c r="L1359" s="22">
        <v>4.4000000000000004</v>
      </c>
      <c r="M1359" s="6">
        <v>13552</v>
      </c>
      <c r="N1359" s="6">
        <f>G1359*M1359</f>
        <v>27090448</v>
      </c>
      <c r="O1359" s="6">
        <f>L1359+(M1359/100000)</f>
        <v>4.53552</v>
      </c>
      <c r="P1359" s="5" t="s">
        <v>1628</v>
      </c>
      <c r="Q1359" s="10" t="s">
        <v>359</v>
      </c>
      <c r="R1359" s="10" t="s">
        <v>360</v>
      </c>
      <c r="S1359" s="10" t="s">
        <v>361</v>
      </c>
      <c r="T1359" s="10">
        <f>LEN(S1359) - LEN(SUBSTITUTE(S1359, ",", "")) + 1</f>
        <v>8</v>
      </c>
      <c r="U1359" s="10" t="s">
        <v>362</v>
      </c>
      <c r="V1359" s="20" t="s">
        <v>363</v>
      </c>
      <c r="W1359" s="10" t="s">
        <v>1629</v>
      </c>
      <c r="X1359" s="10" t="s">
        <v>1630</v>
      </c>
    </row>
    <row r="1360" spans="1:24" customFormat="1" x14ac:dyDescent="0.3">
      <c r="A1360" s="5" t="s">
        <v>1651</v>
      </c>
      <c r="B1360" s="5" t="s">
        <v>1652</v>
      </c>
      <c r="C1360" s="5" t="str">
        <f>LEFT(B1360, 65)</f>
        <v>AmazonBasics USB C to Lightning Aluminum with Nylon Braided MFi C</v>
      </c>
      <c r="D1360" s="5" t="s">
        <v>18</v>
      </c>
      <c r="E1360" s="5" t="str">
        <f>LEFT(D1360, FIND("|", D1360) - 1)</f>
        <v>Computers&amp;Accessories</v>
      </c>
      <c r="F1360" s="5">
        <v>949</v>
      </c>
      <c r="G1360" s="7">
        <v>1999</v>
      </c>
      <c r="H1360" s="5" t="str" cm="1">
        <f t="array" ref="H1360">_xlfn.IFS(G1360&lt;200,"Less than 200", AND(G1360&gt;=200, G1360&lt;=500), "200 to 500", G1360&gt;500, "Greater than 500")</f>
        <v>Greater than 500</v>
      </c>
      <c r="I1360" s="8">
        <v>0.53</v>
      </c>
      <c r="J1360" s="17">
        <f>I1360</f>
        <v>0.53</v>
      </c>
      <c r="K1360" s="22" t="str" cm="1">
        <f t="array" ref="K1360">_xlfn.IFS(AND(I1360&gt;=0%, I1360&lt;=20%),"0% to 20%", AND(I1360&gt;=21%, I1360&lt;=40%), "21% to 40%", AND(I1360&gt;=41%, I1360&lt;=60%), "41% to 60%", AND(I1360&gt;=61%, I1360&lt;=80%), "61% to 80%", AND(I1360&gt;=81%, I1360&lt;=100%), "81% to 100%")</f>
        <v>41% to 60%</v>
      </c>
      <c r="L1360" s="22">
        <v>4.4000000000000004</v>
      </c>
      <c r="M1360" s="6">
        <v>13552</v>
      </c>
      <c r="N1360" s="6">
        <f>G1360*M1360</f>
        <v>27090448</v>
      </c>
      <c r="O1360" s="6">
        <f>L1360+(M1360/100000)</f>
        <v>4.53552</v>
      </c>
      <c r="P1360" s="5" t="s">
        <v>1653</v>
      </c>
      <c r="Q1360" s="10" t="s">
        <v>359</v>
      </c>
      <c r="R1360" s="10" t="s">
        <v>360</v>
      </c>
      <c r="S1360" s="10" t="s">
        <v>361</v>
      </c>
      <c r="T1360" s="10">
        <f>LEN(S1360) - LEN(SUBSTITUTE(S1360, ",", "")) + 1</f>
        <v>8</v>
      </c>
      <c r="U1360" s="10" t="s">
        <v>362</v>
      </c>
      <c r="V1360" s="20" t="s">
        <v>363</v>
      </c>
      <c r="W1360" s="10" t="s">
        <v>1654</v>
      </c>
      <c r="X1360" s="10" t="s">
        <v>1655</v>
      </c>
    </row>
    <row r="1361" spans="1:24" customFormat="1" x14ac:dyDescent="0.3">
      <c r="A1361" s="5" t="s">
        <v>1878</v>
      </c>
      <c r="B1361" s="5" t="s">
        <v>1879</v>
      </c>
      <c r="C1361" s="5" t="str">
        <f>LEFT(B1361, 65)</f>
        <v>Amazon Basics USB C to Lightning TPE MFi Certified Charging Cable</v>
      </c>
      <c r="D1361" s="5" t="s">
        <v>18</v>
      </c>
      <c r="E1361" s="5" t="str">
        <f>LEFT(D1361, FIND("|", D1361) - 1)</f>
        <v>Computers&amp;Accessories</v>
      </c>
      <c r="F1361" s="5">
        <v>799</v>
      </c>
      <c r="G1361" s="7">
        <v>1999</v>
      </c>
      <c r="H1361" s="5" t="str" cm="1">
        <f t="array" ref="H1361">_xlfn.IFS(G1361&lt;200,"Less than 200", AND(G1361&gt;=200, G1361&lt;=500), "200 to 500", G1361&gt;500, "Greater than 500")</f>
        <v>Greater than 500</v>
      </c>
      <c r="I1361" s="8">
        <v>0.6</v>
      </c>
      <c r="J1361" s="17">
        <f>I1361</f>
        <v>0.6</v>
      </c>
      <c r="K1361" s="22" t="str" cm="1">
        <f t="array" ref="K1361">_xlfn.IFS(AND(I1361&gt;=0%, I1361&lt;=20%),"0% to 20%", AND(I1361&gt;=21%, I1361&lt;=40%), "21% to 40%", AND(I1361&gt;=41%, I1361&lt;=60%), "41% to 60%", AND(I1361&gt;=61%, I1361&lt;=80%), "61% to 80%", AND(I1361&gt;=81%, I1361&lt;=100%), "81% to 100%")</f>
        <v>41% to 60%</v>
      </c>
      <c r="L1361" s="22">
        <v>4.2</v>
      </c>
      <c r="M1361" s="6">
        <v>8583</v>
      </c>
      <c r="N1361" s="6">
        <f>G1361*M1361</f>
        <v>17157417</v>
      </c>
      <c r="O1361" s="6">
        <f>L1361+(M1361/100000)</f>
        <v>4.2858299999999998</v>
      </c>
      <c r="P1361" s="5" t="s">
        <v>1880</v>
      </c>
      <c r="Q1361" s="10" t="s">
        <v>1881</v>
      </c>
      <c r="R1361" s="10" t="s">
        <v>1882</v>
      </c>
      <c r="S1361" s="10" t="s">
        <v>1883</v>
      </c>
      <c r="T1361" s="10">
        <f>LEN(S1361) - LEN(SUBSTITUTE(S1361, ",", "")) + 1</f>
        <v>8</v>
      </c>
      <c r="U1361" s="10" t="s">
        <v>1884</v>
      </c>
      <c r="V1361" s="20" t="s">
        <v>1885</v>
      </c>
      <c r="W1361" s="10" t="s">
        <v>1886</v>
      </c>
      <c r="X1361" s="10" t="s">
        <v>1887</v>
      </c>
    </row>
    <row r="1362" spans="1:24" customFormat="1" x14ac:dyDescent="0.3">
      <c r="A1362" s="5" t="s">
        <v>2906</v>
      </c>
      <c r="B1362" s="5" t="s">
        <v>2907</v>
      </c>
      <c r="C1362" s="5" t="str">
        <f>LEFT(B1362, 65)</f>
        <v>Airtel Digital TV HD Set Top Box with FTA Pack | Unlimited Entert</v>
      </c>
      <c r="D1362" s="5" t="s">
        <v>1985</v>
      </c>
      <c r="E1362" s="5" t="str">
        <f>LEFT(D1362, FIND("|", D1362) - 1)</f>
        <v>Electronics</v>
      </c>
      <c r="F1362" s="7">
        <v>1299</v>
      </c>
      <c r="G1362" s="7">
        <v>2499</v>
      </c>
      <c r="H1362" s="5" t="str" cm="1">
        <f t="array" ref="H1362">_xlfn.IFS(G1362&lt;200,"Less than 200", AND(G1362&gt;=200, G1362&lt;=500), "200 to 500", G1362&gt;500, "Greater than 500")</f>
        <v>Greater than 500</v>
      </c>
      <c r="I1362" s="8">
        <v>0.48</v>
      </c>
      <c r="J1362" s="17">
        <f>I1362</f>
        <v>0.48</v>
      </c>
      <c r="K1362" s="22" t="str" cm="1">
        <f t="array" ref="K1362">_xlfn.IFS(AND(I1362&gt;=0%, I1362&lt;=20%),"0% to 20%", AND(I1362&gt;=21%, I1362&lt;=40%), "21% to 40%", AND(I1362&gt;=41%, I1362&lt;=60%), "41% to 60%", AND(I1362&gt;=61%, I1362&lt;=80%), "61% to 80%", AND(I1362&gt;=81%, I1362&lt;=100%), "81% to 100%")</f>
        <v>41% to 60%</v>
      </c>
      <c r="L1362" s="22">
        <v>4.3</v>
      </c>
      <c r="M1362" s="6">
        <v>301</v>
      </c>
      <c r="N1362" s="6">
        <f>G1362*M1362</f>
        <v>752199</v>
      </c>
      <c r="O1362" s="6">
        <f>L1362+(M1362/100000)</f>
        <v>4.3030099999999996</v>
      </c>
      <c r="P1362" s="5" t="s">
        <v>2908</v>
      </c>
      <c r="Q1362" s="10" t="s">
        <v>2909</v>
      </c>
      <c r="R1362" s="10" t="s">
        <v>2910</v>
      </c>
      <c r="S1362" s="10" t="s">
        <v>2911</v>
      </c>
      <c r="T1362" s="10">
        <f>LEN(S1362) - LEN(SUBSTITUTE(S1362, ",", "")) + 1</f>
        <v>8</v>
      </c>
      <c r="U1362" s="10" t="s">
        <v>2912</v>
      </c>
      <c r="V1362" s="20" t="s">
        <v>2913</v>
      </c>
      <c r="W1362" s="10" t="s">
        <v>2914</v>
      </c>
      <c r="X1362" s="10" t="s">
        <v>2915</v>
      </c>
    </row>
    <row r="1363" spans="1:24" customFormat="1" x14ac:dyDescent="0.3">
      <c r="A1363" s="5" t="s">
        <v>8873</v>
      </c>
      <c r="B1363" s="5" t="s">
        <v>8874</v>
      </c>
      <c r="C1363" s="5" t="str">
        <f>LEFT(B1363, 65)</f>
        <v>Pigeon Healthifry Digital Air Fryer, 360¬∞ High Speed Air Circula</v>
      </c>
      <c r="D1363" s="5" t="s">
        <v>8875</v>
      </c>
      <c r="E1363" s="5" t="str">
        <f>LEFT(D1363, FIND("|", D1363) - 1)</f>
        <v>Home&amp;Kitchen</v>
      </c>
      <c r="F1363" s="7">
        <v>3599</v>
      </c>
      <c r="G1363" s="7">
        <v>7950</v>
      </c>
      <c r="H1363" s="5" t="str" cm="1">
        <f t="array" ref="H1363">_xlfn.IFS(G1363&lt;200,"Less than 200", AND(G1363&gt;=200, G1363&lt;=500), "200 to 500", G1363&gt;500, "Greater than 500")</f>
        <v>Greater than 500</v>
      </c>
      <c r="I1363" s="8">
        <v>0.55000000000000004</v>
      </c>
      <c r="J1363" s="17">
        <f>I1363</f>
        <v>0.55000000000000004</v>
      </c>
      <c r="K1363" s="22" t="str" cm="1">
        <f t="array" ref="K1363">_xlfn.IFS(AND(I1363&gt;=0%, I1363&lt;=20%),"0% to 20%", AND(I1363&gt;=21%, I1363&lt;=40%), "21% to 40%", AND(I1363&gt;=41%, I1363&lt;=60%), "41% to 60%", AND(I1363&gt;=61%, I1363&lt;=80%), "61% to 80%", AND(I1363&gt;=81%, I1363&lt;=100%), "81% to 100%")</f>
        <v>41% to 60%</v>
      </c>
      <c r="L1363" s="22">
        <v>4.2</v>
      </c>
      <c r="M1363" s="6">
        <v>136</v>
      </c>
      <c r="N1363" s="6">
        <f>G1363*M1363</f>
        <v>1081200</v>
      </c>
      <c r="O1363" s="6">
        <f>L1363+(M1363/100000)</f>
        <v>4.2013600000000002</v>
      </c>
      <c r="P1363" s="5" t="s">
        <v>8876</v>
      </c>
      <c r="Q1363" s="10" t="s">
        <v>8877</v>
      </c>
      <c r="R1363" s="10" t="s">
        <v>8878</v>
      </c>
      <c r="S1363" s="10" t="s">
        <v>8879</v>
      </c>
      <c r="T1363" s="10">
        <f>LEN(S1363) - LEN(SUBSTITUTE(S1363, ",", "")) + 1</f>
        <v>8</v>
      </c>
      <c r="U1363" s="10" t="s">
        <v>8880</v>
      </c>
      <c r="V1363" s="20" t="s">
        <v>8881</v>
      </c>
      <c r="W1363" s="10" t="s">
        <v>8882</v>
      </c>
      <c r="X1363" s="10" t="s">
        <v>8883</v>
      </c>
    </row>
    <row r="1364" spans="1:24" customFormat="1" x14ac:dyDescent="0.3">
      <c r="A1364" s="5" t="s">
        <v>2696</v>
      </c>
      <c r="B1364" s="5" t="s">
        <v>2697</v>
      </c>
      <c r="C1364" s="5" t="str">
        <f>LEFT(B1364, 65)</f>
        <v xml:space="preserve">ZORBES¬Æ Wall Adapter Holder for Alexa Echo Dot 4th Generation,A </v>
      </c>
      <c r="D1364" s="5" t="s">
        <v>643</v>
      </c>
      <c r="E1364" s="5" t="str">
        <f>LEFT(D1364, FIND("|", D1364) - 1)</f>
        <v>Electronics</v>
      </c>
      <c r="F1364" s="5">
        <v>893</v>
      </c>
      <c r="G1364" s="7">
        <v>1052</v>
      </c>
      <c r="H1364" s="5" t="str" cm="1">
        <f t="array" ref="H1364">_xlfn.IFS(G1364&lt;200,"Less than 200", AND(G1364&gt;=200, G1364&lt;=500), "200 to 500", G1364&gt;500, "Greater than 500")</f>
        <v>Greater than 500</v>
      </c>
      <c r="I1364" s="8">
        <v>0.15</v>
      </c>
      <c r="J1364" s="17">
        <f>I1364</f>
        <v>0.15</v>
      </c>
      <c r="K1364" s="22" t="str" cm="1">
        <f t="array" ref="K1364">_xlfn.IFS(AND(I1364&gt;=0%, I1364&lt;=20%),"0% to 20%", AND(I1364&gt;=21%, I1364&lt;=40%), "21% to 40%", AND(I1364&gt;=41%, I1364&lt;=60%), "41% to 60%", AND(I1364&gt;=61%, I1364&lt;=80%), "61% to 80%", AND(I1364&gt;=81%, I1364&lt;=100%), "81% to 100%")</f>
        <v>0% to 20%</v>
      </c>
      <c r="L1364" s="22">
        <v>4.3</v>
      </c>
      <c r="M1364" s="6">
        <v>106</v>
      </c>
      <c r="N1364" s="6">
        <f>G1364*M1364</f>
        <v>111512</v>
      </c>
      <c r="O1364" s="6">
        <f>L1364+(M1364/100000)</f>
        <v>4.3010599999999997</v>
      </c>
      <c r="P1364" s="5" t="s">
        <v>2698</v>
      </c>
      <c r="Q1364" s="10" t="s">
        <v>2699</v>
      </c>
      <c r="R1364" s="10" t="s">
        <v>2700</v>
      </c>
      <c r="S1364" s="10" t="s">
        <v>2701</v>
      </c>
      <c r="T1364" s="10">
        <f>LEN(S1364) - LEN(SUBSTITUTE(S1364, ",", "")) + 1</f>
        <v>8</v>
      </c>
      <c r="U1364" s="10" t="s">
        <v>2702</v>
      </c>
      <c r="V1364" s="20" t="s">
        <v>2703</v>
      </c>
      <c r="W1364" s="10" t="s">
        <v>2704</v>
      </c>
      <c r="X1364" s="10" t="s">
        <v>2705</v>
      </c>
    </row>
    <row r="1365" spans="1:24" customFormat="1" x14ac:dyDescent="0.3">
      <c r="A1365" s="5" t="s">
        <v>11565</v>
      </c>
      <c r="B1365" s="5" t="s">
        <v>11566</v>
      </c>
      <c r="C1365" s="5" t="str">
        <f>LEFT(B1365, 65)</f>
        <v>Zuvexa Egg Boiler Poacher Automatic Off Steaming, Cooking, Boilin</v>
      </c>
      <c r="D1365" s="5" t="s">
        <v>9030</v>
      </c>
      <c r="E1365" s="5" t="str">
        <f>LEFT(D1365, FIND("|", D1365) - 1)</f>
        <v>Home&amp;Kitchen</v>
      </c>
      <c r="F1365" s="5">
        <v>419</v>
      </c>
      <c r="G1365" s="5">
        <v>999</v>
      </c>
      <c r="H1365" s="5" t="str" cm="1">
        <f t="array" ref="H1365">_xlfn.IFS(G1365&lt;200,"Less than 200", AND(G1365&gt;=200, G1365&lt;=500), "200 to 500", G1365&gt;500, "Greater than 500")</f>
        <v>Greater than 500</v>
      </c>
      <c r="I1365" s="8">
        <v>0.57999999999999996</v>
      </c>
      <c r="J1365" s="17">
        <f>I1365</f>
        <v>0.57999999999999996</v>
      </c>
      <c r="K1365" s="22" t="str" cm="1">
        <f t="array" ref="K1365">_xlfn.IFS(AND(I1365&gt;=0%, I1365&lt;=20%),"0% to 20%", AND(I1365&gt;=21%, I1365&lt;=40%), "21% to 40%", AND(I1365&gt;=41%, I1365&lt;=60%), "41% to 60%", AND(I1365&gt;=61%, I1365&lt;=80%), "61% to 80%", AND(I1365&gt;=81%, I1365&lt;=100%), "81% to 100%")</f>
        <v>41% to 60%</v>
      </c>
      <c r="L1365" s="22">
        <v>4.4000000000000004</v>
      </c>
      <c r="M1365" s="6">
        <v>227</v>
      </c>
      <c r="N1365" s="6">
        <f>G1365*M1365</f>
        <v>226773</v>
      </c>
      <c r="O1365" s="6">
        <f>L1365+(M1365/100000)</f>
        <v>4.4022700000000006</v>
      </c>
      <c r="P1365" s="5" t="s">
        <v>11567</v>
      </c>
      <c r="Q1365" s="10" t="s">
        <v>11568</v>
      </c>
      <c r="R1365" s="10" t="s">
        <v>11569</v>
      </c>
      <c r="S1365" s="10" t="s">
        <v>11570</v>
      </c>
      <c r="T1365" s="10">
        <f>LEN(S1365) - LEN(SUBSTITUTE(S1365, ",", "")) + 1</f>
        <v>8</v>
      </c>
      <c r="U1365" s="10" t="s">
        <v>11571</v>
      </c>
      <c r="V1365" s="20" t="s">
        <v>11572</v>
      </c>
      <c r="W1365" s="10" t="s">
        <v>11573</v>
      </c>
      <c r="X1365" s="10" t="s">
        <v>11574</v>
      </c>
    </row>
    <row r="1366" spans="1:24" customFormat="1" x14ac:dyDescent="0.3">
      <c r="A1366" s="5" t="s">
        <v>4293</v>
      </c>
      <c r="B1366" s="5" t="s">
        <v>4294</v>
      </c>
      <c r="C1366" s="5" t="str">
        <f>LEFT(B1366, 65)</f>
        <v>STRIFF 12 Pieces Highly Flexible Silicone Micro USB Protector, Mo</v>
      </c>
      <c r="D1366" s="5" t="s">
        <v>3638</v>
      </c>
      <c r="E1366" s="5" t="str">
        <f>LEFT(D1366, FIND("|", D1366) - 1)</f>
        <v>Electronics</v>
      </c>
      <c r="F1366" s="5">
        <v>79</v>
      </c>
      <c r="G1366" s="5">
        <v>499</v>
      </c>
      <c r="H1366" s="5" t="str" cm="1">
        <f t="array" ref="H1366">_xlfn.IFS(G1366&lt;200,"Less than 200", AND(G1366&gt;=200, G1366&lt;=500), "200 to 500", G1366&gt;500, "Greater than 500")</f>
        <v>200 to 500</v>
      </c>
      <c r="I1366" s="8">
        <v>0.84</v>
      </c>
      <c r="J1366" s="17">
        <f>I1366</f>
        <v>0.84</v>
      </c>
      <c r="K1366" s="22" t="str" cm="1">
        <f t="array" ref="K1366">_xlfn.IFS(AND(I1366&gt;=0%, I1366&lt;=20%),"0% to 20%", AND(I1366&gt;=21%, I1366&lt;=40%), "21% to 40%", AND(I1366&gt;=41%, I1366&lt;=60%), "41% to 60%", AND(I1366&gt;=61%, I1366&lt;=80%), "61% to 80%", AND(I1366&gt;=81%, I1366&lt;=100%), "81% to 100%")</f>
        <v>81% to 100%</v>
      </c>
      <c r="L1366" s="22">
        <v>4.2</v>
      </c>
      <c r="M1366" s="6">
        <v>1949</v>
      </c>
      <c r="N1366" s="6">
        <f>G1366*M1366</f>
        <v>972551</v>
      </c>
      <c r="O1366" s="6">
        <f>L1366+(M1366/100000)</f>
        <v>4.2194900000000004</v>
      </c>
      <c r="P1366" s="5" t="s">
        <v>4295</v>
      </c>
      <c r="Q1366" s="10" t="s">
        <v>4043</v>
      </c>
      <c r="R1366" s="10" t="s">
        <v>4044</v>
      </c>
      <c r="S1366" s="10" t="s">
        <v>4045</v>
      </c>
      <c r="T1366" s="10">
        <f>LEN(S1366) - LEN(SUBSTITUTE(S1366, ",", "")) + 1</f>
        <v>8</v>
      </c>
      <c r="U1366" s="10" t="s">
        <v>4046</v>
      </c>
      <c r="V1366" s="20" t="s">
        <v>4047</v>
      </c>
      <c r="W1366" s="10" t="s">
        <v>4296</v>
      </c>
      <c r="X1366" s="10" t="s">
        <v>4297</v>
      </c>
    </row>
    <row r="1367" spans="1:24" customFormat="1" x14ac:dyDescent="0.3">
      <c r="A1367" s="5" t="s">
        <v>11134</v>
      </c>
      <c r="B1367" s="5" t="s">
        <v>11135</v>
      </c>
      <c r="C1367" s="5" t="str">
        <f>LEFT(B1367, 65)</f>
        <v>KENT Electric Chopper-B for Kitchen 250 Watt | Chop, Mince, Puree</v>
      </c>
      <c r="D1367" s="5" t="s">
        <v>9192</v>
      </c>
      <c r="E1367" s="5" t="str">
        <f>LEFT(D1367, FIND("|", D1367) - 1)</f>
        <v>Home&amp;Kitchen</v>
      </c>
      <c r="F1367" s="7">
        <v>1349</v>
      </c>
      <c r="G1367" s="7">
        <v>2999</v>
      </c>
      <c r="H1367" s="5" t="str" cm="1">
        <f t="array" ref="H1367">_xlfn.IFS(G1367&lt;200,"Less than 200", AND(G1367&gt;=200, G1367&lt;=500), "200 to 500", G1367&gt;500, "Greater than 500")</f>
        <v>Greater than 500</v>
      </c>
      <c r="I1367" s="8">
        <v>0.55000000000000004</v>
      </c>
      <c r="J1367" s="17">
        <f>I1367</f>
        <v>0.55000000000000004</v>
      </c>
      <c r="K1367" s="22" t="str" cm="1">
        <f t="array" ref="K1367">_xlfn.IFS(AND(I1367&gt;=0%, I1367&lt;=20%),"0% to 20%", AND(I1367&gt;=21%, I1367&lt;=40%), "21% to 40%", AND(I1367&gt;=41%, I1367&lt;=60%), "41% to 60%", AND(I1367&gt;=61%, I1367&lt;=80%), "61% to 80%", AND(I1367&gt;=81%, I1367&lt;=100%), "81% to 100%")</f>
        <v>41% to 60%</v>
      </c>
      <c r="L1367" s="22">
        <v>3.8</v>
      </c>
      <c r="M1367" s="6">
        <v>441</v>
      </c>
      <c r="N1367" s="6">
        <f>G1367*M1367</f>
        <v>1322559</v>
      </c>
      <c r="O1367" s="6">
        <f>L1367+(M1367/100000)</f>
        <v>3.8044099999999998</v>
      </c>
      <c r="P1367" s="5" t="s">
        <v>11136</v>
      </c>
      <c r="Q1367" s="10" t="s">
        <v>11137</v>
      </c>
      <c r="R1367" s="10" t="s">
        <v>11138</v>
      </c>
      <c r="S1367" s="10" t="s">
        <v>11139</v>
      </c>
      <c r="T1367" s="10">
        <f>LEN(S1367) - LEN(SUBSTITUTE(S1367, ",", "")) + 1</f>
        <v>8</v>
      </c>
      <c r="U1367" s="10" t="s">
        <v>11140</v>
      </c>
      <c r="V1367" s="20" t="s">
        <v>11141</v>
      </c>
      <c r="W1367" s="10" t="s">
        <v>11142</v>
      </c>
      <c r="X1367" s="10" t="s">
        <v>11143</v>
      </c>
    </row>
    <row r="1368" spans="1:24" customFormat="1" x14ac:dyDescent="0.3">
      <c r="A1368" s="5" t="s">
        <v>2477</v>
      </c>
      <c r="B1368" s="5" t="s">
        <v>2478</v>
      </c>
      <c r="C1368" s="5" t="str">
        <f>LEFT(B1368, 65)</f>
        <v xml:space="preserve">Amazon Brand - Solimo 65W Fast Charging Braided Type C to C Data </v>
      </c>
      <c r="D1368" s="5" t="s">
        <v>18</v>
      </c>
      <c r="E1368" s="5" t="str">
        <f>LEFT(D1368, FIND("|", D1368) - 1)</f>
        <v>Computers&amp;Accessories</v>
      </c>
      <c r="F1368" s="5">
        <v>199</v>
      </c>
      <c r="G1368" s="5">
        <v>999</v>
      </c>
      <c r="H1368" s="5" t="str" cm="1">
        <f t="array" ref="H1368">_xlfn.IFS(G1368&lt;200,"Less than 200", AND(G1368&gt;=200, G1368&lt;=500), "200 to 500", G1368&gt;500, "Greater than 500")</f>
        <v>Greater than 500</v>
      </c>
      <c r="I1368" s="8">
        <v>0.8</v>
      </c>
      <c r="J1368" s="17">
        <f>I1368</f>
        <v>0.8</v>
      </c>
      <c r="K1368" s="22" t="str" cm="1">
        <f t="array" ref="K1368">_xlfn.IFS(AND(I1368&gt;=0%, I1368&lt;=20%),"0% to 20%", AND(I1368&gt;=21%, I1368&lt;=40%), "21% to 40%", AND(I1368&gt;=41%, I1368&lt;=60%), "41% to 60%", AND(I1368&gt;=61%, I1368&lt;=80%), "61% to 80%", AND(I1368&gt;=81%, I1368&lt;=100%), "81% to 100%")</f>
        <v>61% to 80%</v>
      </c>
      <c r="L1368" s="22">
        <v>3</v>
      </c>
      <c r="M1368" s="6"/>
      <c r="N1368" s="6">
        <f>G1368*M1368</f>
        <v>0</v>
      </c>
      <c r="O1368" s="6">
        <f>L1368+(M1368/100000)</f>
        <v>3</v>
      </c>
      <c r="P1368" s="5" t="s">
        <v>2479</v>
      </c>
      <c r="Q1368" s="10" t="s">
        <v>2480</v>
      </c>
      <c r="R1368" s="10" t="s">
        <v>2481</v>
      </c>
      <c r="S1368" s="10" t="s">
        <v>2482</v>
      </c>
      <c r="T1368" s="10">
        <f>LEN(S1368) - LEN(SUBSTITUTE(S1368, ",", "")) + 1</f>
        <v>1</v>
      </c>
      <c r="U1368" s="10" t="s">
        <v>2483</v>
      </c>
      <c r="V1368" s="20" t="s">
        <v>2484</v>
      </c>
      <c r="W1368" s="10" t="s">
        <v>2485</v>
      </c>
      <c r="X1368" s="10" t="s">
        <v>2486</v>
      </c>
    </row>
    <row r="1369" spans="1:24" customFormat="1" x14ac:dyDescent="0.3">
      <c r="A1369" s="5" t="s">
        <v>12823</v>
      </c>
      <c r="B1369" s="5" t="s">
        <v>12824</v>
      </c>
      <c r="C1369" s="5" t="str">
        <f>LEFT(B1369, 65)</f>
        <v>Larrito wooden Cool Mist Humidifiers Essential Oil Diffuser Aroma</v>
      </c>
      <c r="D1369" s="5" t="s">
        <v>11105</v>
      </c>
      <c r="E1369" s="5" t="str">
        <f>LEFT(D1369, FIND("|", D1369) - 1)</f>
        <v>Home&amp;Kitchen</v>
      </c>
      <c r="F1369" s="5">
        <v>499</v>
      </c>
      <c r="G1369" s="5">
        <v>799</v>
      </c>
      <c r="H1369" s="5" t="str" cm="1">
        <f t="array" ref="H1369">_xlfn.IFS(G1369&lt;200,"Less than 200", AND(G1369&gt;=200, G1369&lt;=500), "200 to 500", G1369&gt;500, "Greater than 500")</f>
        <v>Greater than 500</v>
      </c>
      <c r="I1369" s="8">
        <v>0.38</v>
      </c>
      <c r="J1369" s="17">
        <f>I1369</f>
        <v>0.38</v>
      </c>
      <c r="K1369" s="22" t="str" cm="1">
        <f t="array" ref="K1369">_xlfn.IFS(AND(I1369&gt;=0%, I1369&lt;=20%),"0% to 20%", AND(I1369&gt;=21%, I1369&lt;=40%), "21% to 40%", AND(I1369&gt;=41%, I1369&lt;=60%), "41% to 60%", AND(I1369&gt;=61%, I1369&lt;=80%), "61% to 80%", AND(I1369&gt;=81%, I1369&lt;=100%), "81% to 100%")</f>
        <v>21% to 40%</v>
      </c>
      <c r="L1369" s="22">
        <v>3.6</v>
      </c>
      <c r="M1369" s="6">
        <v>212</v>
      </c>
      <c r="N1369" s="6">
        <f>G1369*M1369</f>
        <v>169388</v>
      </c>
      <c r="O1369" s="6">
        <f>L1369+(M1369/100000)</f>
        <v>3.6021200000000002</v>
      </c>
      <c r="P1369" s="5" t="s">
        <v>12825</v>
      </c>
      <c r="Q1369" s="10" t="s">
        <v>12826</v>
      </c>
      <c r="R1369" s="10" t="s">
        <v>12827</v>
      </c>
      <c r="S1369" s="10" t="s">
        <v>12828</v>
      </c>
      <c r="T1369" s="10">
        <f>LEN(S1369) - LEN(SUBSTITUTE(S1369, ",", "")) + 1</f>
        <v>8</v>
      </c>
      <c r="U1369" s="10" t="s">
        <v>12829</v>
      </c>
      <c r="V1369" s="20" t="s">
        <v>12830</v>
      </c>
      <c r="W1369" s="10" t="s">
        <v>12831</v>
      </c>
      <c r="X1369" s="10" t="s">
        <v>12832</v>
      </c>
    </row>
    <row r="1370" spans="1:24" customFormat="1" x14ac:dyDescent="0.3">
      <c r="A1370" s="5" t="s">
        <v>1501</v>
      </c>
      <c r="B1370" s="5" t="s">
        <v>1502</v>
      </c>
      <c r="C1370" s="5" t="str">
        <f>LEFT(B1370, 65)</f>
        <v>Acer 80 cm (32 inches) S Series HD Ready Android Smart LED TV AR3</v>
      </c>
      <c r="D1370" s="5" t="s">
        <v>169</v>
      </c>
      <c r="E1370" s="5" t="str">
        <f>LEFT(D1370, FIND("|", D1370) - 1)</f>
        <v>Electronics</v>
      </c>
      <c r="F1370" s="7">
        <v>12499</v>
      </c>
      <c r="G1370" s="7">
        <v>22990</v>
      </c>
      <c r="H1370" s="5" t="str" cm="1">
        <f t="array" ref="H1370">_xlfn.IFS(G1370&lt;200,"Less than 200", AND(G1370&gt;=200, G1370&lt;=500), "200 to 500", G1370&gt;500, "Greater than 500")</f>
        <v>Greater than 500</v>
      </c>
      <c r="I1370" s="8">
        <v>0.46</v>
      </c>
      <c r="J1370" s="17">
        <f>I1370</f>
        <v>0.46</v>
      </c>
      <c r="K1370" s="22" t="str" cm="1">
        <f t="array" ref="K1370">_xlfn.IFS(AND(I1370&gt;=0%, I1370&lt;=20%),"0% to 20%", AND(I1370&gt;=21%, I1370&lt;=40%), "21% to 40%", AND(I1370&gt;=41%, I1370&lt;=60%), "41% to 60%", AND(I1370&gt;=61%, I1370&lt;=80%), "61% to 80%", AND(I1370&gt;=81%, I1370&lt;=100%), "81% to 100%")</f>
        <v>41% to 60%</v>
      </c>
      <c r="L1370" s="22">
        <v>4.3</v>
      </c>
      <c r="M1370" s="6">
        <v>1611</v>
      </c>
      <c r="N1370" s="6">
        <f>G1370*M1370</f>
        <v>37036890</v>
      </c>
      <c r="O1370" s="6">
        <f>L1370+(M1370/100000)</f>
        <v>4.3161100000000001</v>
      </c>
      <c r="P1370" s="5" t="s">
        <v>1503</v>
      </c>
      <c r="Q1370" s="10" t="s">
        <v>1504</v>
      </c>
      <c r="R1370" s="10" t="s">
        <v>1505</v>
      </c>
      <c r="S1370" s="10" t="s">
        <v>1506</v>
      </c>
      <c r="T1370" s="10">
        <f>LEN(S1370) - LEN(SUBSTITUTE(S1370, ",", "")) + 1</f>
        <v>8</v>
      </c>
      <c r="U1370" s="10" t="s">
        <v>1507</v>
      </c>
      <c r="V1370" s="20" t="s">
        <v>1508</v>
      </c>
      <c r="W1370" s="10" t="s">
        <v>1509</v>
      </c>
      <c r="X1370" s="10" t="s">
        <v>1510</v>
      </c>
    </row>
    <row r="1371" spans="1:24" customFormat="1" x14ac:dyDescent="0.3">
      <c r="A1371" s="5" t="s">
        <v>2377</v>
      </c>
      <c r="B1371" s="5" t="s">
        <v>2378</v>
      </c>
      <c r="C1371" s="5" t="str">
        <f>LEFT(B1371, 65)</f>
        <v>Acer 139 cm (55 inches) H Series 4K Ultra HD Android Smart LED TV</v>
      </c>
      <c r="D1371" s="5" t="s">
        <v>169</v>
      </c>
      <c r="E1371" s="5" t="str">
        <f>LEFT(D1371, FIND("|", D1371) - 1)</f>
        <v>Electronics</v>
      </c>
      <c r="F1371" s="7">
        <v>35999</v>
      </c>
      <c r="G1371" s="7">
        <v>49990</v>
      </c>
      <c r="H1371" s="5" t="str" cm="1">
        <f t="array" ref="H1371">_xlfn.IFS(G1371&lt;200,"Less than 200", AND(G1371&gt;=200, G1371&lt;=500), "200 to 500", G1371&gt;500, "Greater than 500")</f>
        <v>Greater than 500</v>
      </c>
      <c r="I1371" s="8">
        <v>0.28000000000000003</v>
      </c>
      <c r="J1371" s="17">
        <f>I1371</f>
        <v>0.28000000000000003</v>
      </c>
      <c r="K1371" s="22" t="str" cm="1">
        <f t="array" ref="K1371">_xlfn.IFS(AND(I1371&gt;=0%, I1371&lt;=20%),"0% to 20%", AND(I1371&gt;=21%, I1371&lt;=40%), "21% to 40%", AND(I1371&gt;=41%, I1371&lt;=60%), "41% to 60%", AND(I1371&gt;=61%, I1371&lt;=80%), "61% to 80%", AND(I1371&gt;=81%, I1371&lt;=100%), "81% to 100%")</f>
        <v>21% to 40%</v>
      </c>
      <c r="L1371" s="22">
        <v>4.3</v>
      </c>
      <c r="M1371" s="6">
        <v>1611</v>
      </c>
      <c r="N1371" s="6">
        <f>G1371*M1371</f>
        <v>80533890</v>
      </c>
      <c r="O1371" s="6">
        <f>L1371+(M1371/100000)</f>
        <v>4.3161100000000001</v>
      </c>
      <c r="P1371" s="5" t="s">
        <v>2379</v>
      </c>
      <c r="Q1371" s="10" t="s">
        <v>1504</v>
      </c>
      <c r="R1371" s="10" t="s">
        <v>1505</v>
      </c>
      <c r="S1371" s="10" t="s">
        <v>1506</v>
      </c>
      <c r="T1371" s="10">
        <f>LEN(S1371) - LEN(SUBSTITUTE(S1371, ",", "")) + 1</f>
        <v>8</v>
      </c>
      <c r="U1371" s="10" t="s">
        <v>1507</v>
      </c>
      <c r="V1371" s="20" t="s">
        <v>1508</v>
      </c>
      <c r="W1371" s="10" t="s">
        <v>2380</v>
      </c>
      <c r="X1371" s="10" t="s">
        <v>2381</v>
      </c>
    </row>
    <row r="1372" spans="1:24" customFormat="1" x14ac:dyDescent="0.3">
      <c r="A1372" s="5" t="s">
        <v>4804</v>
      </c>
      <c r="B1372" s="5" t="s">
        <v>4805</v>
      </c>
      <c r="C1372" s="5" t="str">
        <f>LEFT(B1372, 65)</f>
        <v>KINGONE Wireless Charging Pencil (2nd Generation) for iPad with M</v>
      </c>
      <c r="D1372" s="5" t="s">
        <v>3867</v>
      </c>
      <c r="E1372" s="5" t="str">
        <f>LEFT(D1372, FIND("|", D1372) - 1)</f>
        <v>Electronics</v>
      </c>
      <c r="F1372" s="7">
        <v>2599</v>
      </c>
      <c r="G1372" s="7">
        <v>6999</v>
      </c>
      <c r="H1372" s="5" t="str" cm="1">
        <f t="array" ref="H1372">_xlfn.IFS(G1372&lt;200,"Less than 200", AND(G1372&gt;=200, G1372&lt;=500), "200 to 500", G1372&gt;500, "Greater than 500")</f>
        <v>Greater than 500</v>
      </c>
      <c r="I1372" s="8">
        <v>0.63</v>
      </c>
      <c r="J1372" s="17">
        <f>I1372</f>
        <v>0.63</v>
      </c>
      <c r="K1372" s="22" t="str" cm="1">
        <f t="array" ref="K1372">_xlfn.IFS(AND(I1372&gt;=0%, I1372&lt;=20%),"0% to 20%", AND(I1372&gt;=21%, I1372&lt;=40%), "21% to 40%", AND(I1372&gt;=41%, I1372&lt;=60%), "41% to 60%", AND(I1372&gt;=61%, I1372&lt;=80%), "61% to 80%", AND(I1372&gt;=81%, I1372&lt;=100%), "81% to 100%")</f>
        <v>61% to 80%</v>
      </c>
      <c r="L1372" s="22">
        <v>4.5</v>
      </c>
      <c r="M1372" s="6">
        <v>1526</v>
      </c>
      <c r="N1372" s="6">
        <f>G1372*M1372</f>
        <v>10680474</v>
      </c>
      <c r="O1372" s="6">
        <f>L1372+(M1372/100000)</f>
        <v>4.5152599999999996</v>
      </c>
      <c r="P1372" s="5" t="s">
        <v>4806</v>
      </c>
      <c r="Q1372" s="10" t="s">
        <v>4807</v>
      </c>
      <c r="R1372" s="10" t="s">
        <v>4808</v>
      </c>
      <c r="S1372" s="10" t="s">
        <v>4809</v>
      </c>
      <c r="T1372" s="10">
        <f>LEN(S1372) - LEN(SUBSTITUTE(S1372, ",", "")) + 1</f>
        <v>8</v>
      </c>
      <c r="U1372" s="10" t="s">
        <v>4810</v>
      </c>
      <c r="V1372" s="20" t="s">
        <v>4811</v>
      </c>
      <c r="W1372" s="10" t="s">
        <v>4812</v>
      </c>
      <c r="X1372" s="10" t="s">
        <v>4813</v>
      </c>
    </row>
    <row r="1373" spans="1:24" customFormat="1" x14ac:dyDescent="0.3">
      <c r="A1373" s="5" t="s">
        <v>4804</v>
      </c>
      <c r="B1373" s="5" t="s">
        <v>4805</v>
      </c>
      <c r="C1373" s="5" t="str">
        <f>LEFT(B1373, 65)</f>
        <v>KINGONE Wireless Charging Pencil (2nd Generation) for iPad with M</v>
      </c>
      <c r="D1373" s="5" t="s">
        <v>3867</v>
      </c>
      <c r="E1373" s="5" t="str">
        <f>LEFT(D1373, FIND("|", D1373) - 1)</f>
        <v>Electronics</v>
      </c>
      <c r="F1373" s="7">
        <v>2599</v>
      </c>
      <c r="G1373" s="7">
        <v>6999</v>
      </c>
      <c r="H1373" s="5" t="str" cm="1">
        <f t="array" ref="H1373">_xlfn.IFS(G1373&lt;200,"Less than 200", AND(G1373&gt;=200, G1373&lt;=500), "200 to 500", G1373&gt;500, "Greater than 500")</f>
        <v>Greater than 500</v>
      </c>
      <c r="I1373" s="8">
        <v>0.63</v>
      </c>
      <c r="J1373" s="17">
        <f>I1373</f>
        <v>0.63</v>
      </c>
      <c r="K1373" s="22" t="str" cm="1">
        <f t="array" ref="K1373">_xlfn.IFS(AND(I1373&gt;=0%, I1373&lt;=20%),"0% to 20%", AND(I1373&gt;=21%, I1373&lt;=40%), "21% to 40%", AND(I1373&gt;=41%, I1373&lt;=60%), "41% to 60%", AND(I1373&gt;=61%, I1373&lt;=80%), "61% to 80%", AND(I1373&gt;=81%, I1373&lt;=100%), "81% to 100%")</f>
        <v>61% to 80%</v>
      </c>
      <c r="L1373" s="22">
        <v>4.5</v>
      </c>
      <c r="M1373" s="6">
        <v>1526</v>
      </c>
      <c r="N1373" s="6">
        <f>G1373*M1373</f>
        <v>10680474</v>
      </c>
      <c r="O1373" s="6">
        <f>L1373+(M1373/100000)</f>
        <v>4.5152599999999996</v>
      </c>
      <c r="P1373" s="5" t="s">
        <v>4806</v>
      </c>
      <c r="Q1373" s="10" t="s">
        <v>4807</v>
      </c>
      <c r="R1373" s="10" t="s">
        <v>4808</v>
      </c>
      <c r="S1373" s="10" t="s">
        <v>4809</v>
      </c>
      <c r="T1373" s="10">
        <f>LEN(S1373) - LEN(SUBSTITUTE(S1373, ",", "")) + 1</f>
        <v>8</v>
      </c>
      <c r="U1373" s="10" t="s">
        <v>4810</v>
      </c>
      <c r="V1373" s="20" t="s">
        <v>4811</v>
      </c>
      <c r="W1373" s="10" t="s">
        <v>8514</v>
      </c>
      <c r="X1373" s="10" t="s">
        <v>8515</v>
      </c>
    </row>
    <row r="1374" spans="1:24" customFormat="1" x14ac:dyDescent="0.3">
      <c r="A1374" s="5" t="s">
        <v>4701</v>
      </c>
      <c r="B1374" s="5" t="s">
        <v>4702</v>
      </c>
      <c r="C1374" s="5" t="str">
        <f>LEFT(B1374, 65)</f>
        <v>WeCool S5 Long Selfie Stick, with Large Reinforced Tripod Stand u</v>
      </c>
      <c r="D1374" s="5" t="s">
        <v>3433</v>
      </c>
      <c r="E1374" s="5" t="str">
        <f>LEFT(D1374, FIND("|", D1374) - 1)</f>
        <v>Electronics</v>
      </c>
      <c r="F1374" s="7">
        <v>1799</v>
      </c>
      <c r="G1374" s="7">
        <v>3999</v>
      </c>
      <c r="H1374" s="5" t="str" cm="1">
        <f t="array" ref="H1374">_xlfn.IFS(G1374&lt;200,"Less than 200", AND(G1374&gt;=200, G1374&lt;=500), "200 to 500", G1374&gt;500, "Greater than 500")</f>
        <v>Greater than 500</v>
      </c>
      <c r="I1374" s="8">
        <v>0.55000000000000004</v>
      </c>
      <c r="J1374" s="17">
        <f>I1374</f>
        <v>0.55000000000000004</v>
      </c>
      <c r="K1374" s="22" t="str" cm="1">
        <f t="array" ref="K1374">_xlfn.IFS(AND(I1374&gt;=0%, I1374&lt;=20%),"0% to 20%", AND(I1374&gt;=21%, I1374&lt;=40%), "21% to 40%", AND(I1374&gt;=41%, I1374&lt;=60%), "41% to 60%", AND(I1374&gt;=61%, I1374&lt;=80%), "61% to 80%", AND(I1374&gt;=81%, I1374&lt;=100%), "81% to 100%")</f>
        <v>41% to 60%</v>
      </c>
      <c r="L1374" s="22">
        <v>4.5999999999999996</v>
      </c>
      <c r="M1374" s="6">
        <v>245</v>
      </c>
      <c r="N1374" s="6">
        <f>G1374*M1374</f>
        <v>979755</v>
      </c>
      <c r="O1374" s="6">
        <f>L1374+(M1374/100000)</f>
        <v>4.6024499999999993</v>
      </c>
      <c r="P1374" s="5" t="s">
        <v>4703</v>
      </c>
      <c r="Q1374" s="10" t="s">
        <v>4704</v>
      </c>
      <c r="R1374" s="10" t="s">
        <v>4705</v>
      </c>
      <c r="S1374" s="10" t="s">
        <v>4706</v>
      </c>
      <c r="T1374" s="10">
        <f>LEN(S1374) - LEN(SUBSTITUTE(S1374, ",", "")) + 1</f>
        <v>8</v>
      </c>
      <c r="U1374" s="10" t="s">
        <v>4707</v>
      </c>
      <c r="V1374" s="20" t="s">
        <v>4708</v>
      </c>
      <c r="W1374" s="10" t="s">
        <v>4709</v>
      </c>
      <c r="X1374" s="10" t="s">
        <v>4710</v>
      </c>
    </row>
    <row r="1375" spans="1:24" customFormat="1" x14ac:dyDescent="0.3">
      <c r="A1375" s="5" t="s">
        <v>4701</v>
      </c>
      <c r="B1375" s="5" t="s">
        <v>4702</v>
      </c>
      <c r="C1375" s="5" t="str">
        <f>LEFT(B1375, 65)</f>
        <v>WeCool S5 Long Selfie Stick, with Large Reinforced Tripod Stand u</v>
      </c>
      <c r="D1375" s="5" t="s">
        <v>3433</v>
      </c>
      <c r="E1375" s="5" t="str">
        <f>LEFT(D1375, FIND("|", D1375) - 1)</f>
        <v>Electronics</v>
      </c>
      <c r="F1375" s="7">
        <v>1799</v>
      </c>
      <c r="G1375" s="7">
        <v>3999</v>
      </c>
      <c r="H1375" s="5" t="str" cm="1">
        <f t="array" ref="H1375">_xlfn.IFS(G1375&lt;200,"Less than 200", AND(G1375&gt;=200, G1375&lt;=500), "200 to 500", G1375&gt;500, "Greater than 500")</f>
        <v>Greater than 500</v>
      </c>
      <c r="I1375" s="8">
        <v>0.55000000000000004</v>
      </c>
      <c r="J1375" s="17">
        <f>I1375</f>
        <v>0.55000000000000004</v>
      </c>
      <c r="K1375" s="22" t="str" cm="1">
        <f t="array" ref="K1375">_xlfn.IFS(AND(I1375&gt;=0%, I1375&lt;=20%),"0% to 20%", AND(I1375&gt;=21%, I1375&lt;=40%), "21% to 40%", AND(I1375&gt;=41%, I1375&lt;=60%), "41% to 60%", AND(I1375&gt;=61%, I1375&lt;=80%), "61% to 80%", AND(I1375&gt;=81%, I1375&lt;=100%), "81% to 100%")</f>
        <v>41% to 60%</v>
      </c>
      <c r="L1375" s="22">
        <v>4.5999999999999996</v>
      </c>
      <c r="M1375" s="6">
        <v>245</v>
      </c>
      <c r="N1375" s="6">
        <f>G1375*M1375</f>
        <v>979755</v>
      </c>
      <c r="O1375" s="6">
        <f>L1375+(M1375/100000)</f>
        <v>4.6024499999999993</v>
      </c>
      <c r="P1375" s="5" t="s">
        <v>4703</v>
      </c>
      <c r="Q1375" s="10" t="s">
        <v>4704</v>
      </c>
      <c r="R1375" s="10" t="s">
        <v>4705</v>
      </c>
      <c r="S1375" s="10" t="s">
        <v>4706</v>
      </c>
      <c r="T1375" s="10">
        <f>LEN(S1375) - LEN(SUBSTITUTE(S1375, ",", "")) + 1</f>
        <v>8</v>
      </c>
      <c r="U1375" s="10" t="s">
        <v>4707</v>
      </c>
      <c r="V1375" s="20" t="s">
        <v>4708</v>
      </c>
      <c r="W1375" s="10" t="s">
        <v>8429</v>
      </c>
      <c r="X1375" s="10" t="s">
        <v>8430</v>
      </c>
    </row>
    <row r="1376" spans="1:24" customFormat="1" x14ac:dyDescent="0.3">
      <c r="A1376" s="5" t="s">
        <v>10539</v>
      </c>
      <c r="B1376" s="5" t="s">
        <v>10540</v>
      </c>
      <c r="C1376" s="5" t="str">
        <f>LEFT(B1376, 65)</f>
        <v>Eopora PTC Ceramic Fast Heating Room Heater for Bedroom, 1500/100</v>
      </c>
      <c r="D1376" s="5" t="s">
        <v>8552</v>
      </c>
      <c r="E1376" s="5" t="str">
        <f>LEFT(D1376, FIND("|", D1376) - 1)</f>
        <v>Home&amp;Kitchen</v>
      </c>
      <c r="F1376" s="7">
        <v>1529</v>
      </c>
      <c r="G1376" s="7">
        <v>2999</v>
      </c>
      <c r="H1376" s="5" t="str" cm="1">
        <f t="array" ref="H1376">_xlfn.IFS(G1376&lt;200,"Less than 200", AND(G1376&gt;=200, G1376&lt;=500), "200 to 500", G1376&gt;500, "Greater than 500")</f>
        <v>Greater than 500</v>
      </c>
      <c r="I1376" s="8">
        <v>0.49</v>
      </c>
      <c r="J1376" s="17">
        <f>I1376</f>
        <v>0.49</v>
      </c>
      <c r="K1376" s="22" t="str" cm="1">
        <f t="array" ref="K1376">_xlfn.IFS(AND(I1376&gt;=0%, I1376&lt;=20%),"0% to 20%", AND(I1376&gt;=21%, I1376&lt;=40%), "21% to 40%", AND(I1376&gt;=41%, I1376&lt;=60%), "41% to 60%", AND(I1376&gt;=61%, I1376&lt;=80%), "61% to 80%", AND(I1376&gt;=81%, I1376&lt;=100%), "81% to 100%")</f>
        <v>41% to 60%</v>
      </c>
      <c r="L1376" s="22">
        <v>3.3</v>
      </c>
      <c r="M1376" s="6">
        <v>29</v>
      </c>
      <c r="N1376" s="6">
        <f>G1376*M1376</f>
        <v>86971</v>
      </c>
      <c r="O1376" s="6">
        <f>L1376+(M1376/100000)</f>
        <v>3.3002899999999999</v>
      </c>
      <c r="P1376" s="5" t="s">
        <v>10541</v>
      </c>
      <c r="Q1376" s="10" t="s">
        <v>10542</v>
      </c>
      <c r="R1376" s="10" t="s">
        <v>10543</v>
      </c>
      <c r="S1376" s="10" t="s">
        <v>10544</v>
      </c>
      <c r="T1376" s="10">
        <f>LEN(S1376) - LEN(SUBSTITUTE(S1376, ",", "")) + 1</f>
        <v>8</v>
      </c>
      <c r="U1376" s="10" t="s">
        <v>10545</v>
      </c>
      <c r="V1376" s="20" t="s">
        <v>10546</v>
      </c>
      <c r="W1376" s="10" t="s">
        <v>10547</v>
      </c>
      <c r="X1376" s="10" t="s">
        <v>10548</v>
      </c>
    </row>
    <row r="1377" spans="1:24" customFormat="1" x14ac:dyDescent="0.3">
      <c r="A1377" s="5" t="s">
        <v>12933</v>
      </c>
      <c r="B1377" s="5" t="s">
        <v>12934</v>
      </c>
      <c r="C1377" s="5" t="str">
        <f>LEFT(B1377, 65)</f>
        <v>4 in 1 Handheld Electric Vegetable Cutter Set,Wireless Food Proce</v>
      </c>
      <c r="D1377" s="5" t="s">
        <v>9192</v>
      </c>
      <c r="E1377" s="5" t="str">
        <f>LEFT(D1377, FIND("|", D1377) - 1)</f>
        <v>Home&amp;Kitchen</v>
      </c>
      <c r="F1377" s="5">
        <v>498</v>
      </c>
      <c r="G1377" s="7">
        <v>1200</v>
      </c>
      <c r="H1377" s="5" t="str" cm="1">
        <f t="array" ref="H1377">_xlfn.IFS(G1377&lt;200,"Less than 200", AND(G1377&gt;=200, G1377&lt;=500), "200 to 500", G1377&gt;500, "Greater than 500")</f>
        <v>Greater than 500</v>
      </c>
      <c r="I1377" s="8">
        <v>0.59</v>
      </c>
      <c r="J1377" s="17">
        <f>I1377</f>
        <v>0.59</v>
      </c>
      <c r="K1377" s="22" t="str" cm="1">
        <f t="array" ref="K1377">_xlfn.IFS(AND(I1377&gt;=0%, I1377&lt;=20%),"0% to 20%", AND(I1377&gt;=21%, I1377&lt;=40%), "21% to 40%", AND(I1377&gt;=41%, I1377&lt;=60%), "41% to 60%", AND(I1377&gt;=61%, I1377&lt;=80%), "61% to 80%", AND(I1377&gt;=81%, I1377&lt;=100%), "81% to 100%")</f>
        <v>41% to 60%</v>
      </c>
      <c r="L1377" s="22">
        <v>3.2</v>
      </c>
      <c r="M1377" s="6">
        <v>113</v>
      </c>
      <c r="N1377" s="6">
        <f>G1377*M1377</f>
        <v>135600</v>
      </c>
      <c r="O1377" s="6">
        <f>L1377+(M1377/100000)</f>
        <v>3.20113</v>
      </c>
      <c r="P1377" s="5" t="s">
        <v>12935</v>
      </c>
      <c r="Q1377" s="10" t="s">
        <v>12936</v>
      </c>
      <c r="R1377" s="10" t="s">
        <v>12937</v>
      </c>
      <c r="S1377" s="10" t="s">
        <v>12938</v>
      </c>
      <c r="T1377" s="10">
        <f>LEN(S1377) - LEN(SUBSTITUTE(S1377, ",", "")) + 1</f>
        <v>6</v>
      </c>
      <c r="U1377" s="10" t="s">
        <v>12939</v>
      </c>
      <c r="V1377" s="20" t="s">
        <v>12940</v>
      </c>
      <c r="W1377" s="10" t="s">
        <v>12941</v>
      </c>
      <c r="X1377" s="10" t="s">
        <v>12942</v>
      </c>
    </row>
    <row r="1378" spans="1:24" customFormat="1" x14ac:dyDescent="0.3">
      <c r="A1378" s="5" t="s">
        <v>5356</v>
      </c>
      <c r="B1378" s="5" t="s">
        <v>5357</v>
      </c>
      <c r="C1378" s="5" t="str">
        <f>LEFT(B1378, 65)</f>
        <v>STRIFF Mpad Mouse Mat 230X190X3mm Gaming Mouse Pad, Non-Slip Rubb</v>
      </c>
      <c r="D1378" s="5" t="s">
        <v>5358</v>
      </c>
      <c r="E1378" s="5" t="str">
        <f>LEFT(D1378, FIND("|", D1378) - 1)</f>
        <v>Computers&amp;Accessories</v>
      </c>
      <c r="F1378" s="5">
        <v>129</v>
      </c>
      <c r="G1378" s="5">
        <v>999</v>
      </c>
      <c r="H1378" s="5" t="str" cm="1">
        <f t="array" ref="H1378">_xlfn.IFS(G1378&lt;200,"Less than 200", AND(G1378&gt;=200, G1378&lt;=500), "200 to 500", G1378&gt;500, "Greater than 500")</f>
        <v>Greater than 500</v>
      </c>
      <c r="I1378" s="8">
        <v>0.87</v>
      </c>
      <c r="J1378" s="17">
        <f>I1378</f>
        <v>0.87</v>
      </c>
      <c r="K1378" s="22" t="str" cm="1">
        <f t="array" ref="K1378">_xlfn.IFS(AND(I1378&gt;=0%, I1378&lt;=20%),"0% to 20%", AND(I1378&gt;=21%, I1378&lt;=40%), "21% to 40%", AND(I1378&gt;=41%, I1378&lt;=60%), "41% to 60%", AND(I1378&gt;=61%, I1378&lt;=80%), "61% to 80%", AND(I1378&gt;=81%, I1378&lt;=100%), "81% to 100%")</f>
        <v>81% to 100%</v>
      </c>
      <c r="L1378" s="22">
        <v>4.2</v>
      </c>
      <c r="M1378" s="6">
        <v>491</v>
      </c>
      <c r="N1378" s="6">
        <f>G1378*M1378</f>
        <v>490509</v>
      </c>
      <c r="O1378" s="6">
        <f>L1378+(M1378/100000)</f>
        <v>4.2049099999999999</v>
      </c>
      <c r="P1378" s="5" t="s">
        <v>5359</v>
      </c>
      <c r="Q1378" s="10" t="s">
        <v>5360</v>
      </c>
      <c r="R1378" s="10" t="s">
        <v>5361</v>
      </c>
      <c r="S1378" s="10" t="s">
        <v>5362</v>
      </c>
      <c r="T1378" s="10">
        <f>LEN(S1378) - LEN(SUBSTITUTE(S1378, ",", "")) + 1</f>
        <v>8</v>
      </c>
      <c r="U1378" s="10" t="s">
        <v>5363</v>
      </c>
      <c r="V1378" s="20" t="s">
        <v>5364</v>
      </c>
      <c r="W1378" s="10" t="s">
        <v>5365</v>
      </c>
      <c r="X1378" s="10" t="s">
        <v>5366</v>
      </c>
    </row>
    <row r="1379" spans="1:24" customFormat="1" x14ac:dyDescent="0.3">
      <c r="A1379" s="5" t="s">
        <v>9982</v>
      </c>
      <c r="B1379" s="5" t="s">
        <v>9983</v>
      </c>
      <c r="C1379" s="5" t="str">
        <f>LEFT(B1379, 65)</f>
        <v>V-Guard Zio Instant Water Geyser | 3 Litre | 3000 W Heating | Whi</v>
      </c>
      <c r="D1379" s="5" t="s">
        <v>8721</v>
      </c>
      <c r="E1379" s="5" t="str">
        <f>LEFT(D1379, FIND("|", D1379) - 1)</f>
        <v>Home&amp;Kitchen</v>
      </c>
      <c r="F1379" s="7">
        <v>2699</v>
      </c>
      <c r="G1379" s="7">
        <v>4700</v>
      </c>
      <c r="H1379" s="5" t="str" cm="1">
        <f t="array" ref="H1379">_xlfn.IFS(G1379&lt;200,"Less than 200", AND(G1379&gt;=200, G1379&lt;=500), "200 to 500", G1379&gt;500, "Greater than 500")</f>
        <v>Greater than 500</v>
      </c>
      <c r="I1379" s="8">
        <v>0.43</v>
      </c>
      <c r="J1379" s="17">
        <f>I1379</f>
        <v>0.43</v>
      </c>
      <c r="K1379" s="22" t="str" cm="1">
        <f t="array" ref="K1379">_xlfn.IFS(AND(I1379&gt;=0%, I1379&lt;=20%),"0% to 20%", AND(I1379&gt;=21%, I1379&lt;=40%), "21% to 40%", AND(I1379&gt;=41%, I1379&lt;=60%), "41% to 60%", AND(I1379&gt;=61%, I1379&lt;=80%), "61% to 80%", AND(I1379&gt;=81%, I1379&lt;=100%), "81% to 100%")</f>
        <v>41% to 60%</v>
      </c>
      <c r="L1379" s="22">
        <v>4.2</v>
      </c>
      <c r="M1379" s="6">
        <v>1296</v>
      </c>
      <c r="N1379" s="6">
        <f>G1379*M1379</f>
        <v>6091200</v>
      </c>
      <c r="O1379" s="6">
        <f>L1379+(M1379/100000)</f>
        <v>4.2129599999999998</v>
      </c>
      <c r="P1379" s="5" t="s">
        <v>9984</v>
      </c>
      <c r="Q1379" s="10" t="s">
        <v>9985</v>
      </c>
      <c r="R1379" s="10" t="s">
        <v>9986</v>
      </c>
      <c r="S1379" s="10" t="s">
        <v>9987</v>
      </c>
      <c r="T1379" s="10">
        <f>LEN(S1379) - LEN(SUBSTITUTE(S1379, ",", "")) + 1</f>
        <v>8</v>
      </c>
      <c r="U1379" s="10" t="s">
        <v>9988</v>
      </c>
      <c r="V1379" s="20" t="s">
        <v>9989</v>
      </c>
      <c r="W1379" s="10" t="s">
        <v>9990</v>
      </c>
      <c r="X1379" s="10" t="s">
        <v>9991</v>
      </c>
    </row>
    <row r="1380" spans="1:24" customFormat="1" x14ac:dyDescent="0.3">
      <c r="A1380" s="5" t="s">
        <v>11685</v>
      </c>
      <c r="B1380" s="5" t="s">
        <v>11686</v>
      </c>
      <c r="C1380" s="5" t="str">
        <f>LEFT(B1380, 65)</f>
        <v>Amazon Basics 300 W Hand Blender with Stainless Steel Stem for Ho</v>
      </c>
      <c r="D1380" s="5" t="s">
        <v>8688</v>
      </c>
      <c r="E1380" s="5" t="str">
        <f>LEFT(D1380, FIND("|", D1380) - 1)</f>
        <v>Home&amp;Kitchen</v>
      </c>
      <c r="F1380" s="5">
        <v>799</v>
      </c>
      <c r="G1380" s="7">
        <v>1699</v>
      </c>
      <c r="H1380" s="5" t="str" cm="1">
        <f t="array" ref="H1380">_xlfn.IFS(G1380&lt;200,"Less than 200", AND(G1380&gt;=200, G1380&lt;=500), "200 to 500", G1380&gt;500, "Greater than 500")</f>
        <v>Greater than 500</v>
      </c>
      <c r="I1380" s="8">
        <v>0.53</v>
      </c>
      <c r="J1380" s="17">
        <f>I1380</f>
        <v>0.53</v>
      </c>
      <c r="K1380" s="22" t="str" cm="1">
        <f t="array" ref="K1380">_xlfn.IFS(AND(I1380&gt;=0%, I1380&lt;=20%),"0% to 20%", AND(I1380&gt;=21%, I1380&lt;=40%), "21% to 40%", AND(I1380&gt;=41%, I1380&lt;=60%), "41% to 60%", AND(I1380&gt;=61%, I1380&lt;=80%), "61% to 80%", AND(I1380&gt;=81%, I1380&lt;=100%), "81% to 100%")</f>
        <v>41% to 60%</v>
      </c>
      <c r="L1380" s="22">
        <v>4</v>
      </c>
      <c r="M1380" s="6">
        <v>97</v>
      </c>
      <c r="N1380" s="6">
        <f>G1380*M1380</f>
        <v>164803</v>
      </c>
      <c r="O1380" s="6">
        <f>L1380+(M1380/100000)</f>
        <v>4.0009699999999997</v>
      </c>
      <c r="P1380" s="5" t="s">
        <v>11687</v>
      </c>
      <c r="Q1380" s="10" t="s">
        <v>11688</v>
      </c>
      <c r="R1380" s="10" t="s">
        <v>11689</v>
      </c>
      <c r="S1380" s="10" t="s">
        <v>11690</v>
      </c>
      <c r="T1380" s="10">
        <f>LEN(S1380) - LEN(SUBSTITUTE(S1380, ",", "")) + 1</f>
        <v>8</v>
      </c>
      <c r="U1380" s="10" t="s">
        <v>11691</v>
      </c>
      <c r="V1380" s="20" t="s">
        <v>11692</v>
      </c>
      <c r="W1380" s="10" t="s">
        <v>11693</v>
      </c>
      <c r="X1380" s="10" t="s">
        <v>11694</v>
      </c>
    </row>
    <row r="1381" spans="1:24" customFormat="1" x14ac:dyDescent="0.3">
      <c r="A1381" s="5" t="s">
        <v>985</v>
      </c>
      <c r="B1381" s="5" t="s">
        <v>986</v>
      </c>
      <c r="C1381" s="5" t="str">
        <f>LEFT(B1381, 65)</f>
        <v>VU 139 cm (55 inches) The GloLED Series 4K Smart LED Google TV 55</v>
      </c>
      <c r="D1381" s="5" t="s">
        <v>169</v>
      </c>
      <c r="E1381" s="5" t="str">
        <f>LEFT(D1381, FIND("|", D1381) - 1)</f>
        <v>Electronics</v>
      </c>
      <c r="F1381" s="7">
        <v>37999</v>
      </c>
      <c r="G1381" s="7">
        <v>65000</v>
      </c>
      <c r="H1381" s="5" t="str" cm="1">
        <f t="array" ref="H1381">_xlfn.IFS(G1381&lt;200,"Less than 200", AND(G1381&gt;=200, G1381&lt;=500), "200 to 500", G1381&gt;500, "Greater than 500")</f>
        <v>Greater than 500</v>
      </c>
      <c r="I1381" s="8">
        <v>0.42</v>
      </c>
      <c r="J1381" s="17">
        <f>I1381</f>
        <v>0.42</v>
      </c>
      <c r="K1381" s="22" t="str" cm="1">
        <f t="array" ref="K1381">_xlfn.IFS(AND(I1381&gt;=0%, I1381&lt;=20%),"0% to 20%", AND(I1381&gt;=21%, I1381&lt;=40%), "21% to 40%", AND(I1381&gt;=41%, I1381&lt;=60%), "41% to 60%", AND(I1381&gt;=61%, I1381&lt;=80%), "61% to 80%", AND(I1381&gt;=81%, I1381&lt;=100%), "81% to 100%")</f>
        <v>41% to 60%</v>
      </c>
      <c r="L1381" s="22">
        <v>4.3</v>
      </c>
      <c r="M1381" s="6">
        <v>3587</v>
      </c>
      <c r="N1381" s="6">
        <f>G1381*M1381</f>
        <v>233155000</v>
      </c>
      <c r="O1381" s="6">
        <f>L1381+(M1381/100000)</f>
        <v>4.3358699999999999</v>
      </c>
      <c r="P1381" s="5" t="s">
        <v>987</v>
      </c>
      <c r="Q1381" s="10" t="s">
        <v>988</v>
      </c>
      <c r="R1381" s="10" t="s">
        <v>989</v>
      </c>
      <c r="S1381" s="10" t="s">
        <v>990</v>
      </c>
      <c r="T1381" s="10">
        <f>LEN(S1381) - LEN(SUBSTITUTE(S1381, ",", "")) + 1</f>
        <v>4</v>
      </c>
      <c r="U1381" s="10" t="s">
        <v>991</v>
      </c>
      <c r="V1381" s="20" t="s">
        <v>992</v>
      </c>
      <c r="W1381" s="10" t="s">
        <v>993</v>
      </c>
      <c r="X1381" s="10" t="s">
        <v>994</v>
      </c>
    </row>
    <row r="1382" spans="1:24" customFormat="1" x14ac:dyDescent="0.3">
      <c r="A1382" s="5" t="s">
        <v>631</v>
      </c>
      <c r="B1382" s="5" t="s">
        <v>632</v>
      </c>
      <c r="C1382" s="5" t="str">
        <f>LEFT(B1382, 65)</f>
        <v>Acer 80 cm (32 inches) N Series HD Ready TV AR32NSV53HD (Black)</v>
      </c>
      <c r="D1382" s="5" t="s">
        <v>508</v>
      </c>
      <c r="E1382" s="5" t="str">
        <f>LEFT(D1382, FIND("|", D1382) - 1)</f>
        <v>Electronics</v>
      </c>
      <c r="F1382" s="7">
        <v>7999</v>
      </c>
      <c r="G1382" s="7">
        <v>14990</v>
      </c>
      <c r="H1382" s="5" t="str" cm="1">
        <f t="array" ref="H1382">_xlfn.IFS(G1382&lt;200,"Less than 200", AND(G1382&gt;=200, G1382&lt;=500), "200 to 500", G1382&gt;500, "Greater than 500")</f>
        <v>Greater than 500</v>
      </c>
      <c r="I1382" s="8">
        <v>0.47</v>
      </c>
      <c r="J1382" s="17">
        <f>I1382</f>
        <v>0.47</v>
      </c>
      <c r="K1382" s="22" t="str" cm="1">
        <f t="array" ref="K1382">_xlfn.IFS(AND(I1382&gt;=0%, I1382&lt;=20%),"0% to 20%", AND(I1382&gt;=21%, I1382&lt;=40%), "21% to 40%", AND(I1382&gt;=41%, I1382&lt;=60%), "41% to 60%", AND(I1382&gt;=61%, I1382&lt;=80%), "61% to 80%", AND(I1382&gt;=81%, I1382&lt;=100%), "81% to 100%")</f>
        <v>41% to 60%</v>
      </c>
      <c r="L1382" s="22">
        <v>4.3</v>
      </c>
      <c r="M1382" s="6">
        <v>457</v>
      </c>
      <c r="N1382" s="6">
        <f>G1382*M1382</f>
        <v>6850430</v>
      </c>
      <c r="O1382" s="6">
        <f>L1382+(M1382/100000)</f>
        <v>4.30457</v>
      </c>
      <c r="P1382" s="5" t="s">
        <v>633</v>
      </c>
      <c r="Q1382" s="10" t="s">
        <v>634</v>
      </c>
      <c r="R1382" s="10" t="s">
        <v>635</v>
      </c>
      <c r="S1382" s="10" t="s">
        <v>636</v>
      </c>
      <c r="T1382" s="10">
        <f>LEN(S1382) - LEN(SUBSTITUTE(S1382, ",", "")) + 1</f>
        <v>8</v>
      </c>
      <c r="U1382" s="10" t="s">
        <v>637</v>
      </c>
      <c r="V1382" s="20" t="s">
        <v>638</v>
      </c>
      <c r="W1382" s="10" t="s">
        <v>639</v>
      </c>
      <c r="X1382" s="10" t="s">
        <v>640</v>
      </c>
    </row>
    <row r="1383" spans="1:24" customFormat="1" x14ac:dyDescent="0.3">
      <c r="A1383" s="5" t="s">
        <v>1352</v>
      </c>
      <c r="B1383" s="5" t="s">
        <v>1353</v>
      </c>
      <c r="C1383" s="5" t="str">
        <f>LEFT(B1383, 65)</f>
        <v>VU 138 cm (55 inches) Premium Series 4K Ultra HD Smart IPS LED TV</v>
      </c>
      <c r="D1383" s="5" t="s">
        <v>169</v>
      </c>
      <c r="E1383" s="5" t="str">
        <f>LEFT(D1383, FIND("|", D1383) - 1)</f>
        <v>Electronics</v>
      </c>
      <c r="F1383" s="7">
        <v>29990</v>
      </c>
      <c r="G1383" s="7">
        <v>65000</v>
      </c>
      <c r="H1383" s="5" t="str" cm="1">
        <f t="array" ref="H1383">_xlfn.IFS(G1383&lt;200,"Less than 200", AND(G1383&gt;=200, G1383&lt;=500), "200 to 500", G1383&gt;500, "Greater than 500")</f>
        <v>Greater than 500</v>
      </c>
      <c r="I1383" s="8">
        <v>0.54</v>
      </c>
      <c r="J1383" s="17">
        <f>I1383</f>
        <v>0.54</v>
      </c>
      <c r="K1383" s="22" t="str" cm="1">
        <f t="array" ref="K1383">_xlfn.IFS(AND(I1383&gt;=0%, I1383&lt;=20%),"0% to 20%", AND(I1383&gt;=21%, I1383&lt;=40%), "21% to 40%", AND(I1383&gt;=41%, I1383&lt;=60%), "41% to 60%", AND(I1383&gt;=61%, I1383&lt;=80%), "61% to 80%", AND(I1383&gt;=81%, I1383&lt;=100%), "81% to 100%")</f>
        <v>41% to 60%</v>
      </c>
      <c r="L1383" s="22">
        <v>4.0999999999999996</v>
      </c>
      <c r="M1383" s="6">
        <v>211</v>
      </c>
      <c r="N1383" s="6">
        <f>G1383*M1383</f>
        <v>13715000</v>
      </c>
      <c r="O1383" s="6">
        <f>L1383+(M1383/100000)</f>
        <v>4.1021099999999997</v>
      </c>
      <c r="P1383" s="5" t="s">
        <v>1354</v>
      </c>
      <c r="Q1383" s="10" t="s">
        <v>1355</v>
      </c>
      <c r="R1383" s="10" t="s">
        <v>1356</v>
      </c>
      <c r="S1383" s="10" t="s">
        <v>1357</v>
      </c>
      <c r="T1383" s="10">
        <f>LEN(S1383) - LEN(SUBSTITUTE(S1383, ",", "")) + 1</f>
        <v>8</v>
      </c>
      <c r="U1383" s="10" t="s">
        <v>1358</v>
      </c>
      <c r="V1383" s="20" t="s">
        <v>1359</v>
      </c>
      <c r="W1383" s="10" t="s">
        <v>1360</v>
      </c>
      <c r="X1383" s="10" t="s">
        <v>1361</v>
      </c>
    </row>
    <row r="1384" spans="1:24" customFormat="1" x14ac:dyDescent="0.3">
      <c r="A1384" s="5" t="s">
        <v>4077</v>
      </c>
      <c r="B1384" s="5" t="s">
        <v>4078</v>
      </c>
      <c r="C1384" s="5" t="str">
        <f>LEFT(B1384, 65)</f>
        <v>Redmi 11 Prime 5G (Meadow Green, 4GB RAM 64GB ROM) | Prime Design</v>
      </c>
      <c r="D1384" s="5" t="s">
        <v>2990</v>
      </c>
      <c r="E1384" s="5" t="str">
        <f>LEFT(D1384, FIND("|", D1384) - 1)</f>
        <v>Electronics</v>
      </c>
      <c r="F1384" s="7">
        <v>13999</v>
      </c>
      <c r="G1384" s="7">
        <v>15999</v>
      </c>
      <c r="H1384" s="5" t="str" cm="1">
        <f t="array" ref="H1384">_xlfn.IFS(G1384&lt;200,"Less than 200", AND(G1384&gt;=200, G1384&lt;=500), "200 to 500", G1384&gt;500, "Greater than 500")</f>
        <v>Greater than 500</v>
      </c>
      <c r="I1384" s="8">
        <v>0.13</v>
      </c>
      <c r="J1384" s="17">
        <f>I1384</f>
        <v>0.13</v>
      </c>
      <c r="K1384" s="22" t="str" cm="1">
        <f t="array" ref="K1384">_xlfn.IFS(AND(I1384&gt;=0%, I1384&lt;=20%),"0% to 20%", AND(I1384&gt;=21%, I1384&lt;=40%), "21% to 40%", AND(I1384&gt;=41%, I1384&lt;=60%), "41% to 60%", AND(I1384&gt;=61%, I1384&lt;=80%), "61% to 80%", AND(I1384&gt;=81%, I1384&lt;=100%), "81% to 100%")</f>
        <v>0% to 20%</v>
      </c>
      <c r="L1384" s="22">
        <v>3.9</v>
      </c>
      <c r="M1384" s="6">
        <v>2180</v>
      </c>
      <c r="N1384" s="6">
        <f>G1384*M1384</f>
        <v>34877820</v>
      </c>
      <c r="O1384" s="6">
        <f>L1384+(M1384/100000)</f>
        <v>3.9217999999999997</v>
      </c>
      <c r="P1384" s="5" t="s">
        <v>4079</v>
      </c>
      <c r="Q1384" s="10" t="s">
        <v>4080</v>
      </c>
      <c r="R1384" s="10" t="s">
        <v>4081</v>
      </c>
      <c r="S1384" s="10" t="s">
        <v>4082</v>
      </c>
      <c r="T1384" s="10">
        <f>LEN(S1384) - LEN(SUBSTITUTE(S1384, ",", "")) + 1</f>
        <v>8</v>
      </c>
      <c r="U1384" s="10" t="s">
        <v>4083</v>
      </c>
      <c r="V1384" s="20" t="s">
        <v>4084</v>
      </c>
      <c r="W1384" s="10" t="s">
        <v>4085</v>
      </c>
      <c r="X1384" s="10" t="s">
        <v>4086</v>
      </c>
    </row>
    <row r="1385" spans="1:24" customFormat="1" x14ac:dyDescent="0.3">
      <c r="A1385" s="5" t="s">
        <v>4298</v>
      </c>
      <c r="B1385" s="5" t="s">
        <v>4299</v>
      </c>
      <c r="C1385" s="5" t="str">
        <f>LEFT(B1385, 65)</f>
        <v xml:space="preserve">Redmi 11 Prime 5G (Thunder Black, 4GB RAM, 64GB Storage) | Prime </v>
      </c>
      <c r="D1385" s="5" t="s">
        <v>2990</v>
      </c>
      <c r="E1385" s="5" t="str">
        <f>LEFT(D1385, FIND("|", D1385) - 1)</f>
        <v>Electronics</v>
      </c>
      <c r="F1385" s="7">
        <v>13999</v>
      </c>
      <c r="G1385" s="7">
        <v>15999</v>
      </c>
      <c r="H1385" s="5" t="str" cm="1">
        <f t="array" ref="H1385">_xlfn.IFS(G1385&lt;200,"Less than 200", AND(G1385&gt;=200, G1385&lt;=500), "200 to 500", G1385&gt;500, "Greater than 500")</f>
        <v>Greater than 500</v>
      </c>
      <c r="I1385" s="8">
        <v>0.13</v>
      </c>
      <c r="J1385" s="17">
        <f>I1385</f>
        <v>0.13</v>
      </c>
      <c r="K1385" s="22" t="str" cm="1">
        <f t="array" ref="K1385">_xlfn.IFS(AND(I1385&gt;=0%, I1385&lt;=20%),"0% to 20%", AND(I1385&gt;=21%, I1385&lt;=40%), "21% to 40%", AND(I1385&gt;=41%, I1385&lt;=60%), "41% to 60%", AND(I1385&gt;=61%, I1385&lt;=80%), "61% to 80%", AND(I1385&gt;=81%, I1385&lt;=100%), "81% to 100%")</f>
        <v>0% to 20%</v>
      </c>
      <c r="L1385" s="22">
        <v>3.9</v>
      </c>
      <c r="M1385" s="6">
        <v>2180</v>
      </c>
      <c r="N1385" s="6">
        <f>G1385*M1385</f>
        <v>34877820</v>
      </c>
      <c r="O1385" s="6">
        <f>L1385+(M1385/100000)</f>
        <v>3.9217999999999997</v>
      </c>
      <c r="P1385" s="5" t="s">
        <v>4079</v>
      </c>
      <c r="Q1385" s="10" t="s">
        <v>4300</v>
      </c>
      <c r="R1385" s="10" t="s">
        <v>4301</v>
      </c>
      <c r="S1385" s="10" t="s">
        <v>4302</v>
      </c>
      <c r="T1385" s="10">
        <f>LEN(S1385) - LEN(SUBSTITUTE(S1385, ",", "")) + 1</f>
        <v>8</v>
      </c>
      <c r="U1385" s="10" t="s">
        <v>4303</v>
      </c>
      <c r="V1385" s="20" t="s">
        <v>4304</v>
      </c>
      <c r="W1385" s="10" t="s">
        <v>4305</v>
      </c>
      <c r="X1385" s="10" t="s">
        <v>4306</v>
      </c>
    </row>
    <row r="1386" spans="1:24" customFormat="1" x14ac:dyDescent="0.3">
      <c r="A1386" s="5" t="s">
        <v>12863</v>
      </c>
      <c r="B1386" s="5" t="s">
        <v>12864</v>
      </c>
      <c r="C1386" s="5" t="str">
        <f>LEFT(B1386, 65)</f>
        <v>IONIX Tap filter Multilayer | Activated Carbon Faucet Water Filte</v>
      </c>
      <c r="D1386" s="5" t="s">
        <v>9633</v>
      </c>
      <c r="E1386" s="5" t="str">
        <f>LEFT(D1386, FIND("|", D1386) - 1)</f>
        <v>Home&amp;Kitchen</v>
      </c>
      <c r="F1386" s="5">
        <v>199</v>
      </c>
      <c r="G1386" s="5">
        <v>699</v>
      </c>
      <c r="H1386" s="5" t="str" cm="1">
        <f t="array" ref="H1386">_xlfn.IFS(G1386&lt;200,"Less than 200", AND(G1386&gt;=200, G1386&lt;=500), "200 to 500", G1386&gt;500, "Greater than 500")</f>
        <v>Greater than 500</v>
      </c>
      <c r="I1386" s="8">
        <v>0.72</v>
      </c>
      <c r="J1386" s="17">
        <f>I1386</f>
        <v>0.72</v>
      </c>
      <c r="K1386" s="22" t="str" cm="1">
        <f t="array" ref="K1386">_xlfn.IFS(AND(I1386&gt;=0%, I1386&lt;=20%),"0% to 20%", AND(I1386&gt;=21%, I1386&lt;=40%), "21% to 40%", AND(I1386&gt;=41%, I1386&lt;=60%), "41% to 60%", AND(I1386&gt;=61%, I1386&lt;=80%), "61% to 80%", AND(I1386&gt;=81%, I1386&lt;=100%), "81% to 100%")</f>
        <v>61% to 80%</v>
      </c>
      <c r="L1386" s="22">
        <v>2.9</v>
      </c>
      <c r="M1386" s="6">
        <v>159</v>
      </c>
      <c r="N1386" s="6">
        <f>G1386*M1386</f>
        <v>111141</v>
      </c>
      <c r="O1386" s="6">
        <f>L1386+(M1386/100000)</f>
        <v>2.9015900000000001</v>
      </c>
      <c r="P1386" s="5" t="s">
        <v>12865</v>
      </c>
      <c r="Q1386" s="10" t="s">
        <v>12866</v>
      </c>
      <c r="R1386" s="10" t="s">
        <v>12867</v>
      </c>
      <c r="S1386" s="10" t="s">
        <v>12868</v>
      </c>
      <c r="T1386" s="10">
        <f>LEN(S1386) - LEN(SUBSTITUTE(S1386, ",", "")) + 1</f>
        <v>8</v>
      </c>
      <c r="U1386" s="10" t="s">
        <v>12869</v>
      </c>
      <c r="V1386" s="20" t="s">
        <v>12870</v>
      </c>
      <c r="W1386" s="10" t="s">
        <v>12871</v>
      </c>
      <c r="X1386" s="10" t="s">
        <v>12872</v>
      </c>
    </row>
    <row r="1387" spans="1:24" customFormat="1" x14ac:dyDescent="0.3">
      <c r="A1387" s="5" t="s">
        <v>2570</v>
      </c>
      <c r="B1387" s="5" t="s">
        <v>2571</v>
      </c>
      <c r="C1387" s="5" t="str">
        <f>LEFT(B1387, 65)</f>
        <v>Tuarso 8K HDMI 2.1 Cable 48Gbps , 1.5 Meter High-Speed Braided HD</v>
      </c>
      <c r="D1387" s="5" t="s">
        <v>129</v>
      </c>
      <c r="E1387" s="5" t="str">
        <f>LEFT(D1387, FIND("|", D1387) - 1)</f>
        <v>Electronics</v>
      </c>
      <c r="F1387" s="5">
        <v>599</v>
      </c>
      <c r="G1387" s="7">
        <v>1999</v>
      </c>
      <c r="H1387" s="5" t="str" cm="1">
        <f t="array" ref="H1387">_xlfn.IFS(G1387&lt;200,"Less than 200", AND(G1387&gt;=200, G1387&lt;=500), "200 to 500", G1387&gt;500, "Greater than 500")</f>
        <v>Greater than 500</v>
      </c>
      <c r="I1387" s="8">
        <v>0.7</v>
      </c>
      <c r="J1387" s="17">
        <f>I1387</f>
        <v>0.7</v>
      </c>
      <c r="K1387" s="22" t="str" cm="1">
        <f t="array" ref="K1387">_xlfn.IFS(AND(I1387&gt;=0%, I1387&lt;=20%),"0% to 20%", AND(I1387&gt;=21%, I1387&lt;=40%), "21% to 40%", AND(I1387&gt;=41%, I1387&lt;=60%), "41% to 60%", AND(I1387&gt;=61%, I1387&lt;=80%), "61% to 80%", AND(I1387&gt;=81%, I1387&lt;=100%), "81% to 100%")</f>
        <v>61% to 80%</v>
      </c>
      <c r="L1387" s="22">
        <v>4.2</v>
      </c>
      <c r="M1387" s="6">
        <v>47</v>
      </c>
      <c r="N1387" s="6">
        <f>G1387*M1387</f>
        <v>93953</v>
      </c>
      <c r="O1387" s="6">
        <f>L1387+(M1387/100000)</f>
        <v>4.2004700000000001</v>
      </c>
      <c r="P1387" s="5" t="s">
        <v>2572</v>
      </c>
      <c r="Q1387" s="10" t="s">
        <v>2573</v>
      </c>
      <c r="R1387" s="10" t="s">
        <v>2574</v>
      </c>
      <c r="S1387" s="10" t="s">
        <v>2575</v>
      </c>
      <c r="T1387" s="10">
        <f>LEN(S1387) - LEN(SUBSTITUTE(S1387, ",", "")) + 1</f>
        <v>8</v>
      </c>
      <c r="U1387" s="10" t="s">
        <v>2576</v>
      </c>
      <c r="V1387" s="20" t="s">
        <v>2577</v>
      </c>
      <c r="W1387" s="10" t="s">
        <v>2578</v>
      </c>
      <c r="X1387" s="10" t="s">
        <v>2579</v>
      </c>
    </row>
    <row r="1388" spans="1:24" customFormat="1" x14ac:dyDescent="0.3">
      <c r="A1388" s="5" t="s">
        <v>6091</v>
      </c>
      <c r="B1388" s="5" t="s">
        <v>6092</v>
      </c>
      <c r="C1388" s="5" t="str">
        <f>LEFT(B1388, 65)</f>
        <v>Amazon Basics Magic Slate 8.5-inch LCD Writing Tablet with Stylus</v>
      </c>
      <c r="D1388" s="5" t="s">
        <v>4856</v>
      </c>
      <c r="E1388" s="5" t="str">
        <f>LEFT(D1388, FIND("|", D1388) - 1)</f>
        <v>Computers&amp;Accessories</v>
      </c>
      <c r="F1388" s="5">
        <v>289</v>
      </c>
      <c r="G1388" s="5">
        <v>999</v>
      </c>
      <c r="H1388" s="5" t="str" cm="1">
        <f t="array" ref="H1388">_xlfn.IFS(G1388&lt;200,"Less than 200", AND(G1388&gt;=200, G1388&lt;=500), "200 to 500", G1388&gt;500, "Greater than 500")</f>
        <v>Greater than 500</v>
      </c>
      <c r="I1388" s="8">
        <v>0.71</v>
      </c>
      <c r="J1388" s="17">
        <f>I1388</f>
        <v>0.71</v>
      </c>
      <c r="K1388" s="22" t="str" cm="1">
        <f t="array" ref="K1388">_xlfn.IFS(AND(I1388&gt;=0%, I1388&lt;=20%),"0% to 20%", AND(I1388&gt;=21%, I1388&lt;=40%), "21% to 40%", AND(I1388&gt;=41%, I1388&lt;=60%), "41% to 60%", AND(I1388&gt;=61%, I1388&lt;=80%), "61% to 80%", AND(I1388&gt;=81%, I1388&lt;=100%), "81% to 100%")</f>
        <v>61% to 80%</v>
      </c>
      <c r="L1388" s="22">
        <v>4.0999999999999996</v>
      </c>
      <c r="M1388" s="6">
        <v>401</v>
      </c>
      <c r="N1388" s="6">
        <f>G1388*M1388</f>
        <v>400599</v>
      </c>
      <c r="O1388" s="6">
        <f>L1388+(M1388/100000)</f>
        <v>4.1040099999999997</v>
      </c>
      <c r="P1388" s="5" t="s">
        <v>6093</v>
      </c>
      <c r="Q1388" s="10" t="s">
        <v>6094</v>
      </c>
      <c r="R1388" s="10" t="s">
        <v>6095</v>
      </c>
      <c r="S1388" s="10" t="s">
        <v>6096</v>
      </c>
      <c r="T1388" s="10">
        <f>LEN(S1388) - LEN(SUBSTITUTE(S1388, ",", "")) + 1</f>
        <v>8</v>
      </c>
      <c r="U1388" s="10" t="s">
        <v>6097</v>
      </c>
      <c r="V1388" s="20" t="s">
        <v>6098</v>
      </c>
      <c r="W1388" s="10" t="s">
        <v>6099</v>
      </c>
      <c r="X1388" s="10" t="s">
        <v>6100</v>
      </c>
    </row>
    <row r="1389" spans="1:24" customFormat="1" x14ac:dyDescent="0.3">
      <c r="A1389" s="5" t="s">
        <v>3018</v>
      </c>
      <c r="B1389" s="5" t="s">
        <v>3019</v>
      </c>
      <c r="C1389" s="5" t="str">
        <f>LEFT(B1389, 65)</f>
        <v>Redmi A1 (Light Green, 2GB RAM 32GB ROM) | Segment Best AI Dual C</v>
      </c>
      <c r="D1389" s="5" t="s">
        <v>2990</v>
      </c>
      <c r="E1389" s="5" t="str">
        <f>LEFT(D1389, FIND("|", D1389) - 1)</f>
        <v>Electronics</v>
      </c>
      <c r="F1389" s="7">
        <v>6499</v>
      </c>
      <c r="G1389" s="7">
        <v>8999</v>
      </c>
      <c r="H1389" s="5" t="str" cm="1">
        <f t="array" ref="H1389">_xlfn.IFS(G1389&lt;200,"Less than 200", AND(G1389&gt;=200, G1389&lt;=500), "200 to 500", G1389&gt;500, "Greater than 500")</f>
        <v>Greater than 500</v>
      </c>
      <c r="I1389" s="8">
        <v>0.28000000000000003</v>
      </c>
      <c r="J1389" s="17">
        <f>I1389</f>
        <v>0.28000000000000003</v>
      </c>
      <c r="K1389" s="22" t="str" cm="1">
        <f t="array" ref="K1389">_xlfn.IFS(AND(I1389&gt;=0%, I1389&lt;=20%),"0% to 20%", AND(I1389&gt;=21%, I1389&lt;=40%), "21% to 40%", AND(I1389&gt;=41%, I1389&lt;=60%), "41% to 60%", AND(I1389&gt;=61%, I1389&lt;=80%), "61% to 80%", AND(I1389&gt;=81%, I1389&lt;=100%), "81% to 100%")</f>
        <v>21% to 40%</v>
      </c>
      <c r="L1389" s="22">
        <v>4</v>
      </c>
      <c r="M1389" s="6">
        <v>7807</v>
      </c>
      <c r="N1389" s="6">
        <f>G1389*M1389</f>
        <v>70255193</v>
      </c>
      <c r="O1389" s="6">
        <f>L1389+(M1389/100000)</f>
        <v>4.0780700000000003</v>
      </c>
      <c r="P1389" s="5" t="s">
        <v>2991</v>
      </c>
      <c r="Q1389" s="10" t="s">
        <v>2992</v>
      </c>
      <c r="R1389" s="10" t="s">
        <v>2993</v>
      </c>
      <c r="S1389" s="10" t="s">
        <v>2994</v>
      </c>
      <c r="T1389" s="10">
        <f>LEN(S1389) - LEN(SUBSTITUTE(S1389, ",", "")) + 1</f>
        <v>8</v>
      </c>
      <c r="U1389" s="10" t="s">
        <v>2995</v>
      </c>
      <c r="V1389" s="20" t="s">
        <v>2996</v>
      </c>
      <c r="W1389" s="10" t="s">
        <v>3020</v>
      </c>
      <c r="X1389" s="10" t="s">
        <v>3021</v>
      </c>
    </row>
    <row r="1390" spans="1:24" customFormat="1" x14ac:dyDescent="0.3">
      <c r="A1390" s="5" t="s">
        <v>2988</v>
      </c>
      <c r="B1390" s="5" t="s">
        <v>2989</v>
      </c>
      <c r="C1390" s="5" t="str">
        <f>LEFT(B1390, 65)</f>
        <v>Redmi A1 (Light Blue, 2GB RAM, 32GB Storage) | Segment Best AI Du</v>
      </c>
      <c r="D1390" s="5" t="s">
        <v>2990</v>
      </c>
      <c r="E1390" s="5" t="str">
        <f>LEFT(D1390, FIND("|", D1390) - 1)</f>
        <v>Electronics</v>
      </c>
      <c r="F1390" s="7">
        <v>6499</v>
      </c>
      <c r="G1390" s="7">
        <v>8999</v>
      </c>
      <c r="H1390" s="5" t="str" cm="1">
        <f t="array" ref="H1390">_xlfn.IFS(G1390&lt;200,"Less than 200", AND(G1390&gt;=200, G1390&lt;=500), "200 to 500", G1390&gt;500, "Greater than 500")</f>
        <v>Greater than 500</v>
      </c>
      <c r="I1390" s="8">
        <v>0.28000000000000003</v>
      </c>
      <c r="J1390" s="17">
        <f>I1390</f>
        <v>0.28000000000000003</v>
      </c>
      <c r="K1390" s="22" t="str" cm="1">
        <f t="array" ref="K1390">_xlfn.IFS(AND(I1390&gt;=0%, I1390&lt;=20%),"0% to 20%", AND(I1390&gt;=21%, I1390&lt;=40%), "21% to 40%", AND(I1390&gt;=41%, I1390&lt;=60%), "41% to 60%", AND(I1390&gt;=61%, I1390&lt;=80%), "61% to 80%", AND(I1390&gt;=81%, I1390&lt;=100%), "81% to 100%")</f>
        <v>21% to 40%</v>
      </c>
      <c r="L1390" s="22">
        <v>4</v>
      </c>
      <c r="M1390" s="6">
        <v>7807</v>
      </c>
      <c r="N1390" s="6">
        <f>G1390*M1390</f>
        <v>70255193</v>
      </c>
      <c r="O1390" s="6">
        <f>L1390+(M1390/100000)</f>
        <v>4.0780700000000003</v>
      </c>
      <c r="P1390" s="5" t="s">
        <v>2991</v>
      </c>
      <c r="Q1390" s="10" t="s">
        <v>2992</v>
      </c>
      <c r="R1390" s="10" t="s">
        <v>2993</v>
      </c>
      <c r="S1390" s="10" t="s">
        <v>2994</v>
      </c>
      <c r="T1390" s="10">
        <f>LEN(S1390) - LEN(SUBSTITUTE(S1390, ",", "")) + 1</f>
        <v>8</v>
      </c>
      <c r="U1390" s="10" t="s">
        <v>2995</v>
      </c>
      <c r="V1390" s="20" t="s">
        <v>2996</v>
      </c>
      <c r="W1390" s="10" t="s">
        <v>2997</v>
      </c>
      <c r="X1390" s="10" t="s">
        <v>2998</v>
      </c>
    </row>
    <row r="1391" spans="1:24" customFormat="1" x14ac:dyDescent="0.3">
      <c r="A1391" s="5" t="s">
        <v>3014</v>
      </c>
      <c r="B1391" s="5" t="s">
        <v>3015</v>
      </c>
      <c r="C1391" s="5" t="str">
        <f>LEFT(B1391, 65)</f>
        <v>Redmi A1 (Black, 2GB RAM, 32GB Storage) | Segment Best AI Dual Ca</v>
      </c>
      <c r="D1391" s="5" t="s">
        <v>2990</v>
      </c>
      <c r="E1391" s="5" t="str">
        <f>LEFT(D1391, FIND("|", D1391) - 1)</f>
        <v>Electronics</v>
      </c>
      <c r="F1391" s="7">
        <v>6499</v>
      </c>
      <c r="G1391" s="7">
        <v>8999</v>
      </c>
      <c r="H1391" s="5" t="str" cm="1">
        <f t="array" ref="H1391">_xlfn.IFS(G1391&lt;200,"Less than 200", AND(G1391&gt;=200, G1391&lt;=500), "200 to 500", G1391&gt;500, "Greater than 500")</f>
        <v>Greater than 500</v>
      </c>
      <c r="I1391" s="8">
        <v>0.28000000000000003</v>
      </c>
      <c r="J1391" s="17">
        <f>I1391</f>
        <v>0.28000000000000003</v>
      </c>
      <c r="K1391" s="22" t="str" cm="1">
        <f t="array" ref="K1391">_xlfn.IFS(AND(I1391&gt;=0%, I1391&lt;=20%),"0% to 20%", AND(I1391&gt;=21%, I1391&lt;=40%), "21% to 40%", AND(I1391&gt;=41%, I1391&lt;=60%), "41% to 60%", AND(I1391&gt;=61%, I1391&lt;=80%), "61% to 80%", AND(I1391&gt;=81%, I1391&lt;=100%), "81% to 100%")</f>
        <v>21% to 40%</v>
      </c>
      <c r="L1391" s="22">
        <v>4</v>
      </c>
      <c r="M1391" s="6">
        <v>7807</v>
      </c>
      <c r="N1391" s="6">
        <f>G1391*M1391</f>
        <v>70255193</v>
      </c>
      <c r="O1391" s="6">
        <f>L1391+(M1391/100000)</f>
        <v>4.0780700000000003</v>
      </c>
      <c r="P1391" s="5" t="s">
        <v>2991</v>
      </c>
      <c r="Q1391" s="10" t="s">
        <v>2992</v>
      </c>
      <c r="R1391" s="10" t="s">
        <v>2993</v>
      </c>
      <c r="S1391" s="10" t="s">
        <v>2994</v>
      </c>
      <c r="T1391" s="10">
        <f>LEN(S1391) - LEN(SUBSTITUTE(S1391, ",", "")) + 1</f>
        <v>8</v>
      </c>
      <c r="U1391" s="10" t="s">
        <v>2995</v>
      </c>
      <c r="V1391" s="20" t="s">
        <v>2996</v>
      </c>
      <c r="W1391" s="10" t="s">
        <v>3016</v>
      </c>
      <c r="X1391" s="10" t="s">
        <v>3017</v>
      </c>
    </row>
    <row r="1392" spans="1:24" customFormat="1" x14ac:dyDescent="0.3">
      <c r="A1392" s="5" t="s">
        <v>4501</v>
      </c>
      <c r="B1392" s="5" t="s">
        <v>4502</v>
      </c>
      <c r="C1392" s="5" t="str">
        <f>LEFT(B1392, 65)</f>
        <v xml:space="preserve">SHREENOVA ID116 Plus Bluetooth Fitness Smart Watch for Men Women </v>
      </c>
      <c r="D1392" s="5" t="s">
        <v>2948</v>
      </c>
      <c r="E1392" s="5" t="str">
        <f>LEFT(D1392, FIND("|", D1392) - 1)</f>
        <v>Electronics</v>
      </c>
      <c r="F1392" s="5">
        <v>281</v>
      </c>
      <c r="G1392" s="7">
        <v>1999</v>
      </c>
      <c r="H1392" s="5" t="str" cm="1">
        <f t="array" ref="H1392">_xlfn.IFS(G1392&lt;200,"Less than 200", AND(G1392&gt;=200, G1392&lt;=500), "200 to 500", G1392&gt;500, "Greater than 500")</f>
        <v>Greater than 500</v>
      </c>
      <c r="I1392" s="8">
        <v>0.86</v>
      </c>
      <c r="J1392" s="17">
        <f>I1392</f>
        <v>0.86</v>
      </c>
      <c r="K1392" s="22" t="str" cm="1">
        <f t="array" ref="K1392">_xlfn.IFS(AND(I1392&gt;=0%, I1392&lt;=20%),"0% to 20%", AND(I1392&gt;=21%, I1392&lt;=40%), "21% to 40%", AND(I1392&gt;=41%, I1392&lt;=60%), "41% to 60%", AND(I1392&gt;=61%, I1392&lt;=80%), "61% to 80%", AND(I1392&gt;=81%, I1392&lt;=100%), "81% to 100%")</f>
        <v>81% to 100%</v>
      </c>
      <c r="L1392" s="22">
        <v>2.8</v>
      </c>
      <c r="M1392" s="6">
        <v>87</v>
      </c>
      <c r="N1392" s="6">
        <f>G1392*M1392</f>
        <v>173913</v>
      </c>
      <c r="O1392" s="6">
        <f>L1392+(M1392/100000)</f>
        <v>2.8008699999999997</v>
      </c>
      <c r="P1392" s="5" t="s">
        <v>4503</v>
      </c>
      <c r="Q1392" s="10" t="s">
        <v>4504</v>
      </c>
      <c r="R1392" s="10" t="s">
        <v>4505</v>
      </c>
      <c r="S1392" s="10" t="s">
        <v>4506</v>
      </c>
      <c r="T1392" s="10">
        <f>LEN(S1392) - LEN(SUBSTITUTE(S1392, ",", "")) + 1</f>
        <v>8</v>
      </c>
      <c r="U1392" s="10" t="s">
        <v>4507</v>
      </c>
      <c r="V1392" s="20" t="s">
        <v>4508</v>
      </c>
      <c r="W1392" s="10" t="s">
        <v>4509</v>
      </c>
      <c r="X1392" s="10" t="s">
        <v>4510</v>
      </c>
    </row>
    <row r="1393" spans="1:24" customFormat="1" x14ac:dyDescent="0.3">
      <c r="A1393" s="5" t="s">
        <v>4609</v>
      </c>
      <c r="B1393" s="5" t="s">
        <v>4610</v>
      </c>
      <c r="C1393" s="5" t="str">
        <f>LEFT(B1393, 65)</f>
        <v>LAPSTER 12pcs Spiral Cable Protectors for Charger, Wires, Data Ch</v>
      </c>
      <c r="D1393" s="5" t="s">
        <v>4611</v>
      </c>
      <c r="E1393" s="5" t="str">
        <f>LEFT(D1393, FIND("|", D1393) - 1)</f>
        <v>Electronics</v>
      </c>
      <c r="F1393" s="5">
        <v>99</v>
      </c>
      <c r="G1393" s="5">
        <v>999</v>
      </c>
      <c r="H1393" s="5" t="str" cm="1">
        <f t="array" ref="H1393">_xlfn.IFS(G1393&lt;200,"Less than 200", AND(G1393&gt;=200, G1393&lt;=500), "200 to 500", G1393&gt;500, "Greater than 500")</f>
        <v>Greater than 500</v>
      </c>
      <c r="I1393" s="8">
        <v>0.9</v>
      </c>
      <c r="J1393" s="17">
        <f>I1393</f>
        <v>0.9</v>
      </c>
      <c r="K1393" s="22" t="str" cm="1">
        <f t="array" ref="K1393">_xlfn.IFS(AND(I1393&gt;=0%, I1393&lt;=20%),"0% to 20%", AND(I1393&gt;=21%, I1393&lt;=40%), "21% to 40%", AND(I1393&gt;=41%, I1393&lt;=60%), "41% to 60%", AND(I1393&gt;=61%, I1393&lt;=80%), "61% to 80%", AND(I1393&gt;=81%, I1393&lt;=100%), "81% to 100%")</f>
        <v>81% to 100%</v>
      </c>
      <c r="L1393" s="22">
        <v>4.4000000000000004</v>
      </c>
      <c r="M1393" s="6">
        <v>305</v>
      </c>
      <c r="N1393" s="6">
        <f>G1393*M1393</f>
        <v>304695</v>
      </c>
      <c r="O1393" s="6">
        <f>L1393+(M1393/100000)</f>
        <v>4.4030500000000004</v>
      </c>
      <c r="P1393" s="5" t="s">
        <v>4612</v>
      </c>
      <c r="Q1393" s="10" t="s">
        <v>4613</v>
      </c>
      <c r="R1393" s="10" t="s">
        <v>4614</v>
      </c>
      <c r="S1393" s="10" t="s">
        <v>4615</v>
      </c>
      <c r="T1393" s="10">
        <f>LEN(S1393) - LEN(SUBSTITUTE(S1393, ",", "")) + 1</f>
        <v>8</v>
      </c>
      <c r="U1393" s="10" t="s">
        <v>4616</v>
      </c>
      <c r="V1393" s="20" t="s">
        <v>4617</v>
      </c>
      <c r="W1393" s="10" t="s">
        <v>4618</v>
      </c>
      <c r="X1393" s="10" t="s">
        <v>4619</v>
      </c>
    </row>
    <row r="1394" spans="1:24" customFormat="1" x14ac:dyDescent="0.3">
      <c r="A1394" s="5" t="s">
        <v>12421</v>
      </c>
      <c r="B1394" s="5" t="s">
        <v>12422</v>
      </c>
      <c r="C1394" s="5" t="str">
        <f>LEFT(B1394, 65)</f>
        <v xml:space="preserve">Shakti Technology S3 High Pressure Car Washer Machine 1800 Watts </v>
      </c>
      <c r="D1394" s="5" t="s">
        <v>9386</v>
      </c>
      <c r="E1394" s="5" t="str">
        <f>LEFT(D1394, FIND("|", D1394) - 1)</f>
        <v>Home&amp;Kitchen</v>
      </c>
      <c r="F1394" s="7">
        <v>4899</v>
      </c>
      <c r="G1394" s="7">
        <v>8999</v>
      </c>
      <c r="H1394" s="5" t="str" cm="1">
        <f t="array" ref="H1394">_xlfn.IFS(G1394&lt;200,"Less than 200", AND(G1394&gt;=200, G1394&lt;=500), "200 to 500", G1394&gt;500, "Greater than 500")</f>
        <v>Greater than 500</v>
      </c>
      <c r="I1394" s="8">
        <v>0.46</v>
      </c>
      <c r="J1394" s="17">
        <f>I1394</f>
        <v>0.46</v>
      </c>
      <c r="K1394" s="22" t="str" cm="1">
        <f t="array" ref="K1394">_xlfn.IFS(AND(I1394&gt;=0%, I1394&lt;=20%),"0% to 20%", AND(I1394&gt;=21%, I1394&lt;=40%), "21% to 40%", AND(I1394&gt;=41%, I1394&lt;=60%), "41% to 60%", AND(I1394&gt;=61%, I1394&lt;=80%), "61% to 80%", AND(I1394&gt;=81%, I1394&lt;=100%), "81% to 100%")</f>
        <v>41% to 60%</v>
      </c>
      <c r="L1394" s="22">
        <v>4.0999999999999996</v>
      </c>
      <c r="M1394" s="6">
        <v>297</v>
      </c>
      <c r="N1394" s="6">
        <f>G1394*M1394</f>
        <v>2672703</v>
      </c>
      <c r="O1394" s="6">
        <f>L1394+(M1394/100000)</f>
        <v>4.10297</v>
      </c>
      <c r="P1394" s="5" t="s">
        <v>12423</v>
      </c>
      <c r="Q1394" s="10" t="s">
        <v>12424</v>
      </c>
      <c r="R1394" s="10" t="s">
        <v>12425</v>
      </c>
      <c r="S1394" s="10" t="s">
        <v>12426</v>
      </c>
      <c r="T1394" s="10">
        <f>LEN(S1394) - LEN(SUBSTITUTE(S1394, ",", "")) + 1</f>
        <v>8</v>
      </c>
      <c r="U1394" s="10" t="s">
        <v>12427</v>
      </c>
      <c r="V1394" s="20" t="s">
        <v>12428</v>
      </c>
      <c r="W1394" s="10" t="s">
        <v>12429</v>
      </c>
      <c r="X1394" s="10" t="s">
        <v>12430</v>
      </c>
    </row>
    <row r="1395" spans="1:24" customFormat="1" x14ac:dyDescent="0.3">
      <c r="A1395" s="5" t="s">
        <v>2256</v>
      </c>
      <c r="B1395" s="5" t="s">
        <v>2257</v>
      </c>
      <c r="C1395" s="5" t="str">
        <f>LEFT(B1395, 65)</f>
        <v>VU 164 cm (65 inches) The GloLED Series 4K Smart LED Google TV 65</v>
      </c>
      <c r="D1395" s="5" t="s">
        <v>169</v>
      </c>
      <c r="E1395" s="5" t="str">
        <f>LEFT(D1395, FIND("|", D1395) - 1)</f>
        <v>Electronics</v>
      </c>
      <c r="F1395" s="7">
        <v>54990</v>
      </c>
      <c r="G1395" s="7">
        <v>85000</v>
      </c>
      <c r="H1395" s="5" t="str" cm="1">
        <f t="array" ref="H1395">_xlfn.IFS(G1395&lt;200,"Less than 200", AND(G1395&gt;=200, G1395&lt;=500), "200 to 500", G1395&gt;500, "Greater than 500")</f>
        <v>Greater than 500</v>
      </c>
      <c r="I1395" s="8">
        <v>0.35</v>
      </c>
      <c r="J1395" s="17">
        <f>I1395</f>
        <v>0.35</v>
      </c>
      <c r="K1395" s="22" t="str" cm="1">
        <f t="array" ref="K1395">_xlfn.IFS(AND(I1395&gt;=0%, I1395&lt;=20%),"0% to 20%", AND(I1395&gt;=21%, I1395&lt;=40%), "21% to 40%", AND(I1395&gt;=41%, I1395&lt;=60%), "41% to 60%", AND(I1395&gt;=61%, I1395&lt;=80%), "61% to 80%", AND(I1395&gt;=81%, I1395&lt;=100%), "81% to 100%")</f>
        <v>21% to 40%</v>
      </c>
      <c r="L1395" s="22">
        <v>4.3</v>
      </c>
      <c r="M1395" s="6">
        <v>3587</v>
      </c>
      <c r="N1395" s="6">
        <f>G1395*M1395</f>
        <v>304895000</v>
      </c>
      <c r="O1395" s="6">
        <f>L1395+(M1395/100000)</f>
        <v>4.3358699999999999</v>
      </c>
      <c r="P1395" s="5" t="s">
        <v>987</v>
      </c>
      <c r="Q1395" s="10" t="s">
        <v>988</v>
      </c>
      <c r="R1395" s="10" t="s">
        <v>989</v>
      </c>
      <c r="S1395" s="10" t="s">
        <v>990</v>
      </c>
      <c r="T1395" s="10">
        <f>LEN(S1395) - LEN(SUBSTITUTE(S1395, ",", "")) + 1</f>
        <v>4</v>
      </c>
      <c r="U1395" s="10" t="s">
        <v>991</v>
      </c>
      <c r="V1395" s="20" t="s">
        <v>992</v>
      </c>
      <c r="W1395" s="10" t="s">
        <v>2258</v>
      </c>
      <c r="X1395" s="10" t="s">
        <v>2259</v>
      </c>
    </row>
    <row r="1396" spans="1:24" customFormat="1" x14ac:dyDescent="0.3">
      <c r="A1396" s="5" t="s">
        <v>2330</v>
      </c>
      <c r="B1396" s="5" t="s">
        <v>2331</v>
      </c>
      <c r="C1396" s="5" t="str">
        <f>LEFT(B1396, 65)</f>
        <v>Acer 100 cm (40 inches) P Series Full HD Android Smart LED TV AR4</v>
      </c>
      <c r="D1396" s="5" t="s">
        <v>169</v>
      </c>
      <c r="E1396" s="5" t="str">
        <f>LEFT(D1396, FIND("|", D1396) - 1)</f>
        <v>Electronics</v>
      </c>
      <c r="F1396" s="7">
        <v>18999</v>
      </c>
      <c r="G1396" s="7">
        <v>24990</v>
      </c>
      <c r="H1396" s="5" t="str" cm="1">
        <f t="array" ref="H1396">_xlfn.IFS(G1396&lt;200,"Less than 200", AND(G1396&gt;=200, G1396&lt;=500), "200 to 500", G1396&gt;500, "Greater than 500")</f>
        <v>Greater than 500</v>
      </c>
      <c r="I1396" s="8">
        <v>0.24</v>
      </c>
      <c r="J1396" s="17">
        <f>I1396</f>
        <v>0.24</v>
      </c>
      <c r="K1396" s="22" t="str" cm="1">
        <f t="array" ref="K1396">_xlfn.IFS(AND(I1396&gt;=0%, I1396&lt;=20%),"0% to 20%", AND(I1396&gt;=21%, I1396&lt;=40%), "21% to 40%", AND(I1396&gt;=41%, I1396&lt;=60%), "41% to 60%", AND(I1396&gt;=61%, I1396&lt;=80%), "61% to 80%", AND(I1396&gt;=81%, I1396&lt;=100%), "81% to 100%")</f>
        <v>21% to 40%</v>
      </c>
      <c r="L1396" s="22">
        <v>4.3</v>
      </c>
      <c r="M1396" s="6">
        <v>4702</v>
      </c>
      <c r="N1396" s="6">
        <f>G1396*M1396</f>
        <v>117502980</v>
      </c>
      <c r="O1396" s="6">
        <f>L1396+(M1396/100000)</f>
        <v>4.3470199999999997</v>
      </c>
      <c r="P1396" s="5" t="s">
        <v>2332</v>
      </c>
      <c r="Q1396" s="10" t="s">
        <v>246</v>
      </c>
      <c r="R1396" s="10" t="s">
        <v>247</v>
      </c>
      <c r="S1396" s="10" t="s">
        <v>248</v>
      </c>
      <c r="T1396" s="10">
        <f>LEN(S1396) - LEN(SUBSTITUTE(S1396, ",", "")) + 1</f>
        <v>8</v>
      </c>
      <c r="U1396" s="10" t="s">
        <v>249</v>
      </c>
      <c r="V1396" s="20" t="s">
        <v>13023</v>
      </c>
      <c r="W1396" s="10" t="s">
        <v>2333</v>
      </c>
      <c r="X1396" s="10" t="s">
        <v>2334</v>
      </c>
    </row>
    <row r="1397" spans="1:24" customFormat="1" x14ac:dyDescent="0.3">
      <c r="A1397" s="5" t="s">
        <v>10950</v>
      </c>
      <c r="B1397" s="5" t="s">
        <v>10951</v>
      </c>
      <c r="C1397" s="5" t="str">
        <f>LEFT(B1397, 65)</f>
        <v>Hindware Atlantic Xceed 5L 3kW Instant Water Heater with Copper H</v>
      </c>
      <c r="D1397" s="5" t="s">
        <v>8721</v>
      </c>
      <c r="E1397" s="5" t="str">
        <f>LEFT(D1397, FIND("|", D1397) - 1)</f>
        <v>Home&amp;Kitchen</v>
      </c>
      <c r="F1397" s="7">
        <v>3599</v>
      </c>
      <c r="G1397" s="7">
        <v>7290</v>
      </c>
      <c r="H1397" s="5" t="str" cm="1">
        <f t="array" ref="H1397">_xlfn.IFS(G1397&lt;200,"Less than 200", AND(G1397&gt;=200, G1397&lt;=500), "200 to 500", G1397&gt;500, "Greater than 500")</f>
        <v>Greater than 500</v>
      </c>
      <c r="I1397" s="8">
        <v>0.51</v>
      </c>
      <c r="J1397" s="17">
        <f>I1397</f>
        <v>0.51</v>
      </c>
      <c r="K1397" s="22" t="str" cm="1">
        <f t="array" ref="K1397">_xlfn.IFS(AND(I1397&gt;=0%, I1397&lt;=20%),"0% to 20%", AND(I1397&gt;=21%, I1397&lt;=40%), "21% to 40%", AND(I1397&gt;=41%, I1397&lt;=60%), "41% to 60%", AND(I1397&gt;=61%, I1397&lt;=80%), "61% to 80%", AND(I1397&gt;=81%, I1397&lt;=100%), "81% to 100%")</f>
        <v>41% to 60%</v>
      </c>
      <c r="L1397" s="22">
        <v>3.9</v>
      </c>
      <c r="M1397" s="6">
        <v>942</v>
      </c>
      <c r="N1397" s="6">
        <f>G1397*M1397</f>
        <v>6867180</v>
      </c>
      <c r="O1397" s="6">
        <f>L1397+(M1397/100000)</f>
        <v>3.9094199999999999</v>
      </c>
      <c r="P1397" s="5" t="s">
        <v>10952</v>
      </c>
      <c r="Q1397" s="10" t="s">
        <v>10953</v>
      </c>
      <c r="R1397" s="10" t="s">
        <v>10954</v>
      </c>
      <c r="S1397" s="10" t="s">
        <v>10955</v>
      </c>
      <c r="T1397" s="10">
        <f>LEN(S1397) - LEN(SUBSTITUTE(S1397, ",", "")) + 1</f>
        <v>8</v>
      </c>
      <c r="U1397" s="10" t="s">
        <v>10956</v>
      </c>
      <c r="V1397" s="20" t="s">
        <v>10957</v>
      </c>
      <c r="W1397" s="10" t="s">
        <v>10958</v>
      </c>
      <c r="X1397" s="10" t="s">
        <v>10959</v>
      </c>
    </row>
    <row r="1398" spans="1:24" customFormat="1" x14ac:dyDescent="0.3">
      <c r="A1398" s="5" t="s">
        <v>1754</v>
      </c>
      <c r="B1398" s="5" t="s">
        <v>1755</v>
      </c>
      <c r="C1398" s="5" t="str">
        <f>LEFT(B1398, 65)</f>
        <v>Caldipree Silicone Case Cover Compatible for 2022 Samsung Smart T</v>
      </c>
      <c r="D1398" s="5" t="s">
        <v>462</v>
      </c>
      <c r="E1398" s="5" t="str">
        <f>LEFT(D1398, FIND("|", D1398) - 1)</f>
        <v>Electronics</v>
      </c>
      <c r="F1398" s="5">
        <v>547</v>
      </c>
      <c r="G1398" s="7">
        <v>2999</v>
      </c>
      <c r="H1398" s="5" t="str" cm="1">
        <f t="array" ref="H1398">_xlfn.IFS(G1398&lt;200,"Less than 200", AND(G1398&gt;=200, G1398&lt;=500), "200 to 500", G1398&gt;500, "Greater than 500")</f>
        <v>Greater than 500</v>
      </c>
      <c r="I1398" s="8">
        <v>0.82</v>
      </c>
      <c r="J1398" s="17">
        <f>I1398</f>
        <v>0.82</v>
      </c>
      <c r="K1398" s="22" t="str" cm="1">
        <f t="array" ref="K1398">_xlfn.IFS(AND(I1398&gt;=0%, I1398&lt;=20%),"0% to 20%", AND(I1398&gt;=21%, I1398&lt;=40%), "21% to 40%", AND(I1398&gt;=41%, I1398&lt;=60%), "41% to 60%", AND(I1398&gt;=61%, I1398&lt;=80%), "61% to 80%", AND(I1398&gt;=81%, I1398&lt;=100%), "81% to 100%")</f>
        <v>81% to 100%</v>
      </c>
      <c r="L1398" s="22">
        <v>4.3</v>
      </c>
      <c r="M1398" s="6">
        <v>407</v>
      </c>
      <c r="N1398" s="6">
        <f>G1398*M1398</f>
        <v>1220593</v>
      </c>
      <c r="O1398" s="6">
        <f>L1398+(M1398/100000)</f>
        <v>4.3040699999999994</v>
      </c>
      <c r="P1398" s="5" t="s">
        <v>1756</v>
      </c>
      <c r="Q1398" s="10" t="s">
        <v>1757</v>
      </c>
      <c r="R1398" s="10" t="s">
        <v>1758</v>
      </c>
      <c r="S1398" s="10" t="s">
        <v>1759</v>
      </c>
      <c r="T1398" s="10">
        <f>LEN(S1398) - LEN(SUBSTITUTE(S1398, ",", "")) + 1</f>
        <v>8</v>
      </c>
      <c r="U1398" s="10" t="s">
        <v>1760</v>
      </c>
      <c r="V1398" s="20" t="s">
        <v>1761</v>
      </c>
      <c r="W1398" s="10" t="s">
        <v>1762</v>
      </c>
      <c r="X1398" s="10" t="s">
        <v>1763</v>
      </c>
    </row>
    <row r="1399" spans="1:24" customFormat="1" x14ac:dyDescent="0.3">
      <c r="A1399" s="5" t="s">
        <v>7429</v>
      </c>
      <c r="B1399" s="5" t="s">
        <v>7430</v>
      </c>
      <c r="C1399" s="5" t="str">
        <f>LEFT(B1399, 65)</f>
        <v>SupCares Laptop Stand 7 Height Adjustable, Aluminium, Ventilated,</v>
      </c>
      <c r="D1399" s="5" t="s">
        <v>4876</v>
      </c>
      <c r="E1399" s="5" t="str">
        <f>LEFT(D1399, FIND("|", D1399) - 1)</f>
        <v>Computers&amp;Accessories</v>
      </c>
      <c r="F1399" s="5">
        <v>499</v>
      </c>
      <c r="G1399" s="7">
        <v>1299</v>
      </c>
      <c r="H1399" s="5" t="str" cm="1">
        <f t="array" ref="H1399">_xlfn.IFS(G1399&lt;200,"Less than 200", AND(G1399&gt;=200, G1399&lt;=500), "200 to 500", G1399&gt;500, "Greater than 500")</f>
        <v>Greater than 500</v>
      </c>
      <c r="I1399" s="8">
        <v>0.62</v>
      </c>
      <c r="J1399" s="17">
        <f>I1399</f>
        <v>0.62</v>
      </c>
      <c r="K1399" s="22" t="str" cm="1">
        <f t="array" ref="K1399">_xlfn.IFS(AND(I1399&gt;=0%, I1399&lt;=20%),"0% to 20%", AND(I1399&gt;=21%, I1399&lt;=40%), "21% to 40%", AND(I1399&gt;=41%, I1399&lt;=60%), "41% to 60%", AND(I1399&gt;=61%, I1399&lt;=80%), "61% to 80%", AND(I1399&gt;=81%, I1399&lt;=100%), "81% to 100%")</f>
        <v>61% to 80%</v>
      </c>
      <c r="L1399" s="22">
        <v>4.5</v>
      </c>
      <c r="M1399" s="6">
        <v>434</v>
      </c>
      <c r="N1399" s="6">
        <f>G1399*M1399</f>
        <v>563766</v>
      </c>
      <c r="O1399" s="6">
        <f>L1399+(M1399/100000)</f>
        <v>4.50434</v>
      </c>
      <c r="P1399" s="5" t="s">
        <v>7431</v>
      </c>
      <c r="Q1399" s="10" t="s">
        <v>7432</v>
      </c>
      <c r="R1399" s="10" t="s">
        <v>7433</v>
      </c>
      <c r="S1399" s="10" t="s">
        <v>7434</v>
      </c>
      <c r="T1399" s="10">
        <f>LEN(S1399) - LEN(SUBSTITUTE(S1399, ",", "")) + 1</f>
        <v>8</v>
      </c>
      <c r="U1399" s="10" t="s">
        <v>7435</v>
      </c>
      <c r="V1399" s="20" t="s">
        <v>7436</v>
      </c>
      <c r="W1399" s="10" t="s">
        <v>7437</v>
      </c>
      <c r="X1399" s="10" t="s">
        <v>7438</v>
      </c>
    </row>
    <row r="1400" spans="1:24" customFormat="1" x14ac:dyDescent="0.3">
      <c r="A1400" s="5" t="s">
        <v>11374</v>
      </c>
      <c r="B1400" s="5" t="s">
        <v>11375</v>
      </c>
      <c r="C1400" s="5" t="str">
        <f>LEFT(B1400, 65)</f>
        <v xml:space="preserve">Livpure Glo Star RO+UV+UF+Mineraliser - 7 L Storage Tank, 15 LPH </v>
      </c>
      <c r="D1400" s="5" t="s">
        <v>10094</v>
      </c>
      <c r="E1400" s="5" t="str">
        <f>LEFT(D1400, FIND("|", D1400) - 1)</f>
        <v>Home&amp;Kitchen</v>
      </c>
      <c r="F1400" s="7">
        <v>8499</v>
      </c>
      <c r="G1400" s="7">
        <v>16490</v>
      </c>
      <c r="H1400" s="5" t="str" cm="1">
        <f t="array" ref="H1400">_xlfn.IFS(G1400&lt;200,"Less than 200", AND(G1400&gt;=200, G1400&lt;=500), "200 to 500", G1400&gt;500, "Greater than 500")</f>
        <v>Greater than 500</v>
      </c>
      <c r="I1400" s="8">
        <v>0.48</v>
      </c>
      <c r="J1400" s="17">
        <f>I1400</f>
        <v>0.48</v>
      </c>
      <c r="K1400" s="22" t="str" cm="1">
        <f t="array" ref="K1400">_xlfn.IFS(AND(I1400&gt;=0%, I1400&lt;=20%),"0% to 20%", AND(I1400&gt;=21%, I1400&lt;=40%), "21% to 40%", AND(I1400&gt;=41%, I1400&lt;=60%), "41% to 60%", AND(I1400&gt;=61%, I1400&lt;=80%), "61% to 80%", AND(I1400&gt;=81%, I1400&lt;=100%), "81% to 100%")</f>
        <v>41% to 60%</v>
      </c>
      <c r="L1400" s="22">
        <v>4.3</v>
      </c>
      <c r="M1400" s="6">
        <v>97</v>
      </c>
      <c r="N1400" s="6">
        <f>G1400*M1400</f>
        <v>1599530</v>
      </c>
      <c r="O1400" s="6">
        <f>L1400+(M1400/100000)</f>
        <v>4.3009699999999995</v>
      </c>
      <c r="P1400" s="5" t="s">
        <v>11376</v>
      </c>
      <c r="Q1400" s="10" t="s">
        <v>11377</v>
      </c>
      <c r="R1400" s="10" t="s">
        <v>11378</v>
      </c>
      <c r="S1400" s="10" t="s">
        <v>11379</v>
      </c>
      <c r="T1400" s="10">
        <f>LEN(S1400) - LEN(SUBSTITUTE(S1400, ",", "")) + 1</f>
        <v>8</v>
      </c>
      <c r="U1400" s="10" t="s">
        <v>11380</v>
      </c>
      <c r="V1400" s="20" t="s">
        <v>11381</v>
      </c>
      <c r="W1400" s="10" t="s">
        <v>11382</v>
      </c>
      <c r="X1400" s="10" t="s">
        <v>11383</v>
      </c>
    </row>
    <row r="1401" spans="1:24" customFormat="1" x14ac:dyDescent="0.3">
      <c r="A1401" s="5" t="s">
        <v>746</v>
      </c>
      <c r="B1401" s="5" t="s">
        <v>747</v>
      </c>
      <c r="C1401" s="5" t="str">
        <f>LEFT(B1401, 65)</f>
        <v>Firestick Remote</v>
      </c>
      <c r="D1401" s="5" t="s">
        <v>462</v>
      </c>
      <c r="E1401" s="5" t="str">
        <f>LEFT(D1401, FIND("|", D1401) - 1)</f>
        <v>Electronics</v>
      </c>
      <c r="F1401" s="7">
        <v>1434</v>
      </c>
      <c r="G1401" s="7">
        <v>3999</v>
      </c>
      <c r="H1401" s="5" t="str" cm="1">
        <f t="array" ref="H1401">_xlfn.IFS(G1401&lt;200,"Less than 200", AND(G1401&gt;=200, G1401&lt;=500), "200 to 500", G1401&gt;500, "Greater than 500")</f>
        <v>Greater than 500</v>
      </c>
      <c r="I1401" s="8">
        <v>0.64</v>
      </c>
      <c r="J1401" s="17">
        <f>I1401</f>
        <v>0.64</v>
      </c>
      <c r="K1401" s="22" t="str" cm="1">
        <f t="array" ref="K1401">_xlfn.IFS(AND(I1401&gt;=0%, I1401&lt;=20%),"0% to 20%", AND(I1401&gt;=21%, I1401&lt;=40%), "21% to 40%", AND(I1401&gt;=41%, I1401&lt;=60%), "41% to 60%", AND(I1401&gt;=61%, I1401&lt;=80%), "61% to 80%", AND(I1401&gt;=81%, I1401&lt;=100%), "81% to 100%")</f>
        <v>61% to 80%</v>
      </c>
      <c r="L1401" s="22">
        <v>4</v>
      </c>
      <c r="M1401" s="6">
        <v>32</v>
      </c>
      <c r="N1401" s="6">
        <f>G1401*M1401</f>
        <v>127968</v>
      </c>
      <c r="O1401" s="6">
        <f>L1401+(M1401/100000)</f>
        <v>4.0003200000000003</v>
      </c>
      <c r="P1401" s="5" t="s">
        <v>748</v>
      </c>
      <c r="Q1401" s="10" t="s">
        <v>749</v>
      </c>
      <c r="R1401" s="10" t="s">
        <v>750</v>
      </c>
      <c r="S1401" s="10" t="s">
        <v>751</v>
      </c>
      <c r="T1401" s="10">
        <f>LEN(S1401) - LEN(SUBSTITUTE(S1401, ",", "")) + 1</f>
        <v>8</v>
      </c>
      <c r="U1401" s="10" t="s">
        <v>752</v>
      </c>
      <c r="V1401" s="20" t="s">
        <v>753</v>
      </c>
      <c r="W1401" s="10" t="s">
        <v>754</v>
      </c>
      <c r="X1401" s="10" t="s">
        <v>755</v>
      </c>
    </row>
    <row r="1402" spans="1:24" customFormat="1" x14ac:dyDescent="0.3">
      <c r="A1402" s="5" t="s">
        <v>4140</v>
      </c>
      <c r="B1402" s="5" t="s">
        <v>4141</v>
      </c>
      <c r="C1402" s="5" t="str">
        <f>LEFT(B1402, 65)</f>
        <v>Samsung Galaxy M32 Prime Edition (Light Blue, 4GB RAM, 64GB)</v>
      </c>
      <c r="D1402" s="5" t="s">
        <v>2990</v>
      </c>
      <c r="E1402" s="5" t="str">
        <f>LEFT(D1402, FIND("|", D1402) - 1)</f>
        <v>Electronics</v>
      </c>
      <c r="F1402" s="7">
        <v>12999</v>
      </c>
      <c r="G1402" s="7">
        <v>13499</v>
      </c>
      <c r="H1402" s="5" t="str" cm="1">
        <f t="array" ref="H1402">_xlfn.IFS(G1402&lt;200,"Less than 200", AND(G1402&gt;=200, G1402&lt;=500), "200 to 500", G1402&gt;500, "Greater than 500")</f>
        <v>Greater than 500</v>
      </c>
      <c r="I1402" s="8">
        <v>0.04</v>
      </c>
      <c r="J1402" s="17">
        <f>I1402</f>
        <v>0.04</v>
      </c>
      <c r="K1402" s="22" t="str" cm="1">
        <f t="array" ref="K1402">_xlfn.IFS(AND(I1402&gt;=0%, I1402&lt;=20%),"0% to 20%", AND(I1402&gt;=21%, I1402&lt;=40%), "21% to 40%", AND(I1402&gt;=41%, I1402&lt;=60%), "41% to 60%", AND(I1402&gt;=61%, I1402&lt;=80%), "61% to 80%", AND(I1402&gt;=81%, I1402&lt;=100%), "81% to 100%")</f>
        <v>0% to 20%</v>
      </c>
      <c r="L1402" s="22">
        <v>4.0999999999999996</v>
      </c>
      <c r="M1402" s="6">
        <v>56098</v>
      </c>
      <c r="N1402" s="6">
        <f>G1402*M1402</f>
        <v>757266902</v>
      </c>
      <c r="O1402" s="6">
        <f>L1402+(M1402/100000)</f>
        <v>4.6609799999999995</v>
      </c>
      <c r="P1402" s="5" t="s">
        <v>4142</v>
      </c>
      <c r="Q1402" s="10" t="s">
        <v>4143</v>
      </c>
      <c r="R1402" s="10" t="s">
        <v>4144</v>
      </c>
      <c r="S1402" s="10" t="s">
        <v>4145</v>
      </c>
      <c r="T1402" s="10">
        <f>LEN(S1402) - LEN(SUBSTITUTE(S1402, ",", "")) + 1</f>
        <v>8</v>
      </c>
      <c r="U1402" s="10" t="s">
        <v>4146</v>
      </c>
      <c r="V1402" s="20" t="s">
        <v>4147</v>
      </c>
      <c r="W1402" s="10" t="s">
        <v>4148</v>
      </c>
      <c r="X1402" s="10" t="s">
        <v>4149</v>
      </c>
    </row>
    <row r="1403" spans="1:24" customFormat="1" x14ac:dyDescent="0.3">
      <c r="A1403" s="5" t="s">
        <v>4239</v>
      </c>
      <c r="B1403" s="5" t="s">
        <v>4240</v>
      </c>
      <c r="C1403" s="5" t="str">
        <f>LEFT(B1403, 65)</f>
        <v>OnePlus Nord Watch with 1.78‚Äù AMOLED Display, 60 Hz Refresh Rat</v>
      </c>
      <c r="D1403" s="5" t="s">
        <v>2948</v>
      </c>
      <c r="E1403" s="5" t="str">
        <f>LEFT(D1403, FIND("|", D1403) - 1)</f>
        <v>Electronics</v>
      </c>
      <c r="F1403" s="7">
        <v>4999</v>
      </c>
      <c r="G1403" s="7">
        <v>6999</v>
      </c>
      <c r="H1403" s="5" t="str" cm="1">
        <f t="array" ref="H1403">_xlfn.IFS(G1403&lt;200,"Less than 200", AND(G1403&gt;=200, G1403&lt;=500), "200 to 500", G1403&gt;500, "Greater than 500")</f>
        <v>Greater than 500</v>
      </c>
      <c r="I1403" s="8">
        <v>0.28999999999999998</v>
      </c>
      <c r="J1403" s="17">
        <f>I1403</f>
        <v>0.28999999999999998</v>
      </c>
      <c r="K1403" s="22" t="str" cm="1">
        <f t="array" ref="K1403">_xlfn.IFS(AND(I1403&gt;=0%, I1403&lt;=20%),"0% to 20%", AND(I1403&gt;=21%, I1403&lt;=40%), "21% to 40%", AND(I1403&gt;=41%, I1403&lt;=60%), "41% to 60%", AND(I1403&gt;=61%, I1403&lt;=80%), "61% to 80%", AND(I1403&gt;=81%, I1403&lt;=100%), "81% to 100%")</f>
        <v>21% to 40%</v>
      </c>
      <c r="L1403" s="22">
        <v>3.8</v>
      </c>
      <c r="M1403" s="6">
        <v>758</v>
      </c>
      <c r="N1403" s="6">
        <f>G1403*M1403</f>
        <v>5305242</v>
      </c>
      <c r="O1403" s="6">
        <f>L1403+(M1403/100000)</f>
        <v>3.8075799999999997</v>
      </c>
      <c r="P1403" s="5" t="s">
        <v>4241</v>
      </c>
      <c r="Q1403" s="10" t="s">
        <v>4242</v>
      </c>
      <c r="R1403" s="10" t="s">
        <v>4243</v>
      </c>
      <c r="S1403" s="10" t="s">
        <v>4244</v>
      </c>
      <c r="T1403" s="10">
        <f>LEN(S1403) - LEN(SUBSTITUTE(S1403, ",", "")) + 1</f>
        <v>8</v>
      </c>
      <c r="U1403" s="10" t="s">
        <v>4245</v>
      </c>
      <c r="V1403" s="20" t="s">
        <v>4246</v>
      </c>
      <c r="W1403" s="10" t="s">
        <v>4247</v>
      </c>
      <c r="X1403" s="10" t="s">
        <v>4248</v>
      </c>
    </row>
    <row r="1404" spans="1:24" customFormat="1" x14ac:dyDescent="0.3">
      <c r="A1404" s="5" t="s">
        <v>9953</v>
      </c>
      <c r="B1404" s="5" t="s">
        <v>9954</v>
      </c>
      <c r="C1404" s="5" t="str">
        <f>LEFT(B1404, 65)</f>
        <v>Activa Heat-Max 2000 Watts Room Heater (White color ) with ABS bo</v>
      </c>
      <c r="D1404" s="5" t="s">
        <v>8563</v>
      </c>
      <c r="E1404" s="5" t="str">
        <f>LEFT(D1404, FIND("|", D1404) - 1)</f>
        <v>Home&amp;Kitchen</v>
      </c>
      <c r="F1404" s="5">
        <v>899</v>
      </c>
      <c r="G1404" s="7">
        <v>1990</v>
      </c>
      <c r="H1404" s="5" t="str" cm="1">
        <f t="array" ref="H1404">_xlfn.IFS(G1404&lt;200,"Less than 200", AND(G1404&gt;=200, G1404&lt;=500), "200 to 500", G1404&gt;500, "Greater than 500")</f>
        <v>Greater than 500</v>
      </c>
      <c r="I1404" s="8">
        <v>0.55000000000000004</v>
      </c>
      <c r="J1404" s="17">
        <f>I1404</f>
        <v>0.55000000000000004</v>
      </c>
      <c r="K1404" s="22" t="str" cm="1">
        <f t="array" ref="K1404">_xlfn.IFS(AND(I1404&gt;=0%, I1404&lt;=20%),"0% to 20%", AND(I1404&gt;=21%, I1404&lt;=40%), "21% to 40%", AND(I1404&gt;=41%, I1404&lt;=60%), "41% to 60%", AND(I1404&gt;=61%, I1404&lt;=80%), "61% to 80%", AND(I1404&gt;=81%, I1404&lt;=100%), "81% to 100%")</f>
        <v>41% to 60%</v>
      </c>
      <c r="L1404" s="22">
        <v>4.0999999999999996</v>
      </c>
      <c r="M1404" s="6">
        <v>185</v>
      </c>
      <c r="N1404" s="6">
        <f>G1404*M1404</f>
        <v>368150</v>
      </c>
      <c r="O1404" s="6">
        <f>L1404+(M1404/100000)</f>
        <v>4.1018499999999998</v>
      </c>
      <c r="P1404" s="5" t="s">
        <v>9955</v>
      </c>
      <c r="Q1404" s="10" t="s">
        <v>9956</v>
      </c>
      <c r="R1404" s="10" t="s">
        <v>9957</v>
      </c>
      <c r="S1404" s="10" t="s">
        <v>9958</v>
      </c>
      <c r="T1404" s="10">
        <f>LEN(S1404) - LEN(SUBSTITUTE(S1404, ",", "")) + 1</f>
        <v>8</v>
      </c>
      <c r="U1404" s="10" t="s">
        <v>9959</v>
      </c>
      <c r="V1404" s="20" t="s">
        <v>9960</v>
      </c>
      <c r="W1404" s="10" t="s">
        <v>9961</v>
      </c>
      <c r="X1404" s="10" t="s">
        <v>9962</v>
      </c>
    </row>
    <row r="1405" spans="1:24" customFormat="1" x14ac:dyDescent="0.3">
      <c r="A1405" s="5" t="s">
        <v>3022</v>
      </c>
      <c r="B1405" s="5" t="s">
        <v>3023</v>
      </c>
      <c r="C1405" s="5" t="str">
        <f>LEFT(B1405, 65)</f>
        <v>SanDisk Ultra¬Æ microSDXC‚Ñ¢ UHS-I Card, 64GB, 140MB/s R, 10 Y Wa</v>
      </c>
      <c r="D1405" s="5" t="s">
        <v>3024</v>
      </c>
      <c r="E1405" s="5" t="str">
        <f>LEFT(D1405, FIND("|", D1405) - 1)</f>
        <v>Electronics</v>
      </c>
      <c r="F1405" s="5">
        <v>569</v>
      </c>
      <c r="G1405" s="7">
        <v>1000</v>
      </c>
      <c r="H1405" s="5" t="str" cm="1">
        <f t="array" ref="H1405">_xlfn.IFS(G1405&lt;200,"Less than 200", AND(G1405&gt;=200, G1405&lt;=500), "200 to 500", G1405&gt;500, "Greater than 500")</f>
        <v>Greater than 500</v>
      </c>
      <c r="I1405" s="8">
        <v>0.43</v>
      </c>
      <c r="J1405" s="17">
        <f>I1405</f>
        <v>0.43</v>
      </c>
      <c r="K1405" s="22" t="str" cm="1">
        <f t="array" ref="K1405">_xlfn.IFS(AND(I1405&gt;=0%, I1405&lt;=20%),"0% to 20%", AND(I1405&gt;=21%, I1405&lt;=40%), "21% to 40%", AND(I1405&gt;=41%, I1405&lt;=60%), "41% to 60%", AND(I1405&gt;=61%, I1405&lt;=80%), "61% to 80%", AND(I1405&gt;=81%, I1405&lt;=100%), "81% to 100%")</f>
        <v>41% to 60%</v>
      </c>
      <c r="L1405" s="22">
        <v>4.4000000000000004</v>
      </c>
      <c r="M1405" s="6">
        <v>67262</v>
      </c>
      <c r="N1405" s="6">
        <f>G1405*M1405</f>
        <v>67262000</v>
      </c>
      <c r="O1405" s="6">
        <f>L1405+(M1405/100000)</f>
        <v>5.0726200000000006</v>
      </c>
      <c r="P1405" s="5" t="s">
        <v>3025</v>
      </c>
      <c r="Q1405" s="10" t="s">
        <v>3026</v>
      </c>
      <c r="R1405" s="10" t="s">
        <v>3027</v>
      </c>
      <c r="S1405" s="10" t="s">
        <v>3028</v>
      </c>
      <c r="T1405" s="10">
        <f>LEN(S1405) - LEN(SUBSTITUTE(S1405, ",", "")) + 1</f>
        <v>8</v>
      </c>
      <c r="U1405" s="10" t="s">
        <v>3029</v>
      </c>
      <c r="V1405" s="20" t="s">
        <v>3030</v>
      </c>
      <c r="W1405" s="10" t="s">
        <v>4885</v>
      </c>
      <c r="X1405" s="10" t="s">
        <v>4886</v>
      </c>
    </row>
    <row r="1406" spans="1:24" customFormat="1" x14ac:dyDescent="0.3">
      <c r="A1406" s="5" t="s">
        <v>3022</v>
      </c>
      <c r="B1406" s="5" t="s">
        <v>3023</v>
      </c>
      <c r="C1406" s="5" t="str">
        <f>LEFT(B1406, 65)</f>
        <v>SanDisk Ultra¬Æ microSDXC‚Ñ¢ UHS-I Card, 64GB, 140MB/s R, 10 Y Wa</v>
      </c>
      <c r="D1406" s="5" t="s">
        <v>3024</v>
      </c>
      <c r="E1406" s="5" t="str">
        <f>LEFT(D1406, FIND("|", D1406) - 1)</f>
        <v>Electronics</v>
      </c>
      <c r="F1406" s="5">
        <v>569</v>
      </c>
      <c r="G1406" s="7">
        <v>1000</v>
      </c>
      <c r="H1406" s="5" t="str" cm="1">
        <f t="array" ref="H1406">_xlfn.IFS(G1406&lt;200,"Less than 200", AND(G1406&gt;=200, G1406&lt;=500), "200 to 500", G1406&gt;500, "Greater than 500")</f>
        <v>Greater than 500</v>
      </c>
      <c r="I1406" s="8">
        <v>0.43</v>
      </c>
      <c r="J1406" s="17">
        <f>I1406</f>
        <v>0.43</v>
      </c>
      <c r="K1406" s="22" t="str" cm="1">
        <f t="array" ref="K1406">_xlfn.IFS(AND(I1406&gt;=0%, I1406&lt;=20%),"0% to 20%", AND(I1406&gt;=21%, I1406&lt;=40%), "21% to 40%", AND(I1406&gt;=41%, I1406&lt;=60%), "41% to 60%", AND(I1406&gt;=61%, I1406&lt;=80%), "61% to 80%", AND(I1406&gt;=81%, I1406&lt;=100%), "81% to 100%")</f>
        <v>41% to 60%</v>
      </c>
      <c r="L1406" s="22">
        <v>4.4000000000000004</v>
      </c>
      <c r="M1406" s="6">
        <v>67259</v>
      </c>
      <c r="N1406" s="6">
        <f>G1406*M1406</f>
        <v>67259000</v>
      </c>
      <c r="O1406" s="6">
        <f>L1406+(M1406/100000)</f>
        <v>5.0725899999999999</v>
      </c>
      <c r="P1406" s="5" t="s">
        <v>3025</v>
      </c>
      <c r="Q1406" s="10" t="s">
        <v>3026</v>
      </c>
      <c r="R1406" s="10" t="s">
        <v>3027</v>
      </c>
      <c r="S1406" s="10" t="s">
        <v>3028</v>
      </c>
      <c r="T1406" s="10">
        <f>LEN(S1406) - LEN(SUBSTITUTE(S1406, ",", "")) + 1</f>
        <v>8</v>
      </c>
      <c r="U1406" s="10" t="s">
        <v>3029</v>
      </c>
      <c r="V1406" s="20" t="s">
        <v>3030</v>
      </c>
      <c r="W1406" s="10" t="s">
        <v>3031</v>
      </c>
      <c r="X1406" s="10" t="s">
        <v>3032</v>
      </c>
    </row>
    <row r="1407" spans="1:24" customFormat="1" x14ac:dyDescent="0.3">
      <c r="A1407" s="5" t="s">
        <v>7192</v>
      </c>
      <c r="B1407" s="5" t="s">
        <v>7193</v>
      </c>
      <c r="C1407" s="5" t="str">
        <f>LEFT(B1407, 65)</f>
        <v xml:space="preserve">Lapster Caddy for ssd and HDD, Optical Bay 2nd Hard Drive Caddy, </v>
      </c>
      <c r="D1407" s="5" t="s">
        <v>7194</v>
      </c>
      <c r="E1407" s="5" t="str">
        <f>LEFT(D1407, FIND("|", D1407) - 1)</f>
        <v>Computers&amp;Accessories</v>
      </c>
      <c r="F1407" s="5">
        <v>199</v>
      </c>
      <c r="G1407" s="5">
        <v>999</v>
      </c>
      <c r="H1407" s="5" t="str" cm="1">
        <f t="array" ref="H1407">_xlfn.IFS(G1407&lt;200,"Less than 200", AND(G1407&gt;=200, G1407&lt;=500), "200 to 500", G1407&gt;500, "Greater than 500")</f>
        <v>Greater than 500</v>
      </c>
      <c r="I1407" s="8">
        <v>0.8</v>
      </c>
      <c r="J1407" s="17">
        <f>I1407</f>
        <v>0.8</v>
      </c>
      <c r="K1407" s="22" t="str" cm="1">
        <f t="array" ref="K1407">_xlfn.IFS(AND(I1407&gt;=0%, I1407&lt;=20%),"0% to 20%", AND(I1407&gt;=21%, I1407&lt;=40%), "21% to 40%", AND(I1407&gt;=41%, I1407&lt;=60%), "41% to 60%", AND(I1407&gt;=61%, I1407&lt;=80%), "61% to 80%", AND(I1407&gt;=81%, I1407&lt;=100%), "81% to 100%")</f>
        <v>61% to 80%</v>
      </c>
      <c r="L1407" s="22">
        <v>4.2</v>
      </c>
      <c r="M1407" s="6">
        <v>362</v>
      </c>
      <c r="N1407" s="6">
        <f>G1407*M1407</f>
        <v>361638</v>
      </c>
      <c r="O1407" s="6">
        <f>L1407+(M1407/100000)</f>
        <v>4.2036199999999999</v>
      </c>
      <c r="P1407" s="5" t="s">
        <v>7195</v>
      </c>
      <c r="Q1407" s="10" t="s">
        <v>7196</v>
      </c>
      <c r="R1407" s="10" t="s">
        <v>7197</v>
      </c>
      <c r="S1407" s="10" t="s">
        <v>7198</v>
      </c>
      <c r="T1407" s="10">
        <f>LEN(S1407) - LEN(SUBSTITUTE(S1407, ",", "")) + 1</f>
        <v>8</v>
      </c>
      <c r="U1407" s="10" t="s">
        <v>7199</v>
      </c>
      <c r="V1407" s="20" t="s">
        <v>7200</v>
      </c>
      <c r="W1407" s="10" t="s">
        <v>7201</v>
      </c>
      <c r="X1407" s="10" t="s">
        <v>7202</v>
      </c>
    </row>
    <row r="1408" spans="1:24" customFormat="1" x14ac:dyDescent="0.3">
      <c r="A1408" s="5" t="s">
        <v>3126</v>
      </c>
      <c r="B1408" s="5" t="s">
        <v>3127</v>
      </c>
      <c r="C1408" s="5" t="str">
        <f>LEFT(B1408, 65)</f>
        <v>SanDisk Ultra¬Æ microSDXC‚Ñ¢ UHS-I Card, 128GB, 140MB/s R, 10 Y W</v>
      </c>
      <c r="D1408" s="5" t="s">
        <v>3024</v>
      </c>
      <c r="E1408" s="5" t="str">
        <f>LEFT(D1408, FIND("|", D1408) - 1)</f>
        <v>Electronics</v>
      </c>
      <c r="F1408" s="5">
        <v>959</v>
      </c>
      <c r="G1408" s="7">
        <v>1800</v>
      </c>
      <c r="H1408" s="5" t="str" cm="1">
        <f t="array" ref="H1408">_xlfn.IFS(G1408&lt;200,"Less than 200", AND(G1408&gt;=200, G1408&lt;=500), "200 to 500", G1408&gt;500, "Greater than 500")</f>
        <v>Greater than 500</v>
      </c>
      <c r="I1408" s="8">
        <v>0.47</v>
      </c>
      <c r="J1408" s="17">
        <f>I1408</f>
        <v>0.47</v>
      </c>
      <c r="K1408" s="22" t="str" cm="1">
        <f t="array" ref="K1408">_xlfn.IFS(AND(I1408&gt;=0%, I1408&lt;=20%),"0% to 20%", AND(I1408&gt;=21%, I1408&lt;=40%), "21% to 40%", AND(I1408&gt;=41%, I1408&lt;=60%), "41% to 60%", AND(I1408&gt;=61%, I1408&lt;=80%), "61% to 80%", AND(I1408&gt;=81%, I1408&lt;=100%), "81% to 100%")</f>
        <v>41% to 60%</v>
      </c>
      <c r="L1408" s="22">
        <v>4.4000000000000004</v>
      </c>
      <c r="M1408" s="6">
        <v>67259</v>
      </c>
      <c r="N1408" s="6">
        <f>G1408*M1408</f>
        <v>121066200</v>
      </c>
      <c r="O1408" s="6">
        <f>L1408+(M1408/100000)</f>
        <v>5.0725899999999999</v>
      </c>
      <c r="P1408" s="5" t="s">
        <v>3025</v>
      </c>
      <c r="Q1408" s="10" t="s">
        <v>3026</v>
      </c>
      <c r="R1408" s="10" t="s">
        <v>3027</v>
      </c>
      <c r="S1408" s="10" t="s">
        <v>3028</v>
      </c>
      <c r="T1408" s="10">
        <f>LEN(S1408) - LEN(SUBSTITUTE(S1408, ",", "")) + 1</f>
        <v>8</v>
      </c>
      <c r="U1408" s="10" t="s">
        <v>3029</v>
      </c>
      <c r="V1408" s="20" t="s">
        <v>3030</v>
      </c>
      <c r="W1408" s="10" t="s">
        <v>3128</v>
      </c>
      <c r="X1408" s="10" t="s">
        <v>3129</v>
      </c>
    </row>
    <row r="1409" spans="1:24" customFormat="1" x14ac:dyDescent="0.3">
      <c r="A1409" s="5" t="s">
        <v>4203</v>
      </c>
      <c r="B1409" s="5" t="s">
        <v>4204</v>
      </c>
      <c r="C1409" s="5" t="str">
        <f>LEFT(B1409, 65)</f>
        <v>SanDisk Ultra¬Æ microSDXC‚Ñ¢ UHS-I Card, 256GB, 150MB/s R, 10 Y W</v>
      </c>
      <c r="D1409" s="5" t="s">
        <v>3024</v>
      </c>
      <c r="E1409" s="5" t="str">
        <f>LEFT(D1409, FIND("|", D1409) - 1)</f>
        <v>Electronics</v>
      </c>
      <c r="F1409" s="7">
        <v>1989</v>
      </c>
      <c r="G1409" s="7">
        <v>3500</v>
      </c>
      <c r="H1409" s="5" t="str" cm="1">
        <f t="array" ref="H1409">_xlfn.IFS(G1409&lt;200,"Less than 200", AND(G1409&gt;=200, G1409&lt;=500), "200 to 500", G1409&gt;500, "Greater than 500")</f>
        <v>Greater than 500</v>
      </c>
      <c r="I1409" s="8">
        <v>0.43</v>
      </c>
      <c r="J1409" s="17">
        <f>I1409</f>
        <v>0.43</v>
      </c>
      <c r="K1409" s="22" t="str" cm="1">
        <f t="array" ref="K1409">_xlfn.IFS(AND(I1409&gt;=0%, I1409&lt;=20%),"0% to 20%", AND(I1409&gt;=21%, I1409&lt;=40%), "21% to 40%", AND(I1409&gt;=41%, I1409&lt;=60%), "41% to 60%", AND(I1409&gt;=61%, I1409&lt;=80%), "61% to 80%", AND(I1409&gt;=81%, I1409&lt;=100%), "81% to 100%")</f>
        <v>41% to 60%</v>
      </c>
      <c r="L1409" s="22">
        <v>4.4000000000000004</v>
      </c>
      <c r="M1409" s="6">
        <v>67260</v>
      </c>
      <c r="N1409" s="6">
        <f>G1409*M1409</f>
        <v>235410000</v>
      </c>
      <c r="O1409" s="6">
        <f>L1409+(M1409/100000)</f>
        <v>5.0726000000000004</v>
      </c>
      <c r="P1409" s="5" t="s">
        <v>4205</v>
      </c>
      <c r="Q1409" s="10" t="s">
        <v>3026</v>
      </c>
      <c r="R1409" s="10" t="s">
        <v>3027</v>
      </c>
      <c r="S1409" s="10" t="s">
        <v>3028</v>
      </c>
      <c r="T1409" s="10">
        <f>LEN(S1409) - LEN(SUBSTITUTE(S1409, ",", "")) + 1</f>
        <v>8</v>
      </c>
      <c r="U1409" s="10" t="s">
        <v>3029</v>
      </c>
      <c r="V1409" s="20" t="s">
        <v>3030</v>
      </c>
      <c r="W1409" s="10" t="s">
        <v>4206</v>
      </c>
      <c r="X1409" s="10" t="s">
        <v>4207</v>
      </c>
    </row>
    <row r="1410" spans="1:24" customFormat="1" x14ac:dyDescent="0.3">
      <c r="A1410" s="5" t="s">
        <v>12642</v>
      </c>
      <c r="B1410" s="5" t="s">
        <v>12643</v>
      </c>
      <c r="C1410" s="5" t="str">
        <f>LEFT(B1410, 65)</f>
        <v>Activa Easy Mix Nutri Mixer Grinder 500 Watt | Long Lasting Shock</v>
      </c>
      <c r="D1410" s="5" t="s">
        <v>8710</v>
      </c>
      <c r="E1410" s="5" t="str">
        <f>LEFT(D1410, FIND("|", D1410) - 1)</f>
        <v>Home&amp;Kitchen</v>
      </c>
      <c r="F1410" s="7">
        <v>1199</v>
      </c>
      <c r="G1410" s="7">
        <v>2990</v>
      </c>
      <c r="H1410" s="5" t="str" cm="1">
        <f t="array" ref="H1410">_xlfn.IFS(G1410&lt;200,"Less than 200", AND(G1410&gt;=200, G1410&lt;=500), "200 to 500", G1410&gt;500, "Greater than 500")</f>
        <v>Greater than 500</v>
      </c>
      <c r="I1410" s="8">
        <v>0.6</v>
      </c>
      <c r="J1410" s="17">
        <f>I1410</f>
        <v>0.6</v>
      </c>
      <c r="K1410" s="22" t="str" cm="1">
        <f t="array" ref="K1410">_xlfn.IFS(AND(I1410&gt;=0%, I1410&lt;=20%),"0% to 20%", AND(I1410&gt;=21%, I1410&lt;=40%), "21% to 40%", AND(I1410&gt;=41%, I1410&lt;=60%), "41% to 60%", AND(I1410&gt;=61%, I1410&lt;=80%), "61% to 80%", AND(I1410&gt;=81%, I1410&lt;=100%), "81% to 100%")</f>
        <v>41% to 60%</v>
      </c>
      <c r="L1410" s="22">
        <v>3.8</v>
      </c>
      <c r="M1410" s="6">
        <v>133</v>
      </c>
      <c r="N1410" s="6">
        <f>G1410*M1410</f>
        <v>397670</v>
      </c>
      <c r="O1410" s="6">
        <f>L1410+(M1410/100000)</f>
        <v>3.8013299999999997</v>
      </c>
      <c r="P1410" s="5" t="s">
        <v>12644</v>
      </c>
      <c r="Q1410" s="10" t="s">
        <v>12645</v>
      </c>
      <c r="R1410" s="10" t="s">
        <v>12646</v>
      </c>
      <c r="S1410" s="10" t="s">
        <v>12647</v>
      </c>
      <c r="T1410" s="10">
        <f>LEN(S1410) - LEN(SUBSTITUTE(S1410, ",", "")) + 1</f>
        <v>8</v>
      </c>
      <c r="U1410" s="10" t="s">
        <v>12648</v>
      </c>
      <c r="V1410" s="20" t="s">
        <v>12649</v>
      </c>
      <c r="W1410" s="10" t="s">
        <v>12650</v>
      </c>
      <c r="X1410" s="10" t="s">
        <v>12651</v>
      </c>
    </row>
    <row r="1411" spans="1:24" customFormat="1" x14ac:dyDescent="0.3">
      <c r="A1411" s="5" t="s">
        <v>3265</v>
      </c>
      <c r="B1411" s="5" t="s">
        <v>2947</v>
      </c>
      <c r="C1411" s="5" t="str">
        <f>LEFT(B1411, 65)</f>
        <v>Fire-Boltt Ninja Call Pro Plus 1.83" Smart Watch with Bluetooth C</v>
      </c>
      <c r="D1411" s="5" t="s">
        <v>2948</v>
      </c>
      <c r="E1411" s="5" t="str">
        <f>LEFT(D1411, FIND("|", D1411) - 1)</f>
        <v>Electronics</v>
      </c>
      <c r="F1411" s="7">
        <v>1799</v>
      </c>
      <c r="G1411" s="7">
        <v>19999</v>
      </c>
      <c r="H1411" s="5" t="str" cm="1">
        <f t="array" ref="H1411">_xlfn.IFS(G1411&lt;200,"Less than 200", AND(G1411&gt;=200, G1411&lt;=500), "200 to 500", G1411&gt;500, "Greater than 500")</f>
        <v>Greater than 500</v>
      </c>
      <c r="I1411" s="8">
        <v>0.91</v>
      </c>
      <c r="J1411" s="17">
        <f>I1411</f>
        <v>0.91</v>
      </c>
      <c r="K1411" s="22" t="str" cm="1">
        <f t="array" ref="K1411">_xlfn.IFS(AND(I1411&gt;=0%, I1411&lt;=20%),"0% to 20%", AND(I1411&gt;=21%, I1411&lt;=40%), "21% to 40%", AND(I1411&gt;=41%, I1411&lt;=60%), "41% to 60%", AND(I1411&gt;=61%, I1411&lt;=80%), "61% to 80%", AND(I1411&gt;=81%, I1411&lt;=100%), "81% to 100%")</f>
        <v>81% to 100%</v>
      </c>
      <c r="L1411" s="22">
        <v>4.2</v>
      </c>
      <c r="M1411" s="6">
        <v>13937</v>
      </c>
      <c r="N1411" s="6">
        <f>G1411*M1411</f>
        <v>278726063</v>
      </c>
      <c r="O1411" s="6">
        <f>L1411+(M1411/100000)</f>
        <v>4.3393700000000006</v>
      </c>
      <c r="P1411" s="5" t="s">
        <v>3266</v>
      </c>
      <c r="Q1411" s="10" t="s">
        <v>2950</v>
      </c>
      <c r="R1411" s="10" t="s">
        <v>2951</v>
      </c>
      <c r="S1411" s="10" t="s">
        <v>2952</v>
      </c>
      <c r="T1411" s="10">
        <f>LEN(S1411) - LEN(SUBSTITUTE(S1411, ",", "")) + 1</f>
        <v>8</v>
      </c>
      <c r="U1411" s="10" t="s">
        <v>2953</v>
      </c>
      <c r="V1411" s="20" t="s">
        <v>2954</v>
      </c>
      <c r="W1411" s="10" t="s">
        <v>3267</v>
      </c>
      <c r="X1411" s="10" t="s">
        <v>3268</v>
      </c>
    </row>
    <row r="1412" spans="1:24" customFormat="1" x14ac:dyDescent="0.3">
      <c r="A1412" s="5" t="s">
        <v>3216</v>
      </c>
      <c r="B1412" s="5" t="s">
        <v>2947</v>
      </c>
      <c r="C1412" s="5" t="str">
        <f>LEFT(B1412, 65)</f>
        <v>Fire-Boltt Ninja Call Pro Plus 1.83" Smart Watch with Bluetooth C</v>
      </c>
      <c r="D1412" s="5" t="s">
        <v>2948</v>
      </c>
      <c r="E1412" s="5" t="str">
        <f>LEFT(D1412, FIND("|", D1412) - 1)</f>
        <v>Electronics</v>
      </c>
      <c r="F1412" s="7">
        <v>1799</v>
      </c>
      <c r="G1412" s="7">
        <v>19999</v>
      </c>
      <c r="H1412" s="5" t="str" cm="1">
        <f t="array" ref="H1412">_xlfn.IFS(G1412&lt;200,"Less than 200", AND(G1412&gt;=200, G1412&lt;=500), "200 to 500", G1412&gt;500, "Greater than 500")</f>
        <v>Greater than 500</v>
      </c>
      <c r="I1412" s="8">
        <v>0.91</v>
      </c>
      <c r="J1412" s="17">
        <f>I1412</f>
        <v>0.91</v>
      </c>
      <c r="K1412" s="22" t="str" cm="1">
        <f t="array" ref="K1412">_xlfn.IFS(AND(I1412&gt;=0%, I1412&lt;=20%),"0% to 20%", AND(I1412&gt;=21%, I1412&lt;=40%), "21% to 40%", AND(I1412&gt;=41%, I1412&lt;=60%), "41% to 60%", AND(I1412&gt;=61%, I1412&lt;=80%), "61% to 80%", AND(I1412&gt;=81%, I1412&lt;=100%), "81% to 100%")</f>
        <v>81% to 100%</v>
      </c>
      <c r="L1412" s="22">
        <v>4.2</v>
      </c>
      <c r="M1412" s="6">
        <v>13937</v>
      </c>
      <c r="N1412" s="6">
        <f>G1412*M1412</f>
        <v>278726063</v>
      </c>
      <c r="O1412" s="6">
        <f>L1412+(M1412/100000)</f>
        <v>4.3393700000000006</v>
      </c>
      <c r="P1412" s="5" t="s">
        <v>3217</v>
      </c>
      <c r="Q1412" s="10" t="s">
        <v>2950</v>
      </c>
      <c r="R1412" s="10" t="s">
        <v>2951</v>
      </c>
      <c r="S1412" s="10" t="s">
        <v>2952</v>
      </c>
      <c r="T1412" s="10">
        <f>LEN(S1412) - LEN(SUBSTITUTE(S1412, ",", "")) + 1</f>
        <v>8</v>
      </c>
      <c r="U1412" s="10" t="s">
        <v>2953</v>
      </c>
      <c r="V1412" s="20" t="s">
        <v>2954</v>
      </c>
      <c r="W1412" s="10" t="s">
        <v>3218</v>
      </c>
      <c r="X1412" s="10" t="s">
        <v>3219</v>
      </c>
    </row>
    <row r="1413" spans="1:24" customFormat="1" x14ac:dyDescent="0.3">
      <c r="A1413" s="5" t="s">
        <v>3316</v>
      </c>
      <c r="B1413" s="5" t="s">
        <v>2947</v>
      </c>
      <c r="C1413" s="5" t="str">
        <f>LEFT(B1413, 65)</f>
        <v>Fire-Boltt Ninja Call Pro Plus 1.83" Smart Watch with Bluetooth C</v>
      </c>
      <c r="D1413" s="5" t="s">
        <v>2948</v>
      </c>
      <c r="E1413" s="5" t="str">
        <f>LEFT(D1413, FIND("|", D1413) - 1)</f>
        <v>Electronics</v>
      </c>
      <c r="F1413" s="7">
        <v>1799</v>
      </c>
      <c r="G1413" s="7">
        <v>19999</v>
      </c>
      <c r="H1413" s="5" t="str" cm="1">
        <f t="array" ref="H1413">_xlfn.IFS(G1413&lt;200,"Less than 200", AND(G1413&gt;=200, G1413&lt;=500), "200 to 500", G1413&gt;500, "Greater than 500")</f>
        <v>Greater than 500</v>
      </c>
      <c r="I1413" s="8">
        <v>0.91</v>
      </c>
      <c r="J1413" s="17">
        <f>I1413</f>
        <v>0.91</v>
      </c>
      <c r="K1413" s="22" t="str" cm="1">
        <f t="array" ref="K1413">_xlfn.IFS(AND(I1413&gt;=0%, I1413&lt;=20%),"0% to 20%", AND(I1413&gt;=21%, I1413&lt;=40%), "21% to 40%", AND(I1413&gt;=41%, I1413&lt;=60%), "41% to 60%", AND(I1413&gt;=61%, I1413&lt;=80%), "61% to 80%", AND(I1413&gt;=81%, I1413&lt;=100%), "81% to 100%")</f>
        <v>81% to 100%</v>
      </c>
      <c r="L1413" s="22">
        <v>4.2</v>
      </c>
      <c r="M1413" s="6">
        <v>13937</v>
      </c>
      <c r="N1413" s="6">
        <f>G1413*M1413</f>
        <v>278726063</v>
      </c>
      <c r="O1413" s="6">
        <f>L1413+(M1413/100000)</f>
        <v>4.3393700000000006</v>
      </c>
      <c r="P1413" s="5" t="s">
        <v>2949</v>
      </c>
      <c r="Q1413" s="10" t="s">
        <v>2950</v>
      </c>
      <c r="R1413" s="10" t="s">
        <v>2951</v>
      </c>
      <c r="S1413" s="10" t="s">
        <v>2952</v>
      </c>
      <c r="T1413" s="10">
        <f>LEN(S1413) - LEN(SUBSTITUTE(S1413, ",", "")) + 1</f>
        <v>8</v>
      </c>
      <c r="U1413" s="10" t="s">
        <v>2953</v>
      </c>
      <c r="V1413" s="20" t="s">
        <v>2954</v>
      </c>
      <c r="W1413" s="10" t="s">
        <v>3317</v>
      </c>
      <c r="X1413" s="10" t="s">
        <v>3318</v>
      </c>
    </row>
    <row r="1414" spans="1:24" customFormat="1" x14ac:dyDescent="0.3">
      <c r="A1414" s="5" t="s">
        <v>3245</v>
      </c>
      <c r="B1414" s="5" t="s">
        <v>2947</v>
      </c>
      <c r="C1414" s="5" t="str">
        <f>LEFT(B1414, 65)</f>
        <v>Fire-Boltt Ninja Call Pro Plus 1.83" Smart Watch with Bluetooth C</v>
      </c>
      <c r="D1414" s="5" t="s">
        <v>2948</v>
      </c>
      <c r="E1414" s="5" t="str">
        <f>LEFT(D1414, FIND("|", D1414) - 1)</f>
        <v>Electronics</v>
      </c>
      <c r="F1414" s="7">
        <v>1799</v>
      </c>
      <c r="G1414" s="7">
        <v>19999</v>
      </c>
      <c r="H1414" s="5" t="str" cm="1">
        <f t="array" ref="H1414">_xlfn.IFS(G1414&lt;200,"Less than 200", AND(G1414&gt;=200, G1414&lt;=500), "200 to 500", G1414&gt;500, "Greater than 500")</f>
        <v>Greater than 500</v>
      </c>
      <c r="I1414" s="8">
        <v>0.91</v>
      </c>
      <c r="J1414" s="17">
        <f>I1414</f>
        <v>0.91</v>
      </c>
      <c r="K1414" s="22" t="str" cm="1">
        <f t="array" ref="K1414">_xlfn.IFS(AND(I1414&gt;=0%, I1414&lt;=20%),"0% to 20%", AND(I1414&gt;=21%, I1414&lt;=40%), "21% to 40%", AND(I1414&gt;=41%, I1414&lt;=60%), "41% to 60%", AND(I1414&gt;=61%, I1414&lt;=80%), "61% to 80%", AND(I1414&gt;=81%, I1414&lt;=100%), "81% to 100%")</f>
        <v>81% to 100%</v>
      </c>
      <c r="L1414" s="22">
        <v>4.2</v>
      </c>
      <c r="M1414" s="6">
        <v>13937</v>
      </c>
      <c r="N1414" s="6">
        <f>G1414*M1414</f>
        <v>278726063</v>
      </c>
      <c r="O1414" s="6">
        <f>L1414+(M1414/100000)</f>
        <v>4.3393700000000006</v>
      </c>
      <c r="P1414" s="5" t="s">
        <v>3217</v>
      </c>
      <c r="Q1414" s="10" t="s">
        <v>2950</v>
      </c>
      <c r="R1414" s="10" t="s">
        <v>2951</v>
      </c>
      <c r="S1414" s="10" t="s">
        <v>2952</v>
      </c>
      <c r="T1414" s="10">
        <f>LEN(S1414) - LEN(SUBSTITUTE(S1414, ",", "")) + 1</f>
        <v>8</v>
      </c>
      <c r="U1414" s="10" t="s">
        <v>2953</v>
      </c>
      <c r="V1414" s="20" t="s">
        <v>2954</v>
      </c>
      <c r="W1414" s="10" t="s">
        <v>3246</v>
      </c>
      <c r="X1414" s="10" t="s">
        <v>3247</v>
      </c>
    </row>
    <row r="1415" spans="1:24" customFormat="1" x14ac:dyDescent="0.3">
      <c r="A1415" s="5" t="s">
        <v>2946</v>
      </c>
      <c r="B1415" s="5" t="s">
        <v>2947</v>
      </c>
      <c r="C1415" s="5" t="str">
        <f>LEFT(B1415, 65)</f>
        <v>Fire-Boltt Ninja Call Pro Plus 1.83" Smart Watch with Bluetooth C</v>
      </c>
      <c r="D1415" s="5" t="s">
        <v>2948</v>
      </c>
      <c r="E1415" s="5" t="str">
        <f>LEFT(D1415, FIND("|", D1415) - 1)</f>
        <v>Electronics</v>
      </c>
      <c r="F1415" s="7">
        <v>1799</v>
      </c>
      <c r="G1415" s="7">
        <v>19999</v>
      </c>
      <c r="H1415" s="5" t="str" cm="1">
        <f t="array" ref="H1415">_xlfn.IFS(G1415&lt;200,"Less than 200", AND(G1415&gt;=200, G1415&lt;=500), "200 to 500", G1415&gt;500, "Greater than 500")</f>
        <v>Greater than 500</v>
      </c>
      <c r="I1415" s="8">
        <v>0.91</v>
      </c>
      <c r="J1415" s="17">
        <f>I1415</f>
        <v>0.91</v>
      </c>
      <c r="K1415" s="22" t="str" cm="1">
        <f t="array" ref="K1415">_xlfn.IFS(AND(I1415&gt;=0%, I1415&lt;=20%),"0% to 20%", AND(I1415&gt;=21%, I1415&lt;=40%), "21% to 40%", AND(I1415&gt;=41%, I1415&lt;=60%), "41% to 60%", AND(I1415&gt;=61%, I1415&lt;=80%), "61% to 80%", AND(I1415&gt;=81%, I1415&lt;=100%), "81% to 100%")</f>
        <v>81% to 100%</v>
      </c>
      <c r="L1415" s="22">
        <v>4.2</v>
      </c>
      <c r="M1415" s="6">
        <v>13937</v>
      </c>
      <c r="N1415" s="6">
        <f>G1415*M1415</f>
        <v>278726063</v>
      </c>
      <c r="O1415" s="6">
        <f>L1415+(M1415/100000)</f>
        <v>4.3393700000000006</v>
      </c>
      <c r="P1415" s="5" t="s">
        <v>2949</v>
      </c>
      <c r="Q1415" s="10" t="s">
        <v>2950</v>
      </c>
      <c r="R1415" s="10" t="s">
        <v>2951</v>
      </c>
      <c r="S1415" s="10" t="s">
        <v>2952</v>
      </c>
      <c r="T1415" s="10">
        <f>LEN(S1415) - LEN(SUBSTITUTE(S1415, ",", "")) + 1</f>
        <v>8</v>
      </c>
      <c r="U1415" s="10" t="s">
        <v>2953</v>
      </c>
      <c r="V1415" s="20" t="s">
        <v>2954</v>
      </c>
      <c r="W1415" s="10" t="s">
        <v>2955</v>
      </c>
      <c r="X1415" s="10" t="s">
        <v>2956</v>
      </c>
    </row>
    <row r="1416" spans="1:24" customFormat="1" x14ac:dyDescent="0.3">
      <c r="A1416" s="5" t="s">
        <v>10789</v>
      </c>
      <c r="B1416" s="5" t="s">
        <v>10790</v>
      </c>
      <c r="C1416" s="5" t="str">
        <f>LEFT(B1416, 65)</f>
        <v>Personal Size Blender, Portable Blender, Battery Powered USB Blen</v>
      </c>
      <c r="D1416" s="5" t="s">
        <v>8688</v>
      </c>
      <c r="E1416" s="5" t="str">
        <f>LEFT(D1416, FIND("|", D1416) - 1)</f>
        <v>Home&amp;Kitchen</v>
      </c>
      <c r="F1416" s="5">
        <v>669</v>
      </c>
      <c r="G1416" s="7">
        <v>1499</v>
      </c>
      <c r="H1416" s="5" t="str" cm="1">
        <f t="array" ref="H1416">_xlfn.IFS(G1416&lt;200,"Less than 200", AND(G1416&gt;=200, G1416&lt;=500), "200 to 500", G1416&gt;500, "Greater than 500")</f>
        <v>Greater than 500</v>
      </c>
      <c r="I1416" s="8">
        <v>0.55000000000000004</v>
      </c>
      <c r="J1416" s="17">
        <f>I1416</f>
        <v>0.55000000000000004</v>
      </c>
      <c r="K1416" s="22" t="str" cm="1">
        <f t="array" ref="K1416">_xlfn.IFS(AND(I1416&gt;=0%, I1416&lt;=20%),"0% to 20%", AND(I1416&gt;=21%, I1416&lt;=40%), "21% to 40%", AND(I1416&gt;=41%, I1416&lt;=60%), "41% to 60%", AND(I1416&gt;=61%, I1416&lt;=80%), "61% to 80%", AND(I1416&gt;=81%, I1416&lt;=100%), "81% to 100%")</f>
        <v>41% to 60%</v>
      </c>
      <c r="L1416" s="22">
        <v>2.2999999999999998</v>
      </c>
      <c r="M1416" s="6">
        <v>13</v>
      </c>
      <c r="N1416" s="6">
        <f>G1416*M1416</f>
        <v>19487</v>
      </c>
      <c r="O1416" s="6">
        <f>L1416+(M1416/100000)</f>
        <v>2.3001299999999998</v>
      </c>
      <c r="P1416" s="5" t="s">
        <v>10791</v>
      </c>
      <c r="Q1416" s="10" t="s">
        <v>10792</v>
      </c>
      <c r="R1416" s="10" t="s">
        <v>10793</v>
      </c>
      <c r="S1416" s="10" t="s">
        <v>10794</v>
      </c>
      <c r="T1416" s="10">
        <f>LEN(S1416) - LEN(SUBSTITUTE(S1416, ",", "")) + 1</f>
        <v>5</v>
      </c>
      <c r="U1416" s="10" t="s">
        <v>10795</v>
      </c>
      <c r="V1416" s="20" t="s">
        <v>10796</v>
      </c>
      <c r="W1416" s="10" t="s">
        <v>10797</v>
      </c>
      <c r="X1416" s="10" t="s">
        <v>10798</v>
      </c>
    </row>
    <row r="1417" spans="1:24" customFormat="1" x14ac:dyDescent="0.3">
      <c r="A1417" s="5" t="s">
        <v>516</v>
      </c>
      <c r="B1417" s="5" t="s">
        <v>517</v>
      </c>
      <c r="C1417" s="5" t="str">
        <f>LEFT(B1417, 65)</f>
        <v xml:space="preserve">Ambrane Unbreakable 3A Fast Charging Braided Type C Cable    1.5 </v>
      </c>
      <c r="D1417" s="5" t="s">
        <v>18</v>
      </c>
      <c r="E1417" s="5" t="str">
        <f>LEFT(D1417, FIND("|", D1417) - 1)</f>
        <v>Computers&amp;Accessories</v>
      </c>
      <c r="F1417" s="5">
        <v>199</v>
      </c>
      <c r="G1417" s="5">
        <v>349</v>
      </c>
      <c r="H1417" s="5" t="str" cm="1">
        <f t="array" ref="H1417">_xlfn.IFS(G1417&lt;200,"Less than 200", AND(G1417&gt;=200, G1417&lt;=500), "200 to 500", G1417&gt;500, "Greater than 500")</f>
        <v>200 to 500</v>
      </c>
      <c r="I1417" s="8">
        <v>0.43</v>
      </c>
      <c r="J1417" s="17">
        <f>I1417</f>
        <v>0.43</v>
      </c>
      <c r="K1417" s="22" t="str" cm="1">
        <f t="array" ref="K1417">_xlfn.IFS(AND(I1417&gt;=0%, I1417&lt;=20%),"0% to 20%", AND(I1417&gt;=21%, I1417&lt;=40%), "21% to 40%", AND(I1417&gt;=41%, I1417&lt;=60%), "41% to 60%", AND(I1417&gt;=61%, I1417&lt;=80%), "61% to 80%", AND(I1417&gt;=81%, I1417&lt;=100%), "81% to 100%")</f>
        <v>41% to 60%</v>
      </c>
      <c r="L1417" s="22">
        <v>4.0999999999999996</v>
      </c>
      <c r="M1417" s="6">
        <v>314</v>
      </c>
      <c r="N1417" s="6">
        <f>G1417*M1417</f>
        <v>109586</v>
      </c>
      <c r="O1417" s="6">
        <f>L1417+(M1417/100000)</f>
        <v>4.1031399999999998</v>
      </c>
      <c r="P1417" s="5" t="s">
        <v>518</v>
      </c>
      <c r="Q1417" s="10" t="s">
        <v>519</v>
      </c>
      <c r="R1417" s="10" t="s">
        <v>520</v>
      </c>
      <c r="S1417" s="10" t="s">
        <v>521</v>
      </c>
      <c r="T1417" s="10">
        <f>LEN(S1417) - LEN(SUBSTITUTE(S1417, ",", "")) + 1</f>
        <v>8</v>
      </c>
      <c r="U1417" s="10" t="s">
        <v>522</v>
      </c>
      <c r="V1417" s="20" t="s">
        <v>523</v>
      </c>
      <c r="W1417" s="10" t="s">
        <v>524</v>
      </c>
      <c r="X1417" s="10" t="s">
        <v>525</v>
      </c>
    </row>
    <row r="1418" spans="1:24" customFormat="1" x14ac:dyDescent="0.3">
      <c r="A1418" s="5" t="s">
        <v>516</v>
      </c>
      <c r="B1418" s="5" t="s">
        <v>517</v>
      </c>
      <c r="C1418" s="5" t="str">
        <f>LEFT(B1418, 65)</f>
        <v xml:space="preserve">Ambrane Unbreakable 3A Fast Charging Braided Type C Cable    1.5 </v>
      </c>
      <c r="D1418" s="5" t="s">
        <v>18</v>
      </c>
      <c r="E1418" s="5" t="str">
        <f>LEFT(D1418, FIND("|", D1418) - 1)</f>
        <v>Computers&amp;Accessories</v>
      </c>
      <c r="F1418" s="5">
        <v>199</v>
      </c>
      <c r="G1418" s="5">
        <v>349</v>
      </c>
      <c r="H1418" s="5" t="str" cm="1">
        <f t="array" ref="H1418">_xlfn.IFS(G1418&lt;200,"Less than 200", AND(G1418&gt;=200, G1418&lt;=500), "200 to 500", G1418&gt;500, "Greater than 500")</f>
        <v>200 to 500</v>
      </c>
      <c r="I1418" s="8">
        <v>0.43</v>
      </c>
      <c r="J1418" s="17">
        <f>I1418</f>
        <v>0.43</v>
      </c>
      <c r="K1418" s="22" t="str" cm="1">
        <f t="array" ref="K1418">_xlfn.IFS(AND(I1418&gt;=0%, I1418&lt;=20%),"0% to 20%", AND(I1418&gt;=21%, I1418&lt;=40%), "21% to 40%", AND(I1418&gt;=41%, I1418&lt;=60%), "41% to 60%", AND(I1418&gt;=61%, I1418&lt;=80%), "61% to 80%", AND(I1418&gt;=81%, I1418&lt;=100%), "81% to 100%")</f>
        <v>41% to 60%</v>
      </c>
      <c r="L1418" s="22">
        <v>4.0999999999999996</v>
      </c>
      <c r="M1418" s="6">
        <v>314</v>
      </c>
      <c r="N1418" s="6">
        <f>G1418*M1418</f>
        <v>109586</v>
      </c>
      <c r="O1418" s="6">
        <f>L1418+(M1418/100000)</f>
        <v>4.1031399999999998</v>
      </c>
      <c r="P1418" s="5" t="s">
        <v>518</v>
      </c>
      <c r="Q1418" s="10" t="s">
        <v>519</v>
      </c>
      <c r="R1418" s="10" t="s">
        <v>520</v>
      </c>
      <c r="S1418" s="10" t="s">
        <v>521</v>
      </c>
      <c r="T1418" s="10">
        <f>LEN(S1418) - LEN(SUBSTITUTE(S1418, ",", "")) + 1</f>
        <v>8</v>
      </c>
      <c r="U1418" s="10" t="s">
        <v>522</v>
      </c>
      <c r="V1418" s="20" t="s">
        <v>523</v>
      </c>
      <c r="W1418" s="10" t="s">
        <v>7591</v>
      </c>
      <c r="X1418" s="10" t="s">
        <v>7592</v>
      </c>
    </row>
    <row r="1419" spans="1:24" customFormat="1" x14ac:dyDescent="0.3">
      <c r="A1419" s="5" t="s">
        <v>7815</v>
      </c>
      <c r="B1419" s="5" t="s">
        <v>7816</v>
      </c>
      <c r="C1419" s="5" t="str">
        <f>LEFT(B1419, 65)</f>
        <v xml:space="preserve">Cablet 2.5 Inch SATA USB 3.0 HDD/SSD Portable External Enclosure </v>
      </c>
      <c r="D1419" s="5" t="s">
        <v>5122</v>
      </c>
      <c r="E1419" s="5" t="str">
        <f>LEFT(D1419, FIND("|", D1419) - 1)</f>
        <v>Computers&amp;Accessories</v>
      </c>
      <c r="F1419" s="5">
        <v>499</v>
      </c>
      <c r="G1419" s="5">
        <v>775</v>
      </c>
      <c r="H1419" s="5" t="str" cm="1">
        <f t="array" ref="H1419">_xlfn.IFS(G1419&lt;200,"Less than 200", AND(G1419&gt;=200, G1419&lt;=500), "200 to 500", G1419&gt;500, "Greater than 500")</f>
        <v>Greater than 500</v>
      </c>
      <c r="I1419" s="8">
        <v>0.36</v>
      </c>
      <c r="J1419" s="17">
        <f>I1419</f>
        <v>0.36</v>
      </c>
      <c r="K1419" s="22" t="str" cm="1">
        <f t="array" ref="K1419">_xlfn.IFS(AND(I1419&gt;=0%, I1419&lt;=20%),"0% to 20%", AND(I1419&gt;=21%, I1419&lt;=40%), "21% to 40%", AND(I1419&gt;=41%, I1419&lt;=60%), "41% to 60%", AND(I1419&gt;=61%, I1419&lt;=80%), "61% to 80%", AND(I1419&gt;=81%, I1419&lt;=100%), "81% to 100%")</f>
        <v>21% to 40%</v>
      </c>
      <c r="L1419" s="22">
        <v>4.3</v>
      </c>
      <c r="M1419" s="6">
        <v>74</v>
      </c>
      <c r="N1419" s="6">
        <f>G1419*M1419</f>
        <v>57350</v>
      </c>
      <c r="O1419" s="6">
        <f>L1419+(M1419/100000)</f>
        <v>4.3007400000000002</v>
      </c>
      <c r="P1419" s="5" t="s">
        <v>7817</v>
      </c>
      <c r="Q1419" s="10" t="s">
        <v>7818</v>
      </c>
      <c r="R1419" s="10" t="s">
        <v>7819</v>
      </c>
      <c r="S1419" s="10" t="s">
        <v>7820</v>
      </c>
      <c r="T1419" s="10">
        <f>LEN(S1419) - LEN(SUBSTITUTE(S1419, ",", "")) + 1</f>
        <v>8</v>
      </c>
      <c r="U1419" s="10" t="s">
        <v>7821</v>
      </c>
      <c r="V1419" s="20" t="s">
        <v>7822</v>
      </c>
      <c r="W1419" s="10" t="s">
        <v>7823</v>
      </c>
      <c r="X1419" s="10" t="s">
        <v>7824</v>
      </c>
    </row>
    <row r="1420" spans="1:24" customFormat="1" x14ac:dyDescent="0.3">
      <c r="A1420" s="5" t="s">
        <v>9039</v>
      </c>
      <c r="B1420" s="5" t="s">
        <v>9040</v>
      </c>
      <c r="C1420" s="5" t="str">
        <f>LEFT(B1420, 65)</f>
        <v>Lifelong LLQH925 Dyno Quartz Heater 2 Power settings Tip Over Cut</v>
      </c>
      <c r="D1420" s="5" t="s">
        <v>8552</v>
      </c>
      <c r="E1420" s="5" t="str">
        <f>LEFT(D1420, FIND("|", D1420) - 1)</f>
        <v>Home&amp;Kitchen</v>
      </c>
      <c r="F1420" s="7">
        <v>1099</v>
      </c>
      <c r="G1420" s="7">
        <v>2400</v>
      </c>
      <c r="H1420" s="5" t="str" cm="1">
        <f t="array" ref="H1420">_xlfn.IFS(G1420&lt;200,"Less than 200", AND(G1420&gt;=200, G1420&lt;=500), "200 to 500", G1420&gt;500, "Greater than 500")</f>
        <v>Greater than 500</v>
      </c>
      <c r="I1420" s="8">
        <v>0.54</v>
      </c>
      <c r="J1420" s="17">
        <f>I1420</f>
        <v>0.54</v>
      </c>
      <c r="K1420" s="22" t="str" cm="1">
        <f t="array" ref="K1420">_xlfn.IFS(AND(I1420&gt;=0%, I1420&lt;=20%),"0% to 20%", AND(I1420&gt;=21%, I1420&lt;=40%), "21% to 40%", AND(I1420&gt;=41%, I1420&lt;=60%), "41% to 60%", AND(I1420&gt;=61%, I1420&lt;=80%), "61% to 80%", AND(I1420&gt;=81%, I1420&lt;=100%), "81% to 100%")</f>
        <v>41% to 60%</v>
      </c>
      <c r="L1420" s="22">
        <v>3.8</v>
      </c>
      <c r="M1420" s="6">
        <v>4</v>
      </c>
      <c r="N1420" s="6">
        <f>G1420*M1420</f>
        <v>9600</v>
      </c>
      <c r="O1420" s="6">
        <f>L1420+(M1420/100000)</f>
        <v>3.8000399999999996</v>
      </c>
      <c r="P1420" s="5" t="s">
        <v>9041</v>
      </c>
      <c r="Q1420" s="10" t="s">
        <v>9042</v>
      </c>
      <c r="R1420" s="10" t="s">
        <v>9043</v>
      </c>
      <c r="S1420" s="10" t="s">
        <v>9044</v>
      </c>
      <c r="T1420" s="10">
        <f>LEN(S1420) - LEN(SUBSTITUTE(S1420, ",", "")) + 1</f>
        <v>3</v>
      </c>
      <c r="U1420" s="10" t="s">
        <v>9045</v>
      </c>
      <c r="V1420" s="20" t="s">
        <v>9046</v>
      </c>
      <c r="W1420" s="10" t="s">
        <v>9047</v>
      </c>
      <c r="X1420" s="10" t="s">
        <v>9048</v>
      </c>
    </row>
    <row r="1421" spans="1:24" customFormat="1" x14ac:dyDescent="0.3">
      <c r="A1421" s="5" t="s">
        <v>4054</v>
      </c>
      <c r="B1421" s="5" t="s">
        <v>4055</v>
      </c>
      <c r="C1421" s="5" t="str">
        <f>LEFT(B1421, 65)</f>
        <v>Noise ColorFit Pro 4 Alpha Bluetooth Calling Smart Watch with 1.7</v>
      </c>
      <c r="D1421" s="5" t="s">
        <v>2948</v>
      </c>
      <c r="E1421" s="5" t="str">
        <f>LEFT(D1421, FIND("|", D1421) - 1)</f>
        <v>Electronics</v>
      </c>
      <c r="F1421" s="7">
        <v>4499</v>
      </c>
      <c r="G1421" s="7">
        <v>7999</v>
      </c>
      <c r="H1421" s="5" t="str" cm="1">
        <f t="array" ref="H1421">_xlfn.IFS(G1421&lt;200,"Less than 200", AND(G1421&gt;=200, G1421&lt;=500), "200 to 500", G1421&gt;500, "Greater than 500")</f>
        <v>Greater than 500</v>
      </c>
      <c r="I1421" s="8">
        <v>0.44</v>
      </c>
      <c r="J1421" s="17">
        <f>I1421</f>
        <v>0.44</v>
      </c>
      <c r="K1421" s="22" t="str" cm="1">
        <f t="array" ref="K1421">_xlfn.IFS(AND(I1421&gt;=0%, I1421&lt;=20%),"0% to 20%", AND(I1421&gt;=21%, I1421&lt;=40%), "21% to 40%", AND(I1421&gt;=41%, I1421&lt;=60%), "41% to 60%", AND(I1421&gt;=61%, I1421&lt;=80%), "61% to 80%", AND(I1421&gt;=81%, I1421&lt;=100%), "81% to 100%")</f>
        <v>41% to 60%</v>
      </c>
      <c r="L1421" s="22">
        <v>3.5</v>
      </c>
      <c r="M1421" s="6">
        <v>37</v>
      </c>
      <c r="N1421" s="6">
        <f>G1421*M1421</f>
        <v>295963</v>
      </c>
      <c r="O1421" s="6">
        <f>L1421+(M1421/100000)</f>
        <v>3.5003700000000002</v>
      </c>
      <c r="P1421" s="5" t="s">
        <v>4056</v>
      </c>
      <c r="Q1421" s="10" t="s">
        <v>4057</v>
      </c>
      <c r="R1421" s="10" t="s">
        <v>4058</v>
      </c>
      <c r="S1421" s="10" t="s">
        <v>4059</v>
      </c>
      <c r="T1421" s="10">
        <f>LEN(S1421) - LEN(SUBSTITUTE(S1421, ",", "")) + 1</f>
        <v>8</v>
      </c>
      <c r="U1421" s="10" t="s">
        <v>4060</v>
      </c>
      <c r="V1421" s="20" t="s">
        <v>4061</v>
      </c>
      <c r="W1421" s="10" t="s">
        <v>4062</v>
      </c>
      <c r="X1421" s="10" t="s">
        <v>4063</v>
      </c>
    </row>
    <row r="1422" spans="1:24" customFormat="1" x14ac:dyDescent="0.3">
      <c r="A1422" s="5" t="s">
        <v>12330</v>
      </c>
      <c r="B1422" s="5" t="s">
        <v>12331</v>
      </c>
      <c r="C1422" s="5" t="str">
        <f>LEFT(B1422, 65)</f>
        <v>LONAXA Mini Travel Rechargeable Fruit Juicer - USB Electric Fruit</v>
      </c>
      <c r="D1422" s="5" t="s">
        <v>8938</v>
      </c>
      <c r="E1422" s="5" t="str">
        <f>LEFT(D1422, FIND("|", D1422) - 1)</f>
        <v>Home&amp;Kitchen</v>
      </c>
      <c r="F1422" s="5">
        <v>499</v>
      </c>
      <c r="G1422" s="7">
        <v>1299</v>
      </c>
      <c r="H1422" s="5" t="str" cm="1">
        <f t="array" ref="H1422">_xlfn.IFS(G1422&lt;200,"Less than 200", AND(G1422&gt;=200, G1422&lt;=500), "200 to 500", G1422&gt;500, "Greater than 500")</f>
        <v>Greater than 500</v>
      </c>
      <c r="I1422" s="8">
        <v>0.62</v>
      </c>
      <c r="J1422" s="17">
        <f>I1422</f>
        <v>0.62</v>
      </c>
      <c r="K1422" s="22" t="str" cm="1">
        <f t="array" ref="K1422">_xlfn.IFS(AND(I1422&gt;=0%, I1422&lt;=20%),"0% to 20%", AND(I1422&gt;=21%, I1422&lt;=40%), "21% to 40%", AND(I1422&gt;=41%, I1422&lt;=60%), "41% to 60%", AND(I1422&gt;=61%, I1422&lt;=80%), "61% to 80%", AND(I1422&gt;=81%, I1422&lt;=100%), "81% to 100%")</f>
        <v>61% to 80%</v>
      </c>
      <c r="L1422" s="22">
        <v>3.9</v>
      </c>
      <c r="M1422" s="6">
        <v>65</v>
      </c>
      <c r="N1422" s="6">
        <f>G1422*M1422</f>
        <v>84435</v>
      </c>
      <c r="O1422" s="6">
        <f>L1422+(M1422/100000)</f>
        <v>3.9006499999999997</v>
      </c>
      <c r="P1422" s="5" t="s">
        <v>12332</v>
      </c>
      <c r="Q1422" s="10" t="s">
        <v>12333</v>
      </c>
      <c r="R1422" s="10" t="s">
        <v>12334</v>
      </c>
      <c r="S1422" s="10" t="s">
        <v>12335</v>
      </c>
      <c r="T1422" s="10">
        <f>LEN(S1422) - LEN(SUBSTITUTE(S1422, ",", "")) + 1</f>
        <v>8</v>
      </c>
      <c r="U1422" s="10" t="s">
        <v>12336</v>
      </c>
      <c r="V1422" s="20" t="s">
        <v>12337</v>
      </c>
      <c r="W1422" s="10" t="s">
        <v>12338</v>
      </c>
      <c r="X1422" s="10" t="s">
        <v>12339</v>
      </c>
    </row>
    <row r="1423" spans="1:24" customFormat="1" x14ac:dyDescent="0.3">
      <c r="A1423" s="5" t="s">
        <v>8184</v>
      </c>
      <c r="B1423" s="5" t="s">
        <v>8185</v>
      </c>
      <c r="C1423" s="5" t="str">
        <f>LEFT(B1423, 65)</f>
        <v>HB Plus Folding Height Adjustable Aluminum Foldable Portable Adju</v>
      </c>
      <c r="D1423" s="5" t="s">
        <v>4876</v>
      </c>
      <c r="E1423" s="5" t="str">
        <f>LEFT(D1423, FIND("|", D1423) - 1)</f>
        <v>Computers&amp;Accessories</v>
      </c>
      <c r="F1423" s="5">
        <v>398</v>
      </c>
      <c r="G1423" s="7">
        <v>1949</v>
      </c>
      <c r="H1423" s="5" t="str" cm="1">
        <f t="array" ref="H1423">_xlfn.IFS(G1423&lt;200,"Less than 200", AND(G1423&gt;=200, G1423&lt;=500), "200 to 500", G1423&gt;500, "Greater than 500")</f>
        <v>Greater than 500</v>
      </c>
      <c r="I1423" s="8">
        <v>0.8</v>
      </c>
      <c r="J1423" s="17">
        <f>I1423</f>
        <v>0.8</v>
      </c>
      <c r="K1423" s="22" t="str" cm="1">
        <f t="array" ref="K1423">_xlfn.IFS(AND(I1423&gt;=0%, I1423&lt;=20%),"0% to 20%", AND(I1423&gt;=21%, I1423&lt;=40%), "21% to 40%", AND(I1423&gt;=41%, I1423&lt;=60%), "41% to 60%", AND(I1423&gt;=61%, I1423&lt;=80%), "61% to 80%", AND(I1423&gt;=81%, I1423&lt;=100%), "81% to 100%")</f>
        <v>61% to 80%</v>
      </c>
      <c r="L1423" s="22">
        <v>4</v>
      </c>
      <c r="M1423" s="6">
        <v>75</v>
      </c>
      <c r="N1423" s="6">
        <f>G1423*M1423</f>
        <v>146175</v>
      </c>
      <c r="O1423" s="6">
        <f>L1423+(M1423/100000)</f>
        <v>4.00075</v>
      </c>
      <c r="P1423" s="5" t="s">
        <v>8186</v>
      </c>
      <c r="Q1423" s="10" t="s">
        <v>8187</v>
      </c>
      <c r="R1423" s="10" t="s">
        <v>8188</v>
      </c>
      <c r="S1423" s="10" t="s">
        <v>8189</v>
      </c>
      <c r="T1423" s="10">
        <f>LEN(S1423) - LEN(SUBSTITUTE(S1423, ",", "")) + 1</f>
        <v>8</v>
      </c>
      <c r="U1423" s="10" t="s">
        <v>8190</v>
      </c>
      <c r="V1423" s="20" t="s">
        <v>8191</v>
      </c>
      <c r="W1423" s="10" t="s">
        <v>8192</v>
      </c>
      <c r="X1423" s="10" t="s">
        <v>8193</v>
      </c>
    </row>
    <row r="1424" spans="1:24" customFormat="1" x14ac:dyDescent="0.3">
      <c r="A1424" s="5" t="s">
        <v>7419</v>
      </c>
      <c r="B1424" s="5" t="s">
        <v>7420</v>
      </c>
      <c r="C1424" s="5" t="str">
        <f>LEFT(B1424, 65)</f>
        <v xml:space="preserve">Portronics Key2 Combo Multimedia USB Wireless Keyboard and Mouse </v>
      </c>
      <c r="D1424" s="5" t="s">
        <v>5102</v>
      </c>
      <c r="E1424" s="5" t="str">
        <f>LEFT(D1424, FIND("|", D1424) - 1)</f>
        <v>Computers&amp;Accessories</v>
      </c>
      <c r="F1424" s="7">
        <v>1149</v>
      </c>
      <c r="G1424" s="7">
        <v>1499</v>
      </c>
      <c r="H1424" s="5" t="str" cm="1">
        <f t="array" ref="H1424">_xlfn.IFS(G1424&lt;200,"Less than 200", AND(G1424&gt;=200, G1424&lt;=500), "200 to 500", G1424&gt;500, "Greater than 500")</f>
        <v>Greater than 500</v>
      </c>
      <c r="I1424" s="8">
        <v>0.23</v>
      </c>
      <c r="J1424" s="17">
        <f>I1424</f>
        <v>0.23</v>
      </c>
      <c r="K1424" s="22" t="str" cm="1">
        <f t="array" ref="K1424">_xlfn.IFS(AND(I1424&gt;=0%, I1424&lt;=20%),"0% to 20%", AND(I1424&gt;=21%, I1424&lt;=40%), "21% to 40%", AND(I1424&gt;=41%, I1424&lt;=60%), "41% to 60%", AND(I1424&gt;=61%, I1424&lt;=80%), "61% to 80%", AND(I1424&gt;=81%, I1424&lt;=100%), "81% to 100%")</f>
        <v>21% to 40%</v>
      </c>
      <c r="L1424" s="22">
        <v>4.0999999999999996</v>
      </c>
      <c r="M1424" s="6">
        <v>10443</v>
      </c>
      <c r="N1424" s="6">
        <f>G1424*M1424</f>
        <v>15654057</v>
      </c>
      <c r="O1424" s="6">
        <f>L1424+(M1424/100000)</f>
        <v>4.2044299999999994</v>
      </c>
      <c r="P1424" s="5" t="s">
        <v>7421</v>
      </c>
      <c r="Q1424" s="10" t="s">
        <v>7422</v>
      </c>
      <c r="R1424" s="10" t="s">
        <v>7423</v>
      </c>
      <c r="S1424" s="10" t="s">
        <v>7424</v>
      </c>
      <c r="T1424" s="10">
        <f>LEN(S1424) - LEN(SUBSTITUTE(S1424, ",", "")) + 1</f>
        <v>8</v>
      </c>
      <c r="U1424" s="10" t="s">
        <v>7425</v>
      </c>
      <c r="V1424" s="20" t="s">
        <v>7426</v>
      </c>
      <c r="W1424" s="10" t="s">
        <v>7427</v>
      </c>
      <c r="X1424" s="10" t="s">
        <v>7428</v>
      </c>
    </row>
    <row r="1425" spans="1:24" customFormat="1" x14ac:dyDescent="0.3">
      <c r="A1425" s="5" t="s">
        <v>11446</v>
      </c>
      <c r="B1425" s="5" t="s">
        <v>11447</v>
      </c>
      <c r="C1425" s="5" t="str">
        <f>LEFT(B1425, 65)</f>
        <v xml:space="preserve">AVNISH Tap Water Purifier Filter Faucet 6 Layer Carbon Activated </v>
      </c>
      <c r="D1425" s="5" t="s">
        <v>9633</v>
      </c>
      <c r="E1425" s="5" t="str">
        <f>LEFT(D1425, FIND("|", D1425) - 1)</f>
        <v>Home&amp;Kitchen</v>
      </c>
      <c r="F1425" s="5">
        <v>193</v>
      </c>
      <c r="G1425" s="5">
        <v>399</v>
      </c>
      <c r="H1425" s="5" t="str" cm="1">
        <f t="array" ref="H1425">_xlfn.IFS(G1425&lt;200,"Less than 200", AND(G1425&gt;=200, G1425&lt;=500), "200 to 500", G1425&gt;500, "Greater than 500")</f>
        <v>200 to 500</v>
      </c>
      <c r="I1425" s="8">
        <v>0.52</v>
      </c>
      <c r="J1425" s="17">
        <f>I1425</f>
        <v>0.52</v>
      </c>
      <c r="K1425" s="22" t="str" cm="1">
        <f t="array" ref="K1425">_xlfn.IFS(AND(I1425&gt;=0%, I1425&lt;=20%),"0% to 20%", AND(I1425&gt;=21%, I1425&lt;=40%), "21% to 40%", AND(I1425&gt;=41%, I1425&lt;=60%), "41% to 60%", AND(I1425&gt;=61%, I1425&lt;=80%), "61% to 80%", AND(I1425&gt;=81%, I1425&lt;=100%), "81% to 100%")</f>
        <v>41% to 60%</v>
      </c>
      <c r="L1425" s="22">
        <v>3.6</v>
      </c>
      <c r="M1425" s="6">
        <v>37</v>
      </c>
      <c r="N1425" s="6">
        <f>G1425*M1425</f>
        <v>14763</v>
      </c>
      <c r="O1425" s="6">
        <f>L1425+(M1425/100000)</f>
        <v>3.6003700000000003</v>
      </c>
      <c r="P1425" s="5" t="s">
        <v>11448</v>
      </c>
      <c r="Q1425" s="10" t="s">
        <v>11449</v>
      </c>
      <c r="R1425" s="10" t="s">
        <v>11450</v>
      </c>
      <c r="S1425" s="10" t="s">
        <v>11451</v>
      </c>
      <c r="T1425" s="10">
        <f>LEN(S1425) - LEN(SUBSTITUTE(S1425, ",", "")) + 1</f>
        <v>8</v>
      </c>
      <c r="U1425" s="10" t="s">
        <v>11452</v>
      </c>
      <c r="V1425" s="20" t="s">
        <v>11453</v>
      </c>
      <c r="W1425" s="10" t="s">
        <v>11454</v>
      </c>
      <c r="X1425" s="10" t="s">
        <v>11455</v>
      </c>
    </row>
    <row r="1426" spans="1:24" customFormat="1" x14ac:dyDescent="0.3">
      <c r="A1426" s="5" t="s">
        <v>1096</v>
      </c>
      <c r="B1426" s="5" t="s">
        <v>1097</v>
      </c>
      <c r="C1426" s="5" t="str">
        <f>LEFT(B1426, 65)</f>
        <v>Remote Control Compatible for Amazon Fire Tv Stick Remote Control</v>
      </c>
      <c r="D1426" s="5" t="s">
        <v>462</v>
      </c>
      <c r="E1426" s="5" t="str">
        <f>LEFT(D1426, FIND("|", D1426) - 1)</f>
        <v>Electronics</v>
      </c>
      <c r="F1426" s="7">
        <v>1499</v>
      </c>
      <c r="G1426" s="7">
        <v>3999</v>
      </c>
      <c r="H1426" s="5" t="str" cm="1">
        <f t="array" ref="H1426">_xlfn.IFS(G1426&lt;200,"Less than 200", AND(G1426&gt;=200, G1426&lt;=500), "200 to 500", G1426&gt;500, "Greater than 500")</f>
        <v>Greater than 500</v>
      </c>
      <c r="I1426" s="8">
        <v>0.63</v>
      </c>
      <c r="J1426" s="17">
        <f>I1426</f>
        <v>0.63</v>
      </c>
      <c r="K1426" s="22" t="str" cm="1">
        <f t="array" ref="K1426">_xlfn.IFS(AND(I1426&gt;=0%, I1426&lt;=20%),"0% to 20%", AND(I1426&gt;=21%, I1426&lt;=40%), "21% to 40%", AND(I1426&gt;=41%, I1426&lt;=60%), "41% to 60%", AND(I1426&gt;=61%, I1426&lt;=80%), "61% to 80%", AND(I1426&gt;=81%, I1426&lt;=100%), "81% to 100%")</f>
        <v>61% to 80%</v>
      </c>
      <c r="L1426" s="22">
        <v>3.7</v>
      </c>
      <c r="M1426" s="6">
        <v>37</v>
      </c>
      <c r="N1426" s="6">
        <f>G1426*M1426</f>
        <v>147963</v>
      </c>
      <c r="O1426" s="6">
        <f>L1426+(M1426/100000)</f>
        <v>3.7003700000000004</v>
      </c>
      <c r="P1426" s="5" t="s">
        <v>1098</v>
      </c>
      <c r="Q1426" s="10" t="s">
        <v>1099</v>
      </c>
      <c r="R1426" s="10" t="s">
        <v>1100</v>
      </c>
      <c r="S1426" s="10" t="s">
        <v>1101</v>
      </c>
      <c r="T1426" s="10">
        <f>LEN(S1426) - LEN(SUBSTITUTE(S1426, ",", "")) + 1</f>
        <v>8</v>
      </c>
      <c r="U1426" s="10" t="s">
        <v>1102</v>
      </c>
      <c r="V1426" s="20" t="s">
        <v>1103</v>
      </c>
      <c r="W1426" s="10" t="s">
        <v>1104</v>
      </c>
      <c r="X1426" s="10" t="s">
        <v>1105</v>
      </c>
    </row>
    <row r="1427" spans="1:24" customFormat="1" x14ac:dyDescent="0.3">
      <c r="A1427" s="5" t="s">
        <v>12531</v>
      </c>
      <c r="B1427" s="5" t="s">
        <v>12532</v>
      </c>
      <c r="C1427" s="5" t="str">
        <f>LEFT(B1427, 65)</f>
        <v>Aqua d pure Active Copper 12-L RO+UV Water Filter Purifier for Ho</v>
      </c>
      <c r="D1427" s="5" t="s">
        <v>10094</v>
      </c>
      <c r="E1427" s="5" t="str">
        <f>LEFT(D1427, FIND("|", D1427) - 1)</f>
        <v>Home&amp;Kitchen</v>
      </c>
      <c r="F1427" s="7">
        <v>4999</v>
      </c>
      <c r="G1427" s="7">
        <v>24999</v>
      </c>
      <c r="H1427" s="5" t="str" cm="1">
        <f t="array" ref="H1427">_xlfn.IFS(G1427&lt;200,"Less than 200", AND(G1427&gt;=200, G1427&lt;=500), "200 to 500", G1427&gt;500, "Greater than 500")</f>
        <v>Greater than 500</v>
      </c>
      <c r="I1427" s="8">
        <v>0.8</v>
      </c>
      <c r="J1427" s="17">
        <f>I1427</f>
        <v>0.8</v>
      </c>
      <c r="K1427" s="22" t="str" cm="1">
        <f t="array" ref="K1427">_xlfn.IFS(AND(I1427&gt;=0%, I1427&lt;=20%),"0% to 20%", AND(I1427&gt;=21%, I1427&lt;=40%), "21% to 40%", AND(I1427&gt;=41%, I1427&lt;=60%), "41% to 60%", AND(I1427&gt;=61%, I1427&lt;=80%), "61% to 80%", AND(I1427&gt;=81%, I1427&lt;=100%), "81% to 100%")</f>
        <v>61% to 80%</v>
      </c>
      <c r="L1427" s="22">
        <v>4.5</v>
      </c>
      <c r="M1427" s="6">
        <v>287</v>
      </c>
      <c r="N1427" s="6">
        <f>G1427*M1427</f>
        <v>7174713</v>
      </c>
      <c r="O1427" s="6">
        <f>L1427+(M1427/100000)</f>
        <v>4.5028699999999997</v>
      </c>
      <c r="P1427" s="5" t="s">
        <v>12533</v>
      </c>
      <c r="Q1427" s="10" t="s">
        <v>12534</v>
      </c>
      <c r="R1427" s="10" t="s">
        <v>12535</v>
      </c>
      <c r="S1427" s="10" t="s">
        <v>12536</v>
      </c>
      <c r="T1427" s="10">
        <f>LEN(S1427) - LEN(SUBSTITUTE(S1427, ",", "")) + 1</f>
        <v>8</v>
      </c>
      <c r="U1427" s="10" t="s">
        <v>12537</v>
      </c>
      <c r="V1427" s="20" t="s">
        <v>12538</v>
      </c>
      <c r="W1427" s="10" t="s">
        <v>12539</v>
      </c>
      <c r="X1427" s="10" t="s">
        <v>12540</v>
      </c>
    </row>
    <row r="1428" spans="1:24" customFormat="1" x14ac:dyDescent="0.3">
      <c r="A1428" s="5" t="s">
        <v>11254</v>
      </c>
      <c r="B1428" s="5" t="s">
        <v>11255</v>
      </c>
      <c r="C1428" s="5" t="str">
        <f>LEFT(B1428, 65)</f>
        <v xml:space="preserve">Aquadpure Copper + Mineral RO+UV+UF 10 to 12 Liter RO + UV + TDS </v>
      </c>
      <c r="D1428" s="5" t="s">
        <v>10094</v>
      </c>
      <c r="E1428" s="5" t="str">
        <f>LEFT(D1428, FIND("|", D1428) - 1)</f>
        <v>Home&amp;Kitchen</v>
      </c>
      <c r="F1428" s="7">
        <v>4999</v>
      </c>
      <c r="G1428" s="7">
        <v>24999</v>
      </c>
      <c r="H1428" s="5" t="str" cm="1">
        <f t="array" ref="H1428">_xlfn.IFS(G1428&lt;200,"Less than 200", AND(G1428&gt;=200, G1428&lt;=500), "200 to 500", G1428&gt;500, "Greater than 500")</f>
        <v>Greater than 500</v>
      </c>
      <c r="I1428" s="8">
        <v>0.8</v>
      </c>
      <c r="J1428" s="17">
        <f>I1428</f>
        <v>0.8</v>
      </c>
      <c r="K1428" s="22" t="str" cm="1">
        <f t="array" ref="K1428">_xlfn.IFS(AND(I1428&gt;=0%, I1428&lt;=20%),"0% to 20%", AND(I1428&gt;=21%, I1428&lt;=40%), "21% to 40%", AND(I1428&gt;=41%, I1428&lt;=60%), "41% to 60%", AND(I1428&gt;=61%, I1428&lt;=80%), "61% to 80%", AND(I1428&gt;=81%, I1428&lt;=100%), "81% to 100%")</f>
        <v>61% to 80%</v>
      </c>
      <c r="L1428" s="22">
        <v>4.5999999999999996</v>
      </c>
      <c r="M1428" s="6">
        <v>124</v>
      </c>
      <c r="N1428" s="6">
        <f>G1428*M1428</f>
        <v>3099876</v>
      </c>
      <c r="O1428" s="6">
        <f>L1428+(M1428/100000)</f>
        <v>4.6012399999999998</v>
      </c>
      <c r="P1428" s="5" t="s">
        <v>11256</v>
      </c>
      <c r="Q1428" s="10" t="s">
        <v>11257</v>
      </c>
      <c r="R1428" s="10" t="s">
        <v>11258</v>
      </c>
      <c r="S1428" s="10" t="s">
        <v>11259</v>
      </c>
      <c r="T1428" s="10">
        <f>LEN(S1428) - LEN(SUBSTITUTE(S1428, ",", "")) + 1</f>
        <v>8</v>
      </c>
      <c r="U1428" s="10" t="s">
        <v>11260</v>
      </c>
      <c r="V1428" s="20" t="s">
        <v>11261</v>
      </c>
      <c r="W1428" s="10" t="s">
        <v>11262</v>
      </c>
      <c r="X1428" s="10" t="s">
        <v>11263</v>
      </c>
    </row>
    <row r="1429" spans="1:24" customFormat="1" x14ac:dyDescent="0.3">
      <c r="A1429" s="5" t="s">
        <v>12873</v>
      </c>
      <c r="B1429" s="5" t="s">
        <v>12874</v>
      </c>
      <c r="C1429" s="5" t="str">
        <f>LEFT(B1429, 65)</f>
        <v>Kitchengenix's Mini Waffle Maker 4 Inch- 350 Watts: Stainless Ste</v>
      </c>
      <c r="D1429" s="5" t="s">
        <v>11989</v>
      </c>
      <c r="E1429" s="5" t="str">
        <f>LEFT(D1429, FIND("|", D1429) - 1)</f>
        <v>Home&amp;Kitchen</v>
      </c>
      <c r="F1429" s="5">
        <v>899</v>
      </c>
      <c r="G1429" s="7">
        <v>1999</v>
      </c>
      <c r="H1429" s="5" t="str" cm="1">
        <f t="array" ref="H1429">_xlfn.IFS(G1429&lt;200,"Less than 200", AND(G1429&gt;=200, G1429&lt;=500), "200 to 500", G1429&gt;500, "Greater than 500")</f>
        <v>Greater than 500</v>
      </c>
      <c r="I1429" s="8">
        <v>0.55000000000000004</v>
      </c>
      <c r="J1429" s="17">
        <f>I1429</f>
        <v>0.55000000000000004</v>
      </c>
      <c r="K1429" s="22" t="str" cm="1">
        <f t="array" ref="K1429">_xlfn.IFS(AND(I1429&gt;=0%, I1429&lt;=20%),"0% to 20%", AND(I1429&gt;=21%, I1429&lt;=40%), "21% to 40%", AND(I1429&gt;=41%, I1429&lt;=60%), "41% to 60%", AND(I1429&gt;=61%, I1429&lt;=80%), "61% to 80%", AND(I1429&gt;=81%, I1429&lt;=100%), "81% to 100%")</f>
        <v>41% to 60%</v>
      </c>
      <c r="L1429" s="22">
        <v>4.2</v>
      </c>
      <c r="M1429" s="6">
        <v>39</v>
      </c>
      <c r="N1429" s="6">
        <f>G1429*M1429</f>
        <v>77961</v>
      </c>
      <c r="O1429" s="6">
        <f>L1429+(M1429/100000)</f>
        <v>4.2003900000000005</v>
      </c>
      <c r="P1429" s="5" t="s">
        <v>12875</v>
      </c>
      <c r="Q1429" s="10" t="s">
        <v>12876</v>
      </c>
      <c r="R1429" s="10" t="s">
        <v>12877</v>
      </c>
      <c r="S1429" s="10" t="s">
        <v>12878</v>
      </c>
      <c r="T1429" s="10">
        <f>LEN(S1429) - LEN(SUBSTITUTE(S1429, ",", "")) + 1</f>
        <v>8</v>
      </c>
      <c r="U1429" s="10" t="s">
        <v>12879</v>
      </c>
      <c r="V1429" s="20" t="s">
        <v>12880</v>
      </c>
      <c r="W1429" s="10" t="s">
        <v>12881</v>
      </c>
      <c r="X1429" s="10" t="s">
        <v>12882</v>
      </c>
    </row>
    <row r="1430" spans="1:24" customFormat="1" x14ac:dyDescent="0.3">
      <c r="A1430" s="5" t="s">
        <v>8916</v>
      </c>
      <c r="B1430" s="5" t="s">
        <v>8917</v>
      </c>
      <c r="C1430" s="5" t="str">
        <f>LEFT(B1430, 65)</f>
        <v>AGARO LR2007 Lint Remover, Rechargeable, for Woolen Sweaters, Bla</v>
      </c>
      <c r="D1430" s="5" t="s">
        <v>8574</v>
      </c>
      <c r="E1430" s="5" t="str">
        <f>LEFT(D1430, FIND("|", D1430) - 1)</f>
        <v>Home&amp;Kitchen</v>
      </c>
      <c r="F1430" s="5">
        <v>678</v>
      </c>
      <c r="G1430" s="7">
        <v>1499</v>
      </c>
      <c r="H1430" s="5" t="str" cm="1">
        <f t="array" ref="H1430">_xlfn.IFS(G1430&lt;200,"Less than 200", AND(G1430&gt;=200, G1430&lt;=500), "200 to 500", G1430&gt;500, "Greater than 500")</f>
        <v>Greater than 500</v>
      </c>
      <c r="I1430" s="8">
        <v>0.55000000000000004</v>
      </c>
      <c r="J1430" s="17">
        <f>I1430</f>
        <v>0.55000000000000004</v>
      </c>
      <c r="K1430" s="22" t="str" cm="1">
        <f t="array" ref="K1430">_xlfn.IFS(AND(I1430&gt;=0%, I1430&lt;=20%),"0% to 20%", AND(I1430&gt;=21%, I1430&lt;=40%), "21% to 40%", AND(I1430&gt;=41%, I1430&lt;=60%), "41% to 60%", AND(I1430&gt;=61%, I1430&lt;=80%), "61% to 80%", AND(I1430&gt;=81%, I1430&lt;=100%), "81% to 100%")</f>
        <v>41% to 60%</v>
      </c>
      <c r="L1430" s="22">
        <v>4.2</v>
      </c>
      <c r="M1430" s="6">
        <v>900</v>
      </c>
      <c r="N1430" s="6">
        <f>G1430*M1430</f>
        <v>1349100</v>
      </c>
      <c r="O1430" s="6">
        <f>L1430+(M1430/100000)</f>
        <v>4.2090000000000005</v>
      </c>
      <c r="P1430" s="5" t="s">
        <v>8918</v>
      </c>
      <c r="Q1430" s="10" t="s">
        <v>8919</v>
      </c>
      <c r="R1430" s="10" t="s">
        <v>8920</v>
      </c>
      <c r="S1430" s="10" t="s">
        <v>8921</v>
      </c>
      <c r="T1430" s="10">
        <f>LEN(S1430) - LEN(SUBSTITUTE(S1430, ",", "")) + 1</f>
        <v>8</v>
      </c>
      <c r="U1430" s="10" t="s">
        <v>8922</v>
      </c>
      <c r="V1430" s="20" t="s">
        <v>8923</v>
      </c>
      <c r="W1430" s="10" t="s">
        <v>8924</v>
      </c>
      <c r="X1430" s="10" t="s">
        <v>8925</v>
      </c>
    </row>
    <row r="1431" spans="1:24" customFormat="1" x14ac:dyDescent="0.3">
      <c r="A1431" s="5" t="s">
        <v>12603</v>
      </c>
      <c r="B1431" s="5" t="s">
        <v>12604</v>
      </c>
      <c r="C1431" s="5" t="str">
        <f>LEFT(B1431, 65)</f>
        <v>iBELL Induction Cooktop, 2000W with Auto Shut Off and Overheat Pr</v>
      </c>
      <c r="D1431" s="5" t="s">
        <v>8647</v>
      </c>
      <c r="E1431" s="5" t="str">
        <f>LEFT(D1431, FIND("|", D1431) - 1)</f>
        <v>Home&amp;Kitchen</v>
      </c>
      <c r="F1431" s="7">
        <v>1601</v>
      </c>
      <c r="G1431" s="7">
        <v>3890</v>
      </c>
      <c r="H1431" s="5" t="str" cm="1">
        <f t="array" ref="H1431">_xlfn.IFS(G1431&lt;200,"Less than 200", AND(G1431&gt;=200, G1431&lt;=500), "200 to 500", G1431&gt;500, "Greater than 500")</f>
        <v>Greater than 500</v>
      </c>
      <c r="I1431" s="8">
        <v>0.59</v>
      </c>
      <c r="J1431" s="17">
        <f>I1431</f>
        <v>0.59</v>
      </c>
      <c r="K1431" s="22" t="str" cm="1">
        <f t="array" ref="K1431">_xlfn.IFS(AND(I1431&gt;=0%, I1431&lt;=20%),"0% to 20%", AND(I1431&gt;=21%, I1431&lt;=40%), "21% to 40%", AND(I1431&gt;=41%, I1431&lt;=60%), "41% to 60%", AND(I1431&gt;=61%, I1431&lt;=80%), "61% to 80%", AND(I1431&gt;=81%, I1431&lt;=100%), "81% to 100%")</f>
        <v>41% to 60%</v>
      </c>
      <c r="L1431" s="22">
        <v>4.2</v>
      </c>
      <c r="M1431" s="6">
        <v>156</v>
      </c>
      <c r="N1431" s="6">
        <f>G1431*M1431</f>
        <v>606840</v>
      </c>
      <c r="O1431" s="6">
        <f>L1431+(M1431/100000)</f>
        <v>4.2015599999999997</v>
      </c>
      <c r="P1431" s="5" t="s">
        <v>12605</v>
      </c>
      <c r="Q1431" s="10" t="s">
        <v>12606</v>
      </c>
      <c r="R1431" s="10" t="s">
        <v>12607</v>
      </c>
      <c r="S1431" s="10" t="s">
        <v>12608</v>
      </c>
      <c r="T1431" s="10">
        <f>LEN(S1431) - LEN(SUBSTITUTE(S1431, ",", "")) + 1</f>
        <v>8</v>
      </c>
      <c r="U1431" s="10" t="s">
        <v>12609</v>
      </c>
      <c r="V1431" s="20" t="s">
        <v>12610</v>
      </c>
      <c r="W1431" s="10" t="s">
        <v>12611</v>
      </c>
      <c r="X1431" s="10" t="s">
        <v>12612</v>
      </c>
    </row>
    <row r="1432" spans="1:24" customFormat="1" x14ac:dyDescent="0.3">
      <c r="A1432" s="5" t="s">
        <v>12220</v>
      </c>
      <c r="B1432" s="5" t="s">
        <v>12221</v>
      </c>
      <c r="C1432" s="5" t="str">
        <f>LEFT(B1432, 65)</f>
        <v xml:space="preserve">VAPJA¬Æ Portable Mini Juicer Cup Blender USB Rechargeable with 4 </v>
      </c>
      <c r="D1432" s="5" t="s">
        <v>8938</v>
      </c>
      <c r="E1432" s="5" t="str">
        <f>LEFT(D1432, FIND("|", D1432) - 1)</f>
        <v>Home&amp;Kitchen</v>
      </c>
      <c r="F1432" s="5">
        <v>649</v>
      </c>
      <c r="G1432" s="5">
        <v>999</v>
      </c>
      <c r="H1432" s="5" t="str" cm="1">
        <f t="array" ref="H1432">_xlfn.IFS(G1432&lt;200,"Less than 200", AND(G1432&gt;=200, G1432&lt;=500), "200 to 500", G1432&gt;500, "Greater than 500")</f>
        <v>Greater than 500</v>
      </c>
      <c r="I1432" s="8">
        <v>0.35</v>
      </c>
      <c r="J1432" s="17">
        <f>I1432</f>
        <v>0.35</v>
      </c>
      <c r="K1432" s="22" t="str" cm="1">
        <f t="array" ref="K1432">_xlfn.IFS(AND(I1432&gt;=0%, I1432&lt;=20%),"0% to 20%", AND(I1432&gt;=21%, I1432&lt;=40%), "21% to 40%", AND(I1432&gt;=41%, I1432&lt;=60%), "41% to 60%", AND(I1432&gt;=61%, I1432&lt;=80%), "61% to 80%", AND(I1432&gt;=81%, I1432&lt;=100%), "81% to 100%")</f>
        <v>21% to 40%</v>
      </c>
      <c r="L1432" s="22">
        <v>3.6</v>
      </c>
      <c r="M1432" s="6">
        <v>4</v>
      </c>
      <c r="N1432" s="6">
        <f>G1432*M1432</f>
        <v>3996</v>
      </c>
      <c r="O1432" s="6">
        <f>L1432+(M1432/100000)</f>
        <v>3.6000399999999999</v>
      </c>
      <c r="P1432" s="5" t="s">
        <v>12222</v>
      </c>
      <c r="Q1432" s="10" t="s">
        <v>12223</v>
      </c>
      <c r="R1432" s="10" t="s">
        <v>12224</v>
      </c>
      <c r="S1432" s="10" t="s">
        <v>12225</v>
      </c>
      <c r="T1432" s="10">
        <f>LEN(S1432) - LEN(SUBSTITUTE(S1432, ",", "")) + 1</f>
        <v>2</v>
      </c>
      <c r="U1432" s="10" t="s">
        <v>12226</v>
      </c>
      <c r="V1432" s="20" t="s">
        <v>12227</v>
      </c>
      <c r="W1432" s="10" t="s">
        <v>12228</v>
      </c>
      <c r="X1432" s="10" t="s">
        <v>12229</v>
      </c>
    </row>
    <row r="1433" spans="1:24" customFormat="1" x14ac:dyDescent="0.3">
      <c r="A1433" s="5" t="s">
        <v>10621</v>
      </c>
      <c r="B1433" s="5" t="s">
        <v>10622</v>
      </c>
      <c r="C1433" s="5" t="str">
        <f>LEFT(B1433, 65)</f>
        <v xml:space="preserve">Zuvexa USB Rechargeable Electric Foam Maker - Handheld Milk Wand </v>
      </c>
      <c r="D1433" s="5" t="s">
        <v>8688</v>
      </c>
      <c r="E1433" s="5" t="str">
        <f>LEFT(D1433, FIND("|", D1433) - 1)</f>
        <v>Home&amp;Kitchen</v>
      </c>
      <c r="F1433" s="5">
        <v>499</v>
      </c>
      <c r="G1433" s="7">
        <v>1299</v>
      </c>
      <c r="H1433" s="5" t="str" cm="1">
        <f t="array" ref="H1433">_xlfn.IFS(G1433&lt;200,"Less than 200", AND(G1433&gt;=200, G1433&lt;=500), "200 to 500", G1433&gt;500, "Greater than 500")</f>
        <v>Greater than 500</v>
      </c>
      <c r="I1433" s="8">
        <v>0.62</v>
      </c>
      <c r="J1433" s="17">
        <f>I1433</f>
        <v>0.62</v>
      </c>
      <c r="K1433" s="22" t="str" cm="1">
        <f t="array" ref="K1433">_xlfn.IFS(AND(I1433&gt;=0%, I1433&lt;=20%),"0% to 20%", AND(I1433&gt;=21%, I1433&lt;=40%), "21% to 40%", AND(I1433&gt;=41%, I1433&lt;=60%), "41% to 60%", AND(I1433&gt;=61%, I1433&lt;=80%), "61% to 80%", AND(I1433&gt;=81%, I1433&lt;=100%), "81% to 100%")</f>
        <v>61% to 80%</v>
      </c>
      <c r="L1433" s="22">
        <v>4.7</v>
      </c>
      <c r="M1433" s="6">
        <v>54</v>
      </c>
      <c r="N1433" s="6">
        <f>G1433*M1433</f>
        <v>70146</v>
      </c>
      <c r="O1433" s="6">
        <f>L1433+(M1433/100000)</f>
        <v>4.7005400000000002</v>
      </c>
      <c r="P1433" s="5" t="s">
        <v>10623</v>
      </c>
      <c r="Q1433" s="10" t="s">
        <v>10624</v>
      </c>
      <c r="R1433" s="10" t="s">
        <v>10625</v>
      </c>
      <c r="S1433" s="10" t="s">
        <v>10626</v>
      </c>
      <c r="T1433" s="10">
        <f>LEN(S1433) - LEN(SUBSTITUTE(S1433, ",", "")) + 1</f>
        <v>8</v>
      </c>
      <c r="U1433" s="10" t="s">
        <v>10627</v>
      </c>
      <c r="V1433" s="20" t="s">
        <v>10628</v>
      </c>
      <c r="W1433" s="10" t="s">
        <v>10629</v>
      </c>
      <c r="X1433" s="10" t="s">
        <v>10630</v>
      </c>
    </row>
    <row r="1434" spans="1:24" customFormat="1" x14ac:dyDescent="0.3">
      <c r="A1434" s="5" t="s">
        <v>1853</v>
      </c>
      <c r="B1434" s="5" t="s">
        <v>1854</v>
      </c>
      <c r="C1434" s="5" t="str">
        <f>LEFT(B1434, 65)</f>
        <v xml:space="preserve">WZATCO Pixel | Portable LED Projector | Native 720p with Full HD </v>
      </c>
      <c r="D1434" s="5" t="s">
        <v>1404</v>
      </c>
      <c r="E1434" s="5" t="str">
        <f>LEFT(D1434, FIND("|", D1434) - 1)</f>
        <v>Electronics</v>
      </c>
      <c r="F1434" s="7">
        <v>6490</v>
      </c>
      <c r="G1434" s="7">
        <v>9990</v>
      </c>
      <c r="H1434" s="5" t="str" cm="1">
        <f t="array" ref="H1434">_xlfn.IFS(G1434&lt;200,"Less than 200", AND(G1434&gt;=200, G1434&lt;=500), "200 to 500", G1434&gt;500, "Greater than 500")</f>
        <v>Greater than 500</v>
      </c>
      <c r="I1434" s="8">
        <v>0.35</v>
      </c>
      <c r="J1434" s="17">
        <f>I1434</f>
        <v>0.35</v>
      </c>
      <c r="K1434" s="22" t="str" cm="1">
        <f t="array" ref="K1434">_xlfn.IFS(AND(I1434&gt;=0%, I1434&lt;=20%),"0% to 20%", AND(I1434&gt;=21%, I1434&lt;=40%), "21% to 40%", AND(I1434&gt;=41%, I1434&lt;=60%), "41% to 60%", AND(I1434&gt;=61%, I1434&lt;=80%), "61% to 80%", AND(I1434&gt;=81%, I1434&lt;=100%), "81% to 100%")</f>
        <v>21% to 40%</v>
      </c>
      <c r="L1434" s="22">
        <v>4</v>
      </c>
      <c r="M1434" s="6">
        <v>27</v>
      </c>
      <c r="N1434" s="6">
        <f>G1434*M1434</f>
        <v>269730</v>
      </c>
      <c r="O1434" s="6">
        <f>L1434+(M1434/100000)</f>
        <v>4.0002700000000004</v>
      </c>
      <c r="P1434" s="5" t="s">
        <v>1855</v>
      </c>
      <c r="Q1434" s="10" t="s">
        <v>1856</v>
      </c>
      <c r="R1434" s="10" t="s">
        <v>1857</v>
      </c>
      <c r="S1434" s="10" t="s">
        <v>1858</v>
      </c>
      <c r="T1434" s="10">
        <f>LEN(S1434) - LEN(SUBSTITUTE(S1434, ",", "")) + 1</f>
        <v>8</v>
      </c>
      <c r="U1434" s="10" t="s">
        <v>1859</v>
      </c>
      <c r="V1434" s="20" t="s">
        <v>1860</v>
      </c>
      <c r="W1434" s="10" t="s">
        <v>1861</v>
      </c>
      <c r="X1434" s="10" t="s">
        <v>1862</v>
      </c>
    </row>
    <row r="1435" spans="1:24" customFormat="1" x14ac:dyDescent="0.3">
      <c r="A1435" s="5" t="s">
        <v>10590</v>
      </c>
      <c r="B1435" s="5" t="s">
        <v>10591</v>
      </c>
      <c r="C1435" s="5" t="str">
        <f>LEFT(B1435, 65)</f>
        <v>FIGMENT Handheld Milk Frother Rechargeable, 3-Speed Electric Frot</v>
      </c>
      <c r="D1435" s="5" t="s">
        <v>8688</v>
      </c>
      <c r="E1435" s="5" t="str">
        <f>LEFT(D1435, FIND("|", D1435) - 1)</f>
        <v>Home&amp;Kitchen</v>
      </c>
      <c r="F1435" s="5">
        <v>699</v>
      </c>
      <c r="G1435" s="7">
        <v>1599</v>
      </c>
      <c r="H1435" s="5" t="str" cm="1">
        <f t="array" ref="H1435">_xlfn.IFS(G1435&lt;200,"Less than 200", AND(G1435&gt;=200, G1435&lt;=500), "200 to 500", G1435&gt;500, "Greater than 500")</f>
        <v>Greater than 500</v>
      </c>
      <c r="I1435" s="8">
        <v>0.56000000000000005</v>
      </c>
      <c r="J1435" s="17">
        <f>I1435</f>
        <v>0.56000000000000005</v>
      </c>
      <c r="K1435" s="22" t="str" cm="1">
        <f t="array" ref="K1435">_xlfn.IFS(AND(I1435&gt;=0%, I1435&lt;=20%),"0% to 20%", AND(I1435&gt;=21%, I1435&lt;=40%), "21% to 40%", AND(I1435&gt;=41%, I1435&lt;=60%), "41% to 60%", AND(I1435&gt;=61%, I1435&lt;=80%), "61% to 80%", AND(I1435&gt;=81%, I1435&lt;=100%), "81% to 100%")</f>
        <v>41% to 60%</v>
      </c>
      <c r="L1435" s="22">
        <v>4.7</v>
      </c>
      <c r="M1435" s="6">
        <v>1729</v>
      </c>
      <c r="N1435" s="6">
        <f>G1435*M1435</f>
        <v>2764671</v>
      </c>
      <c r="O1435" s="6">
        <f>L1435+(M1435/100000)</f>
        <v>4.7172900000000002</v>
      </c>
      <c r="P1435" s="5" t="s">
        <v>10592</v>
      </c>
      <c r="Q1435" s="10" t="s">
        <v>10593</v>
      </c>
      <c r="R1435" s="10" t="s">
        <v>10594</v>
      </c>
      <c r="S1435" s="10" t="s">
        <v>10595</v>
      </c>
      <c r="T1435" s="10">
        <f>LEN(S1435) - LEN(SUBSTITUTE(S1435, ",", "")) + 1</f>
        <v>6</v>
      </c>
      <c r="U1435" s="10" t="s">
        <v>10596</v>
      </c>
      <c r="V1435" s="20" t="s">
        <v>10597</v>
      </c>
      <c r="W1435" s="10" t="s">
        <v>10598</v>
      </c>
      <c r="X1435" s="10" t="s">
        <v>10599</v>
      </c>
    </row>
    <row r="1436" spans="1:24" customFormat="1" x14ac:dyDescent="0.3">
      <c r="A1436" s="5" t="s">
        <v>11114</v>
      </c>
      <c r="B1436" s="5" t="s">
        <v>11115</v>
      </c>
      <c r="C1436" s="5" t="str">
        <f>LEFT(B1436, 65)</f>
        <v>Multifunctional 2 in 1 Electric Egg Boiling Steamer Egg Frying Pa</v>
      </c>
      <c r="D1436" s="5" t="s">
        <v>9030</v>
      </c>
      <c r="E1436" s="5" t="str">
        <f>LEFT(D1436, FIND("|", D1436) - 1)</f>
        <v>Home&amp;Kitchen</v>
      </c>
      <c r="F1436" s="5">
        <v>699</v>
      </c>
      <c r="G1436" s="7">
        <v>1599</v>
      </c>
      <c r="H1436" s="5" t="str" cm="1">
        <f t="array" ref="H1436">_xlfn.IFS(G1436&lt;200,"Less than 200", AND(G1436&gt;=200, G1436&lt;=500), "200 to 500", G1436&gt;500, "Greater than 500")</f>
        <v>Greater than 500</v>
      </c>
      <c r="I1436" s="8">
        <v>0.56000000000000005</v>
      </c>
      <c r="J1436" s="17">
        <f>I1436</f>
        <v>0.56000000000000005</v>
      </c>
      <c r="K1436" s="22" t="str" cm="1">
        <f t="array" ref="K1436">_xlfn.IFS(AND(I1436&gt;=0%, I1436&lt;=20%),"0% to 20%", AND(I1436&gt;=21%, I1436&lt;=40%), "21% to 40%", AND(I1436&gt;=41%, I1436&lt;=60%), "41% to 60%", AND(I1436&gt;=61%, I1436&lt;=80%), "61% to 80%", AND(I1436&gt;=81%, I1436&lt;=100%), "81% to 100%")</f>
        <v>41% to 60%</v>
      </c>
      <c r="L1436" s="22">
        <v>4.7</v>
      </c>
      <c r="M1436" s="6">
        <v>2300</v>
      </c>
      <c r="N1436" s="6">
        <f>G1436*M1436</f>
        <v>3677700</v>
      </c>
      <c r="O1436" s="6">
        <f>L1436+(M1436/100000)</f>
        <v>4.7229999999999999</v>
      </c>
      <c r="P1436" s="5" t="s">
        <v>11116</v>
      </c>
      <c r="Q1436" s="10" t="s">
        <v>11117</v>
      </c>
      <c r="R1436" s="10" t="s">
        <v>11118</v>
      </c>
      <c r="S1436" s="10" t="s">
        <v>11119</v>
      </c>
      <c r="T1436" s="10">
        <f>LEN(S1436) - LEN(SUBSTITUTE(S1436, ",", "")) + 1</f>
        <v>8</v>
      </c>
      <c r="U1436" s="10" t="s">
        <v>11120</v>
      </c>
      <c r="V1436" s="20" t="s">
        <v>11121</v>
      </c>
      <c r="W1436" s="10" t="s">
        <v>11122</v>
      </c>
      <c r="X1436" s="10" t="s">
        <v>11123</v>
      </c>
    </row>
    <row r="1437" spans="1:24" customFormat="1" x14ac:dyDescent="0.3">
      <c r="A1437" s="5" t="s">
        <v>9734</v>
      </c>
      <c r="B1437" s="5" t="s">
        <v>9735</v>
      </c>
      <c r="C1437" s="5" t="str">
        <f>LEFT(B1437, 65)</f>
        <v xml:space="preserve">White Feather Portable Heat Sealer Mini Sealing Machine for Food </v>
      </c>
      <c r="D1437" s="5" t="s">
        <v>9284</v>
      </c>
      <c r="E1437" s="5" t="str">
        <f>LEFT(D1437, FIND("|", D1437) - 1)</f>
        <v>Home&amp;Kitchen</v>
      </c>
      <c r="F1437" s="5">
        <v>199</v>
      </c>
      <c r="G1437" s="5">
        <v>499</v>
      </c>
      <c r="H1437" s="5" t="str" cm="1">
        <f t="array" ref="H1437">_xlfn.IFS(G1437&lt;200,"Less than 200", AND(G1437&gt;=200, G1437&lt;=500), "200 to 500", G1437&gt;500, "Greater than 500")</f>
        <v>200 to 500</v>
      </c>
      <c r="I1437" s="8">
        <v>0.6</v>
      </c>
      <c r="J1437" s="17">
        <f>I1437</f>
        <v>0.6</v>
      </c>
      <c r="K1437" s="22" t="str" cm="1">
        <f t="array" ref="K1437">_xlfn.IFS(AND(I1437&gt;=0%, I1437&lt;=20%),"0% to 20%", AND(I1437&gt;=21%, I1437&lt;=40%), "21% to 40%", AND(I1437&gt;=41%, I1437&lt;=60%), "41% to 60%", AND(I1437&gt;=61%, I1437&lt;=80%), "61% to 80%", AND(I1437&gt;=81%, I1437&lt;=100%), "81% to 100%")</f>
        <v>41% to 60%</v>
      </c>
      <c r="L1437" s="22">
        <v>3.3</v>
      </c>
      <c r="M1437" s="6">
        <v>12</v>
      </c>
      <c r="N1437" s="6">
        <f>G1437*M1437</f>
        <v>5988</v>
      </c>
      <c r="O1437" s="6">
        <f>L1437+(M1437/100000)</f>
        <v>3.3001199999999997</v>
      </c>
      <c r="P1437" s="5" t="s">
        <v>9736</v>
      </c>
      <c r="Q1437" s="10" t="s">
        <v>9737</v>
      </c>
      <c r="R1437" s="10" t="s">
        <v>9738</v>
      </c>
      <c r="S1437" s="10" t="s">
        <v>9739</v>
      </c>
      <c r="T1437" s="10">
        <f>LEN(S1437) - LEN(SUBSTITUTE(S1437, ",", "")) + 1</f>
        <v>6</v>
      </c>
      <c r="U1437" s="10" t="s">
        <v>9740</v>
      </c>
      <c r="V1437" s="20" t="s">
        <v>9741</v>
      </c>
      <c r="W1437" s="10" t="s">
        <v>9742</v>
      </c>
      <c r="X1437" s="10" t="s">
        <v>9743</v>
      </c>
    </row>
    <row r="1438" spans="1:24" customFormat="1" x14ac:dyDescent="0.3">
      <c r="A1438" s="5" t="s">
        <v>3130</v>
      </c>
      <c r="B1438" s="5" t="s">
        <v>3131</v>
      </c>
      <c r="C1438" s="5" t="str">
        <f>LEFT(B1438, 65)</f>
        <v xml:space="preserve">Samsung Galaxy M04 Light Green, 4GB RAM, 64GB Storage | Upto 8GB </v>
      </c>
      <c r="D1438" s="5" t="s">
        <v>2990</v>
      </c>
      <c r="E1438" s="5" t="str">
        <f>LEFT(D1438, FIND("|", D1438) - 1)</f>
        <v>Electronics</v>
      </c>
      <c r="F1438" s="7">
        <v>9499</v>
      </c>
      <c r="G1438" s="7">
        <v>11999</v>
      </c>
      <c r="H1438" s="5" t="str" cm="1">
        <f t="array" ref="H1438">_xlfn.IFS(G1438&lt;200,"Less than 200", AND(G1438&gt;=200, G1438&lt;=500), "200 to 500", G1438&gt;500, "Greater than 500")</f>
        <v>Greater than 500</v>
      </c>
      <c r="I1438" s="8">
        <v>0.21</v>
      </c>
      <c r="J1438" s="17">
        <f>I1438</f>
        <v>0.21</v>
      </c>
      <c r="K1438" s="22" t="str" cm="1">
        <f t="array" ref="K1438">_xlfn.IFS(AND(I1438&gt;=0%, I1438&lt;=20%),"0% to 20%", AND(I1438&gt;=21%, I1438&lt;=40%), "21% to 40%", AND(I1438&gt;=41%, I1438&lt;=60%), "41% to 60%", AND(I1438&gt;=61%, I1438&lt;=80%), "61% to 80%", AND(I1438&gt;=81%, I1438&lt;=100%), "81% to 100%")</f>
        <v>21% to 40%</v>
      </c>
      <c r="L1438" s="22">
        <v>4.2</v>
      </c>
      <c r="M1438" s="6">
        <v>284</v>
      </c>
      <c r="N1438" s="6">
        <f>G1438*M1438</f>
        <v>3407716</v>
      </c>
      <c r="O1438" s="6">
        <f>L1438+(M1438/100000)</f>
        <v>4.2028400000000001</v>
      </c>
      <c r="P1438" s="5" t="s">
        <v>3077</v>
      </c>
      <c r="Q1438" s="10" t="s">
        <v>3078</v>
      </c>
      <c r="R1438" s="10" t="s">
        <v>3079</v>
      </c>
      <c r="S1438" s="10" t="s">
        <v>3080</v>
      </c>
      <c r="T1438" s="10">
        <f>LEN(S1438) - LEN(SUBSTITUTE(S1438, ",", "")) + 1</f>
        <v>8</v>
      </c>
      <c r="U1438" s="10" t="s">
        <v>3081</v>
      </c>
      <c r="V1438" s="20" t="s">
        <v>3082</v>
      </c>
      <c r="W1438" s="10" t="s">
        <v>3132</v>
      </c>
      <c r="X1438" s="10" t="s">
        <v>3133</v>
      </c>
    </row>
    <row r="1439" spans="1:24" customFormat="1" x14ac:dyDescent="0.3">
      <c r="A1439" s="5" t="s">
        <v>3075</v>
      </c>
      <c r="B1439" s="5" t="s">
        <v>3076</v>
      </c>
      <c r="C1439" s="5" t="str">
        <f>LEFT(B1439, 65)</f>
        <v>Samsung Galaxy M04 Dark Blue, 4GB RAM, 64GB Storage | Upto 8GB RA</v>
      </c>
      <c r="D1439" s="5" t="s">
        <v>2990</v>
      </c>
      <c r="E1439" s="5" t="str">
        <f>LEFT(D1439, FIND("|", D1439) - 1)</f>
        <v>Electronics</v>
      </c>
      <c r="F1439" s="7">
        <v>9499</v>
      </c>
      <c r="G1439" s="7">
        <v>11999</v>
      </c>
      <c r="H1439" s="5" t="str" cm="1">
        <f t="array" ref="H1439">_xlfn.IFS(G1439&lt;200,"Less than 200", AND(G1439&gt;=200, G1439&lt;=500), "200 to 500", G1439&gt;500, "Greater than 500")</f>
        <v>Greater than 500</v>
      </c>
      <c r="I1439" s="8">
        <v>0.21</v>
      </c>
      <c r="J1439" s="17">
        <f>I1439</f>
        <v>0.21</v>
      </c>
      <c r="K1439" s="22" t="str" cm="1">
        <f t="array" ref="K1439">_xlfn.IFS(AND(I1439&gt;=0%, I1439&lt;=20%),"0% to 20%", AND(I1439&gt;=21%, I1439&lt;=40%), "21% to 40%", AND(I1439&gt;=41%, I1439&lt;=60%), "41% to 60%", AND(I1439&gt;=61%, I1439&lt;=80%), "61% to 80%", AND(I1439&gt;=81%, I1439&lt;=100%), "81% to 100%")</f>
        <v>21% to 40%</v>
      </c>
      <c r="L1439" s="22">
        <v>4.2</v>
      </c>
      <c r="M1439" s="6">
        <v>284</v>
      </c>
      <c r="N1439" s="6">
        <f>G1439*M1439</f>
        <v>3407716</v>
      </c>
      <c r="O1439" s="6">
        <f>L1439+(M1439/100000)</f>
        <v>4.2028400000000001</v>
      </c>
      <c r="P1439" s="5" t="s">
        <v>3077</v>
      </c>
      <c r="Q1439" s="10" t="s">
        <v>3078</v>
      </c>
      <c r="R1439" s="10" t="s">
        <v>3079</v>
      </c>
      <c r="S1439" s="10" t="s">
        <v>3080</v>
      </c>
      <c r="T1439" s="10">
        <f>LEN(S1439) - LEN(SUBSTITUTE(S1439, ",", "")) + 1</f>
        <v>8</v>
      </c>
      <c r="U1439" s="10" t="s">
        <v>3081</v>
      </c>
      <c r="V1439" s="20" t="s">
        <v>3082</v>
      </c>
      <c r="W1439" s="10" t="s">
        <v>3083</v>
      </c>
      <c r="X1439" s="10" t="s">
        <v>3084</v>
      </c>
    </row>
    <row r="1440" spans="1:24" customFormat="1" x14ac:dyDescent="0.3">
      <c r="A1440" s="5" t="s">
        <v>3933</v>
      </c>
      <c r="B1440" s="5" t="s">
        <v>3934</v>
      </c>
      <c r="C1440" s="5" t="str">
        <f>LEFT(B1440, 65)</f>
        <v>Samsung Galaxy M04 Dark Blue, 4GB RAM, 128GB Storage | Upto 8GB R</v>
      </c>
      <c r="D1440" s="5" t="s">
        <v>2990</v>
      </c>
      <c r="E1440" s="5" t="str">
        <f>LEFT(D1440, FIND("|", D1440) - 1)</f>
        <v>Electronics</v>
      </c>
      <c r="F1440" s="7">
        <v>10499</v>
      </c>
      <c r="G1440" s="7">
        <v>13499</v>
      </c>
      <c r="H1440" s="5" t="str" cm="1">
        <f t="array" ref="H1440">_xlfn.IFS(G1440&lt;200,"Less than 200", AND(G1440&gt;=200, G1440&lt;=500), "200 to 500", G1440&gt;500, "Greater than 500")</f>
        <v>Greater than 500</v>
      </c>
      <c r="I1440" s="8">
        <v>0.22</v>
      </c>
      <c r="J1440" s="17">
        <f>I1440</f>
        <v>0.22</v>
      </c>
      <c r="K1440" s="22" t="str" cm="1">
        <f t="array" ref="K1440">_xlfn.IFS(AND(I1440&gt;=0%, I1440&lt;=20%),"0% to 20%", AND(I1440&gt;=21%, I1440&lt;=40%), "21% to 40%", AND(I1440&gt;=41%, I1440&lt;=60%), "41% to 60%", AND(I1440&gt;=61%, I1440&lt;=80%), "61% to 80%", AND(I1440&gt;=81%, I1440&lt;=100%), "81% to 100%")</f>
        <v>21% to 40%</v>
      </c>
      <c r="L1440" s="22">
        <v>4.2</v>
      </c>
      <c r="M1440" s="6">
        <v>284</v>
      </c>
      <c r="N1440" s="6">
        <f>G1440*M1440</f>
        <v>3833716</v>
      </c>
      <c r="O1440" s="6">
        <f>L1440+(M1440/100000)</f>
        <v>4.2028400000000001</v>
      </c>
      <c r="P1440" s="5" t="s">
        <v>3077</v>
      </c>
      <c r="Q1440" s="10" t="s">
        <v>3078</v>
      </c>
      <c r="R1440" s="10" t="s">
        <v>3079</v>
      </c>
      <c r="S1440" s="10" t="s">
        <v>3080</v>
      </c>
      <c r="T1440" s="10">
        <f>LEN(S1440) - LEN(SUBSTITUTE(S1440, ",", "")) + 1</f>
        <v>8</v>
      </c>
      <c r="U1440" s="10" t="s">
        <v>3081</v>
      </c>
      <c r="V1440" s="20" t="s">
        <v>3082</v>
      </c>
      <c r="W1440" s="10" t="s">
        <v>3083</v>
      </c>
      <c r="X1440" s="10" t="s">
        <v>3935</v>
      </c>
    </row>
    <row r="1441" spans="1:24" customFormat="1" x14ac:dyDescent="0.3">
      <c r="A1441" s="5" t="s">
        <v>4521</v>
      </c>
      <c r="B1441" s="5" t="s">
        <v>4522</v>
      </c>
      <c r="C1441" s="5" t="str">
        <f>LEFT(B1441, 65)</f>
        <v>Noise_Colorfit Smart Watch Charger 2 Pin USB Fast Charger Magneti</v>
      </c>
      <c r="D1441" s="5" t="s">
        <v>2948</v>
      </c>
      <c r="E1441" s="5" t="str">
        <f>LEFT(D1441, FIND("|", D1441) - 1)</f>
        <v>Electronics</v>
      </c>
      <c r="F1441" s="5">
        <v>249</v>
      </c>
      <c r="G1441" s="5">
        <v>999</v>
      </c>
      <c r="H1441" s="5" t="str" cm="1">
        <f t="array" ref="H1441">_xlfn.IFS(G1441&lt;200,"Less than 200", AND(G1441&gt;=200, G1441&lt;=500), "200 to 500", G1441&gt;500, "Greater than 500")</f>
        <v>Greater than 500</v>
      </c>
      <c r="I1441" s="8">
        <v>0.75</v>
      </c>
      <c r="J1441" s="17">
        <f>I1441</f>
        <v>0.75</v>
      </c>
      <c r="K1441" s="22" t="str" cm="1">
        <f t="array" ref="K1441">_xlfn.IFS(AND(I1441&gt;=0%, I1441&lt;=20%),"0% to 20%", AND(I1441&gt;=21%, I1441&lt;=40%), "21% to 40%", AND(I1441&gt;=41%, I1441&lt;=60%), "41% to 60%", AND(I1441&gt;=61%, I1441&lt;=80%), "61% to 80%", AND(I1441&gt;=81%, I1441&lt;=100%), "81% to 100%")</f>
        <v>61% to 80%</v>
      </c>
      <c r="L1441" s="22">
        <v>4.5</v>
      </c>
      <c r="M1441" s="6">
        <v>38</v>
      </c>
      <c r="N1441" s="6">
        <f>G1441*M1441</f>
        <v>37962</v>
      </c>
      <c r="O1441" s="6">
        <f>L1441+(M1441/100000)</f>
        <v>4.5003799999999998</v>
      </c>
      <c r="P1441" s="5" t="s">
        <v>4523</v>
      </c>
      <c r="Q1441" s="10" t="s">
        <v>4524</v>
      </c>
      <c r="R1441" s="10" t="s">
        <v>4525</v>
      </c>
      <c r="S1441" s="10" t="s">
        <v>4526</v>
      </c>
      <c r="T1441" s="10">
        <f>LEN(S1441) - LEN(SUBSTITUTE(S1441, ",", "")) + 1</f>
        <v>8</v>
      </c>
      <c r="U1441" s="10" t="s">
        <v>4527</v>
      </c>
      <c r="V1441" s="20" t="s">
        <v>4528</v>
      </c>
      <c r="W1441" s="10" t="s">
        <v>4529</v>
      </c>
      <c r="X1441" s="10" t="s">
        <v>4530</v>
      </c>
    </row>
    <row r="1442" spans="1:24" customFormat="1" x14ac:dyDescent="0.3">
      <c r="A1442" s="5" t="s">
        <v>9932</v>
      </c>
      <c r="B1442" s="5" t="s">
        <v>9933</v>
      </c>
      <c r="C1442" s="5" t="str">
        <f>LEFT(B1442, 65)</f>
        <v>!!1000 Watt/2000-Watt Room Heater!! Fan Heater!!Pure White!!HN-25</v>
      </c>
      <c r="D1442" s="5" t="s">
        <v>8563</v>
      </c>
      <c r="E1442" s="5" t="str">
        <f>LEFT(D1442, FIND("|", D1442) - 1)</f>
        <v>Home&amp;Kitchen</v>
      </c>
      <c r="F1442" s="5">
        <v>784</v>
      </c>
      <c r="G1442" s="7">
        <v>1599</v>
      </c>
      <c r="H1442" s="5" t="str" cm="1">
        <f t="array" ref="H1442">_xlfn.IFS(G1442&lt;200,"Less than 200", AND(G1442&gt;=200, G1442&lt;=500), "200 to 500", G1442&gt;500, "Greater than 500")</f>
        <v>Greater than 500</v>
      </c>
      <c r="I1442" s="8">
        <v>0.51</v>
      </c>
      <c r="J1442" s="17">
        <f>I1442</f>
        <v>0.51</v>
      </c>
      <c r="K1442" s="22" t="str" cm="1">
        <f t="array" ref="K1442">_xlfn.IFS(AND(I1442&gt;=0%, I1442&lt;=20%),"0% to 20%", AND(I1442&gt;=21%, I1442&lt;=40%), "21% to 40%", AND(I1442&gt;=41%, I1442&lt;=60%), "41% to 60%", AND(I1442&gt;=61%, I1442&lt;=80%), "61% to 80%", AND(I1442&gt;=81%, I1442&lt;=100%), "81% to 100%")</f>
        <v>41% to 60%</v>
      </c>
      <c r="L1442" s="22">
        <v>4.5</v>
      </c>
      <c r="M1442" s="6">
        <v>11</v>
      </c>
      <c r="N1442" s="6">
        <f>G1442*M1442</f>
        <v>17589</v>
      </c>
      <c r="O1442" s="6">
        <f>L1442+(M1442/100000)</f>
        <v>4.5001100000000003</v>
      </c>
      <c r="P1442" s="5" t="s">
        <v>9934</v>
      </c>
      <c r="Q1442" s="10" t="s">
        <v>9935</v>
      </c>
      <c r="R1442" s="10" t="s">
        <v>9936</v>
      </c>
      <c r="S1442" s="10" t="s">
        <v>9937</v>
      </c>
      <c r="T1442" s="10">
        <f>LEN(S1442) - LEN(SUBSTITUTE(S1442, ",", "")) + 1</f>
        <v>5</v>
      </c>
      <c r="U1442" s="10" t="s">
        <v>9938</v>
      </c>
      <c r="V1442" s="20" t="s">
        <v>9939</v>
      </c>
      <c r="W1442" s="10" t="s">
        <v>9940</v>
      </c>
      <c r="X1442" s="10" t="s">
        <v>9941</v>
      </c>
    </row>
    <row r="1443" spans="1:24" customFormat="1" x14ac:dyDescent="0.3">
      <c r="A1443" s="5" t="s">
        <v>4229</v>
      </c>
      <c r="B1443" s="5" t="s">
        <v>4230</v>
      </c>
      <c r="C1443" s="5" t="str">
        <f>LEFT(B1443, 65)</f>
        <v>Newly Launched Boult Dive+ with 1.85" HD Display, Bluetooth Calli</v>
      </c>
      <c r="D1443" s="5" t="s">
        <v>2948</v>
      </c>
      <c r="E1443" s="5" t="str">
        <f>LEFT(D1443, FIND("|", D1443) - 1)</f>
        <v>Electronics</v>
      </c>
      <c r="F1443" s="7">
        <v>1999</v>
      </c>
      <c r="G1443" s="7">
        <v>8499</v>
      </c>
      <c r="H1443" s="5" t="str" cm="1">
        <f t="array" ref="H1443">_xlfn.IFS(G1443&lt;200,"Less than 200", AND(G1443&gt;=200, G1443&lt;=500), "200 to 500", G1443&gt;500, "Greater than 500")</f>
        <v>Greater than 500</v>
      </c>
      <c r="I1443" s="8">
        <v>0.76</v>
      </c>
      <c r="J1443" s="17">
        <f>I1443</f>
        <v>0.76</v>
      </c>
      <c r="K1443" s="22" t="str" cm="1">
        <f t="array" ref="K1443">_xlfn.IFS(AND(I1443&gt;=0%, I1443&lt;=20%),"0% to 20%", AND(I1443&gt;=21%, I1443&lt;=40%), "21% to 40%", AND(I1443&gt;=41%, I1443&lt;=60%), "41% to 60%", AND(I1443&gt;=61%, I1443&lt;=80%), "61% to 80%", AND(I1443&gt;=81%, I1443&lt;=100%), "81% to 100%")</f>
        <v>61% to 80%</v>
      </c>
      <c r="L1443" s="22">
        <v>4.3</v>
      </c>
      <c r="M1443" s="6">
        <v>240</v>
      </c>
      <c r="N1443" s="6">
        <f>G1443*M1443</f>
        <v>2039760</v>
      </c>
      <c r="O1443" s="6">
        <f>L1443+(M1443/100000)</f>
        <v>4.3023999999999996</v>
      </c>
      <c r="P1443" s="5" t="s">
        <v>4231</v>
      </c>
      <c r="Q1443" s="10" t="s">
        <v>4232</v>
      </c>
      <c r="R1443" s="10" t="s">
        <v>4233</v>
      </c>
      <c r="S1443" s="10" t="s">
        <v>4234</v>
      </c>
      <c r="T1443" s="10">
        <f>LEN(S1443) - LEN(SUBSTITUTE(S1443, ",", "")) + 1</f>
        <v>8</v>
      </c>
      <c r="U1443" s="10" t="s">
        <v>4235</v>
      </c>
      <c r="V1443" s="20" t="s">
        <v>4236</v>
      </c>
      <c r="W1443" s="10" t="s">
        <v>4237</v>
      </c>
      <c r="X1443" s="10" t="s">
        <v>4238</v>
      </c>
    </row>
    <row r="1444" spans="1:24" customFormat="1" x14ac:dyDescent="0.3">
      <c r="A1444" s="5" t="s">
        <v>813</v>
      </c>
      <c r="B1444" s="5" t="s">
        <v>814</v>
      </c>
      <c r="C1444" s="5" t="str">
        <f>LEFT(B1444, 65)</f>
        <v xml:space="preserve">Lapster 65W compatible for OnePlus Dash Warp Charge Cable , type </v>
      </c>
      <c r="D1444" s="5" t="s">
        <v>18</v>
      </c>
      <c r="E1444" s="5" t="str">
        <f>LEFT(D1444, FIND("|", D1444) - 1)</f>
        <v>Computers&amp;Accessories</v>
      </c>
      <c r="F1444" s="5">
        <v>199</v>
      </c>
      <c r="G1444" s="5">
        <v>999</v>
      </c>
      <c r="H1444" s="5" t="str" cm="1">
        <f t="array" ref="H1444">_xlfn.IFS(G1444&lt;200,"Less than 200", AND(G1444&gt;=200, G1444&lt;=500), "200 to 500", G1444&gt;500, "Greater than 500")</f>
        <v>Greater than 500</v>
      </c>
      <c r="I1444" s="8">
        <v>0.8</v>
      </c>
      <c r="J1444" s="17">
        <f>I1444</f>
        <v>0.8</v>
      </c>
      <c r="K1444" s="22" t="str" cm="1">
        <f t="array" ref="K1444">_xlfn.IFS(AND(I1444&gt;=0%, I1444&lt;=20%),"0% to 20%", AND(I1444&gt;=21%, I1444&lt;=40%), "21% to 40%", AND(I1444&gt;=41%, I1444&lt;=60%), "41% to 60%", AND(I1444&gt;=61%, I1444&lt;=80%), "61% to 80%", AND(I1444&gt;=81%, I1444&lt;=100%), "81% to 100%")</f>
        <v>61% to 80%</v>
      </c>
      <c r="L1444" s="22">
        <v>4.5</v>
      </c>
      <c r="M1444" s="6">
        <v>127</v>
      </c>
      <c r="N1444" s="6">
        <f>G1444*M1444</f>
        <v>126873</v>
      </c>
      <c r="O1444" s="6">
        <f>L1444+(M1444/100000)</f>
        <v>4.5012699999999999</v>
      </c>
      <c r="P1444" s="5" t="s">
        <v>815</v>
      </c>
      <c r="Q1444" s="10" t="s">
        <v>816</v>
      </c>
      <c r="R1444" s="10" t="s">
        <v>817</v>
      </c>
      <c r="S1444" s="10" t="s">
        <v>818</v>
      </c>
      <c r="T1444" s="10">
        <f>LEN(S1444) - LEN(SUBSTITUTE(S1444, ",", "")) + 1</f>
        <v>8</v>
      </c>
      <c r="U1444" s="10" t="s">
        <v>819</v>
      </c>
      <c r="V1444" s="20" t="s">
        <v>820</v>
      </c>
      <c r="W1444" s="10" t="s">
        <v>821</v>
      </c>
      <c r="X1444" s="10" t="s">
        <v>822</v>
      </c>
    </row>
    <row r="1445" spans="1:24" customFormat="1" x14ac:dyDescent="0.3">
      <c r="A1445" s="5" t="s">
        <v>813</v>
      </c>
      <c r="B1445" s="5" t="s">
        <v>814</v>
      </c>
      <c r="C1445" s="5" t="str">
        <f>LEFT(B1445, 65)</f>
        <v xml:space="preserve">Lapster 65W compatible for OnePlus Dash Warp Charge Cable , type </v>
      </c>
      <c r="D1445" s="5" t="s">
        <v>18</v>
      </c>
      <c r="E1445" s="5" t="str">
        <f>LEFT(D1445, FIND("|", D1445) - 1)</f>
        <v>Computers&amp;Accessories</v>
      </c>
      <c r="F1445" s="5">
        <v>199</v>
      </c>
      <c r="G1445" s="5">
        <v>999</v>
      </c>
      <c r="H1445" s="5" t="str" cm="1">
        <f t="array" ref="H1445">_xlfn.IFS(G1445&lt;200,"Less than 200", AND(G1445&gt;=200, G1445&lt;=500), "200 to 500", G1445&gt;500, "Greater than 500")</f>
        <v>Greater than 500</v>
      </c>
      <c r="I1445" s="8">
        <v>0.8</v>
      </c>
      <c r="J1445" s="17">
        <f>I1445</f>
        <v>0.8</v>
      </c>
      <c r="K1445" s="22" t="str" cm="1">
        <f t="array" ref="K1445">_xlfn.IFS(AND(I1445&gt;=0%, I1445&lt;=20%),"0% to 20%", AND(I1445&gt;=21%, I1445&lt;=40%), "21% to 40%", AND(I1445&gt;=41%, I1445&lt;=60%), "41% to 60%", AND(I1445&gt;=61%, I1445&lt;=80%), "61% to 80%", AND(I1445&gt;=81%, I1445&lt;=100%), "81% to 100%")</f>
        <v>61% to 80%</v>
      </c>
      <c r="L1445" s="22">
        <v>4.5</v>
      </c>
      <c r="M1445" s="6">
        <v>127</v>
      </c>
      <c r="N1445" s="6">
        <f>G1445*M1445</f>
        <v>126873</v>
      </c>
      <c r="O1445" s="6">
        <f>L1445+(M1445/100000)</f>
        <v>4.5012699999999999</v>
      </c>
      <c r="P1445" s="5" t="s">
        <v>815</v>
      </c>
      <c r="Q1445" s="10" t="s">
        <v>816</v>
      </c>
      <c r="R1445" s="10" t="s">
        <v>817</v>
      </c>
      <c r="S1445" s="10" t="s">
        <v>818</v>
      </c>
      <c r="T1445" s="10">
        <f>LEN(S1445) - LEN(SUBSTITUTE(S1445, ",", "")) + 1</f>
        <v>8</v>
      </c>
      <c r="U1445" s="10" t="s">
        <v>819</v>
      </c>
      <c r="V1445" s="20" t="s">
        <v>820</v>
      </c>
      <c r="W1445" s="10" t="s">
        <v>821</v>
      </c>
      <c r="X1445" s="10" t="s">
        <v>8516</v>
      </c>
    </row>
    <row r="1446" spans="1:24" customFormat="1" x14ac:dyDescent="0.3">
      <c r="A1446" s="5" t="s">
        <v>11284</v>
      </c>
      <c r="B1446" s="5" t="s">
        <v>11285</v>
      </c>
      <c r="C1446" s="5" t="str">
        <f>LEFT(B1446, 65)</f>
        <v>!!HANEUL!!1000 Watt/2000-Watt Room Heater!! Fan Heater!!Pure Whit</v>
      </c>
      <c r="D1446" s="5" t="s">
        <v>8563</v>
      </c>
      <c r="E1446" s="5" t="str">
        <f>LEFT(D1446, FIND("|", D1446) - 1)</f>
        <v>Home&amp;Kitchen</v>
      </c>
      <c r="F1446" s="5">
        <v>899</v>
      </c>
      <c r="G1446" s="7">
        <v>1599</v>
      </c>
      <c r="H1446" s="5" t="str" cm="1">
        <f t="array" ref="H1446">_xlfn.IFS(G1446&lt;200,"Less than 200", AND(G1446&gt;=200, G1446&lt;=500), "200 to 500", G1446&gt;500, "Greater than 500")</f>
        <v>Greater than 500</v>
      </c>
      <c r="I1446" s="8">
        <v>0.44</v>
      </c>
      <c r="J1446" s="17">
        <f>I1446</f>
        <v>0.44</v>
      </c>
      <c r="K1446" s="22" t="str" cm="1">
        <f t="array" ref="K1446">_xlfn.IFS(AND(I1446&gt;=0%, I1446&lt;=20%),"0% to 20%", AND(I1446&gt;=21%, I1446&lt;=40%), "21% to 40%", AND(I1446&gt;=41%, I1446&lt;=60%), "41% to 60%", AND(I1446&gt;=61%, I1446&lt;=80%), "61% to 80%", AND(I1446&gt;=81%, I1446&lt;=100%), "81% to 100%")</f>
        <v>41% to 60%</v>
      </c>
      <c r="L1446" s="22">
        <v>3.4</v>
      </c>
      <c r="M1446" s="6">
        <v>15</v>
      </c>
      <c r="N1446" s="6">
        <f>G1446*M1446</f>
        <v>23985</v>
      </c>
      <c r="O1446" s="6">
        <f>L1446+(M1446/100000)</f>
        <v>3.40015</v>
      </c>
      <c r="P1446" s="5" t="s">
        <v>11286</v>
      </c>
      <c r="Q1446" s="10" t="s">
        <v>11287</v>
      </c>
      <c r="R1446" s="10" t="s">
        <v>11288</v>
      </c>
      <c r="S1446" s="10" t="s">
        <v>11289</v>
      </c>
      <c r="T1446" s="10">
        <f>LEN(S1446) - LEN(SUBSTITUTE(S1446, ",", "")) + 1</f>
        <v>8</v>
      </c>
      <c r="U1446" s="10" t="s">
        <v>11290</v>
      </c>
      <c r="V1446" s="20" t="s">
        <v>11291</v>
      </c>
      <c r="W1446" s="10" t="s">
        <v>11292</v>
      </c>
      <c r="X1446" s="10" t="s">
        <v>11293</v>
      </c>
    </row>
    <row r="1447" spans="1:24" customFormat="1" x14ac:dyDescent="0.3">
      <c r="A1447" s="5" t="s">
        <v>9559</v>
      </c>
      <c r="B1447" s="5" t="s">
        <v>9560</v>
      </c>
      <c r="C1447" s="5" t="str">
        <f>LEFT(B1447, 65)</f>
        <v>C (DEVICE) Lint Remover for Woolen Clothes, Electric Lint Remover</v>
      </c>
      <c r="D1447" s="5" t="s">
        <v>8574</v>
      </c>
      <c r="E1447" s="5" t="str">
        <f>LEFT(D1447, FIND("|", D1447) - 1)</f>
        <v>Home&amp;Kitchen</v>
      </c>
      <c r="F1447" s="5">
        <v>469</v>
      </c>
      <c r="G1447" s="7">
        <v>1599</v>
      </c>
      <c r="H1447" s="5" t="str" cm="1">
        <f t="array" ref="H1447">_xlfn.IFS(G1447&lt;200,"Less than 200", AND(G1447&gt;=200, G1447&lt;=500), "200 to 500", G1447&gt;500, "Greater than 500")</f>
        <v>Greater than 500</v>
      </c>
      <c r="I1447" s="8">
        <v>0.71</v>
      </c>
      <c r="J1447" s="17">
        <f>I1447</f>
        <v>0.71</v>
      </c>
      <c r="K1447" s="22" t="str" cm="1">
        <f t="array" ref="K1447">_xlfn.IFS(AND(I1447&gt;=0%, I1447&lt;=20%),"0% to 20%", AND(I1447&gt;=21%, I1447&lt;=40%), "21% to 40%", AND(I1447&gt;=41%, I1447&lt;=60%), "41% to 60%", AND(I1447&gt;=61%, I1447&lt;=80%), "61% to 80%", AND(I1447&gt;=81%, I1447&lt;=100%), "81% to 100%")</f>
        <v>61% to 80%</v>
      </c>
      <c r="L1447" s="22">
        <v>3.7</v>
      </c>
      <c r="M1447" s="6">
        <v>6</v>
      </c>
      <c r="N1447" s="6">
        <f>G1447*M1447</f>
        <v>9594</v>
      </c>
      <c r="O1447" s="6">
        <f>L1447+(M1447/100000)</f>
        <v>3.7000600000000001</v>
      </c>
      <c r="P1447" s="5" t="s">
        <v>9561</v>
      </c>
      <c r="Q1447" s="10" t="s">
        <v>9562</v>
      </c>
      <c r="R1447" s="10" t="s">
        <v>9563</v>
      </c>
      <c r="S1447" s="10" t="s">
        <v>9564</v>
      </c>
      <c r="T1447" s="10">
        <f>LEN(S1447) - LEN(SUBSTITUTE(S1447, ",", "")) + 1</f>
        <v>2</v>
      </c>
      <c r="U1447" s="10" t="s">
        <v>9565</v>
      </c>
      <c r="V1447" s="20" t="s">
        <v>9566</v>
      </c>
      <c r="W1447" s="10" t="s">
        <v>9567</v>
      </c>
      <c r="X1447" s="10" t="s">
        <v>9568</v>
      </c>
    </row>
    <row r="1448" spans="1:24" customFormat="1" x14ac:dyDescent="0.3">
      <c r="A1448" s="5" t="s">
        <v>10519</v>
      </c>
      <c r="B1448" s="5" t="s">
        <v>10520</v>
      </c>
      <c r="C1448" s="5" t="str">
        <f>LEFT(B1448, 65)</f>
        <v>VRPRIME Lint Roller Lint Remover for Clothes, Pet | 360 Sheets Re</v>
      </c>
      <c r="D1448" s="5" t="s">
        <v>8574</v>
      </c>
      <c r="E1448" s="5" t="str">
        <f>LEFT(D1448, FIND("|", D1448) - 1)</f>
        <v>Home&amp;Kitchen</v>
      </c>
      <c r="F1448" s="5">
        <v>499</v>
      </c>
      <c r="G1448" s="5">
        <v>999</v>
      </c>
      <c r="H1448" s="5" t="str" cm="1">
        <f t="array" ref="H1448">_xlfn.IFS(G1448&lt;200,"Less than 200", AND(G1448&gt;=200, G1448&lt;=500), "200 to 500", G1448&gt;500, "Greater than 500")</f>
        <v>Greater than 500</v>
      </c>
      <c r="I1448" s="8">
        <v>0.5</v>
      </c>
      <c r="J1448" s="17">
        <f>I1448</f>
        <v>0.5</v>
      </c>
      <c r="K1448" s="22" t="str" cm="1">
        <f t="array" ref="K1448">_xlfn.IFS(AND(I1448&gt;=0%, I1448&lt;=20%),"0% to 20%", AND(I1448&gt;=21%, I1448&lt;=40%), "21% to 40%", AND(I1448&gt;=41%, I1448&lt;=60%), "41% to 60%", AND(I1448&gt;=61%, I1448&lt;=80%), "61% to 80%", AND(I1448&gt;=81%, I1448&lt;=100%), "81% to 100%")</f>
        <v>41% to 60%</v>
      </c>
      <c r="L1448" s="22">
        <v>4.5999999999999996</v>
      </c>
      <c r="M1448" s="6">
        <v>79</v>
      </c>
      <c r="N1448" s="6">
        <f>G1448*M1448</f>
        <v>78921</v>
      </c>
      <c r="O1448" s="6">
        <f>L1448+(M1448/100000)</f>
        <v>4.6007899999999999</v>
      </c>
      <c r="P1448" s="5" t="s">
        <v>10521</v>
      </c>
      <c r="Q1448" s="10" t="s">
        <v>10522</v>
      </c>
      <c r="R1448" s="10" t="s">
        <v>10523</v>
      </c>
      <c r="S1448" s="10" t="s">
        <v>10524</v>
      </c>
      <c r="T1448" s="10">
        <f>LEN(S1448) - LEN(SUBSTITUTE(S1448, ",", "")) + 1</f>
        <v>8</v>
      </c>
      <c r="U1448" s="10" t="s">
        <v>10525</v>
      </c>
      <c r="V1448" s="20" t="s">
        <v>10526</v>
      </c>
      <c r="W1448" s="10" t="s">
        <v>10527</v>
      </c>
      <c r="X1448" s="10" t="s">
        <v>10528</v>
      </c>
    </row>
    <row r="1449" spans="1:24" customFormat="1" x14ac:dyDescent="0.3">
      <c r="A1449" s="5" t="s">
        <v>2622</v>
      </c>
      <c r="B1449" s="5" t="s">
        <v>2623</v>
      </c>
      <c r="C1449" s="5" t="str">
        <f>LEFT(B1449, 65)</f>
        <v>WANBO X1 Pro (Upgraded) | Native 1080P Full HD | Android 9 | Proj</v>
      </c>
      <c r="D1449" s="5" t="s">
        <v>1404</v>
      </c>
      <c r="E1449" s="5" t="str">
        <f>LEFT(D1449, FIND("|", D1449) - 1)</f>
        <v>Electronics</v>
      </c>
      <c r="F1449" s="7">
        <v>13990</v>
      </c>
      <c r="G1449" s="7">
        <v>28900</v>
      </c>
      <c r="H1449" s="5" t="str" cm="1">
        <f t="array" ref="H1449">_xlfn.IFS(G1449&lt;200,"Less than 200", AND(G1449&gt;=200, G1449&lt;=500), "200 to 500", G1449&gt;500, "Greater than 500")</f>
        <v>Greater than 500</v>
      </c>
      <c r="I1449" s="8">
        <v>0.52</v>
      </c>
      <c r="J1449" s="17">
        <f>I1449</f>
        <v>0.52</v>
      </c>
      <c r="K1449" s="22" t="str" cm="1">
        <f t="array" ref="K1449">_xlfn.IFS(AND(I1449&gt;=0%, I1449&lt;=20%),"0% to 20%", AND(I1449&gt;=21%, I1449&lt;=40%), "21% to 40%", AND(I1449&gt;=41%, I1449&lt;=60%), "41% to 60%", AND(I1449&gt;=61%, I1449&lt;=80%), "61% to 80%", AND(I1449&gt;=81%, I1449&lt;=100%), "81% to 100%")</f>
        <v>41% to 60%</v>
      </c>
      <c r="L1449" s="22">
        <v>4.5</v>
      </c>
      <c r="M1449" s="6">
        <v>7</v>
      </c>
      <c r="N1449" s="6">
        <f>G1449*M1449</f>
        <v>202300</v>
      </c>
      <c r="O1449" s="6">
        <f>L1449+(M1449/100000)</f>
        <v>4.50007</v>
      </c>
      <c r="P1449" s="5" t="s">
        <v>2624</v>
      </c>
      <c r="Q1449" s="10" t="s">
        <v>2625</v>
      </c>
      <c r="R1449" s="10" t="s">
        <v>2626</v>
      </c>
      <c r="S1449" s="10" t="s">
        <v>2627</v>
      </c>
      <c r="T1449" s="10">
        <f>LEN(S1449) - LEN(SUBSTITUTE(S1449, ",", "")) + 1</f>
        <v>4</v>
      </c>
      <c r="U1449" s="10" t="s">
        <v>2628</v>
      </c>
      <c r="V1449" s="20" t="s">
        <v>2629</v>
      </c>
      <c r="W1449" s="10" t="s">
        <v>2630</v>
      </c>
      <c r="X1449" s="10" t="s">
        <v>2631</v>
      </c>
    </row>
    <row r="1450" spans="1:24" customFormat="1" x14ac:dyDescent="0.3">
      <c r="A1450" s="5" t="s">
        <v>11224</v>
      </c>
      <c r="B1450" s="5" t="s">
        <v>11225</v>
      </c>
      <c r="C1450" s="5" t="str">
        <f>LEFT(B1450, 65)</f>
        <v>MR. BRAND Portable USB Juicer Electric USB Juice Maker Mixer Bott</v>
      </c>
      <c r="D1450" s="5" t="s">
        <v>8938</v>
      </c>
      <c r="E1450" s="5" t="str">
        <f>LEFT(D1450, FIND("|", D1450) - 1)</f>
        <v>Home&amp;Kitchen</v>
      </c>
      <c r="F1450" s="5">
        <v>499</v>
      </c>
      <c r="G1450" s="7">
        <v>2199</v>
      </c>
      <c r="H1450" s="5" t="str" cm="1">
        <f t="array" ref="H1450">_xlfn.IFS(G1450&lt;200,"Less than 200", AND(G1450&gt;=200, G1450&lt;=500), "200 to 500", G1450&gt;500, "Greater than 500")</f>
        <v>Greater than 500</v>
      </c>
      <c r="I1450" s="8">
        <v>0.77</v>
      </c>
      <c r="J1450" s="17">
        <f>I1450</f>
        <v>0.77</v>
      </c>
      <c r="K1450" s="22" t="str" cm="1">
        <f t="array" ref="K1450">_xlfn.IFS(AND(I1450&gt;=0%, I1450&lt;=20%),"0% to 20%", AND(I1450&gt;=21%, I1450&lt;=40%), "21% to 40%", AND(I1450&gt;=41%, I1450&lt;=60%), "41% to 60%", AND(I1450&gt;=61%, I1450&lt;=80%), "61% to 80%", AND(I1450&gt;=81%, I1450&lt;=100%), "81% to 100%")</f>
        <v>61% to 80%</v>
      </c>
      <c r="L1450" s="22">
        <v>2.8</v>
      </c>
      <c r="M1450" s="6">
        <v>109</v>
      </c>
      <c r="N1450" s="6">
        <f>G1450*M1450</f>
        <v>239691</v>
      </c>
      <c r="O1450" s="6">
        <f>L1450+(M1450/100000)</f>
        <v>2.8010899999999999</v>
      </c>
      <c r="P1450" s="5" t="s">
        <v>11226</v>
      </c>
      <c r="Q1450" s="10" t="s">
        <v>11227</v>
      </c>
      <c r="R1450" s="10" t="s">
        <v>11228</v>
      </c>
      <c r="S1450" s="10" t="s">
        <v>11229</v>
      </c>
      <c r="T1450" s="10">
        <f>LEN(S1450) - LEN(SUBSTITUTE(S1450, ",", "")) + 1</f>
        <v>8</v>
      </c>
      <c r="U1450" s="10" t="s">
        <v>11230</v>
      </c>
      <c r="V1450" s="20" t="s">
        <v>11231</v>
      </c>
      <c r="W1450" s="10" t="s">
        <v>11232</v>
      </c>
      <c r="X1450" s="10" t="s">
        <v>11233</v>
      </c>
    </row>
    <row r="1451" spans="1:24" customFormat="1" x14ac:dyDescent="0.3">
      <c r="A1451" s="5" t="s">
        <v>12099</v>
      </c>
      <c r="B1451" s="5" t="s">
        <v>12100</v>
      </c>
      <c r="C1451" s="5" t="str">
        <f>LEFT(B1451, 65)</f>
        <v>IONIX Activated Carbon Faucet Water Filters Universal Interface H</v>
      </c>
      <c r="D1451" s="5" t="s">
        <v>9633</v>
      </c>
      <c r="E1451" s="5" t="str">
        <f>LEFT(D1451, FIND("|", D1451) - 1)</f>
        <v>Home&amp;Kitchen</v>
      </c>
      <c r="F1451" s="5">
        <v>185</v>
      </c>
      <c r="G1451" s="5">
        <v>599</v>
      </c>
      <c r="H1451" s="5" t="str" cm="1">
        <f t="array" ref="H1451">_xlfn.IFS(G1451&lt;200,"Less than 200", AND(G1451&gt;=200, G1451&lt;=500), "200 to 500", G1451&gt;500, "Greater than 500")</f>
        <v>Greater than 500</v>
      </c>
      <c r="I1451" s="8">
        <v>0.69</v>
      </c>
      <c r="J1451" s="17">
        <f>I1451</f>
        <v>0.69</v>
      </c>
      <c r="K1451" s="22" t="str" cm="1">
        <f t="array" ref="K1451">_xlfn.IFS(AND(I1451&gt;=0%, I1451&lt;=20%),"0% to 20%", AND(I1451&gt;=21%, I1451&lt;=40%), "21% to 40%", AND(I1451&gt;=41%, I1451&lt;=60%), "41% to 60%", AND(I1451&gt;=61%, I1451&lt;=80%), "61% to 80%", AND(I1451&gt;=81%, I1451&lt;=100%), "81% to 100%")</f>
        <v>61% to 80%</v>
      </c>
      <c r="L1451" s="22">
        <v>3.9</v>
      </c>
      <c r="M1451" s="6">
        <v>1306</v>
      </c>
      <c r="N1451" s="6">
        <f>G1451*M1451</f>
        <v>782294</v>
      </c>
      <c r="O1451" s="6">
        <f>L1451+(M1451/100000)</f>
        <v>3.9130599999999998</v>
      </c>
      <c r="P1451" s="5" t="s">
        <v>12101</v>
      </c>
      <c r="Q1451" s="10" t="s">
        <v>12102</v>
      </c>
      <c r="R1451" s="10" t="s">
        <v>12103</v>
      </c>
      <c r="S1451" s="10" t="s">
        <v>12104</v>
      </c>
      <c r="T1451" s="10">
        <f>LEN(S1451) - LEN(SUBSTITUTE(S1451, ",", "")) + 1</f>
        <v>8</v>
      </c>
      <c r="U1451" s="10" t="s">
        <v>12105</v>
      </c>
      <c r="V1451" s="20" t="s">
        <v>12106</v>
      </c>
      <c r="W1451" s="10" t="s">
        <v>12107</v>
      </c>
      <c r="X1451" s="10" t="s">
        <v>12108</v>
      </c>
    </row>
    <row r="1452" spans="1:24" customFormat="1" x14ac:dyDescent="0.3">
      <c r="A1452" s="5" t="s">
        <v>11805</v>
      </c>
      <c r="B1452" s="5" t="s">
        <v>11806</v>
      </c>
      <c r="C1452" s="5" t="str">
        <f>LEFT(B1452, 65)</f>
        <v>Longway Blaze 2 Rod Quartz Room Heater (White, Gray, 800 watts)</v>
      </c>
      <c r="D1452" s="5" t="s">
        <v>8552</v>
      </c>
      <c r="E1452" s="5" t="str">
        <f>LEFT(D1452, FIND("|", D1452) - 1)</f>
        <v>Home&amp;Kitchen</v>
      </c>
      <c r="F1452" s="5">
        <v>929</v>
      </c>
      <c r="G1452" s="7">
        <v>2199</v>
      </c>
      <c r="H1452" s="5" t="str" cm="1">
        <f t="array" ref="H1452">_xlfn.IFS(G1452&lt;200,"Less than 200", AND(G1452&gt;=200, G1452&lt;=500), "200 to 500", G1452&gt;500, "Greater than 500")</f>
        <v>Greater than 500</v>
      </c>
      <c r="I1452" s="8">
        <v>0.57999999999999996</v>
      </c>
      <c r="J1452" s="17">
        <f>I1452</f>
        <v>0.57999999999999996</v>
      </c>
      <c r="K1452" s="22" t="str" cm="1">
        <f t="array" ref="K1452">_xlfn.IFS(AND(I1452&gt;=0%, I1452&lt;=20%),"0% to 20%", AND(I1452&gt;=21%, I1452&lt;=40%), "21% to 40%", AND(I1452&gt;=41%, I1452&lt;=60%), "41% to 60%", AND(I1452&gt;=61%, I1452&lt;=80%), "61% to 80%", AND(I1452&gt;=81%, I1452&lt;=100%), "81% to 100%")</f>
        <v>41% to 60%</v>
      </c>
      <c r="L1452" s="22">
        <v>3.7</v>
      </c>
      <c r="M1452" s="6">
        <v>4</v>
      </c>
      <c r="N1452" s="6">
        <f>G1452*M1452</f>
        <v>8796</v>
      </c>
      <c r="O1452" s="6">
        <f>L1452+(M1452/100000)</f>
        <v>3.70004</v>
      </c>
      <c r="P1452" s="5" t="s">
        <v>11807</v>
      </c>
      <c r="Q1452" s="10" t="s">
        <v>11808</v>
      </c>
      <c r="R1452" s="10" t="s">
        <v>11809</v>
      </c>
      <c r="S1452" s="10" t="s">
        <v>11810</v>
      </c>
      <c r="T1452" s="10">
        <f>LEN(S1452) - LEN(SUBSTITUTE(S1452, ",", "")) + 1</f>
        <v>3</v>
      </c>
      <c r="U1452" s="10" t="s">
        <v>11811</v>
      </c>
      <c r="V1452" s="20" t="s">
        <v>11812</v>
      </c>
      <c r="W1452" s="10" t="s">
        <v>11813</v>
      </c>
      <c r="X1452" s="10" t="s">
        <v>11814</v>
      </c>
    </row>
    <row r="1453" spans="1:24" customFormat="1" x14ac:dyDescent="0.3">
      <c r="A1453" s="5" t="s">
        <v>10469</v>
      </c>
      <c r="B1453" s="5" t="s">
        <v>10470</v>
      </c>
      <c r="C1453" s="5" t="str">
        <f>LEFT(B1453, 65)</f>
        <v>ROYAL STEP Portable Electric USB Juice Maker Juicer Bottle Blende</v>
      </c>
      <c r="D1453" s="5" t="s">
        <v>8938</v>
      </c>
      <c r="E1453" s="5" t="str">
        <f>LEFT(D1453, FIND("|", D1453) - 1)</f>
        <v>Home&amp;Kitchen</v>
      </c>
      <c r="F1453" s="5">
        <v>499</v>
      </c>
      <c r="G1453" s="7">
        <v>2199</v>
      </c>
      <c r="H1453" s="5" t="str" cm="1">
        <f t="array" ref="H1453">_xlfn.IFS(G1453&lt;200,"Less than 200", AND(G1453&gt;=200, G1453&lt;=500), "200 to 500", G1453&gt;500, "Greater than 500")</f>
        <v>Greater than 500</v>
      </c>
      <c r="I1453" s="8">
        <v>0.77</v>
      </c>
      <c r="J1453" s="17">
        <f>I1453</f>
        <v>0.77</v>
      </c>
      <c r="K1453" s="22" t="str" cm="1">
        <f t="array" ref="K1453">_xlfn.IFS(AND(I1453&gt;=0%, I1453&lt;=20%),"0% to 20%", AND(I1453&gt;=21%, I1453&lt;=40%), "21% to 40%", AND(I1453&gt;=41%, I1453&lt;=60%), "41% to 60%", AND(I1453&gt;=61%, I1453&lt;=80%), "61% to 80%", AND(I1453&gt;=81%, I1453&lt;=100%), "81% to 100%")</f>
        <v>61% to 80%</v>
      </c>
      <c r="L1453" s="22">
        <v>3.7</v>
      </c>
      <c r="M1453" s="6">
        <v>53</v>
      </c>
      <c r="N1453" s="6">
        <f>G1453*M1453</f>
        <v>116547</v>
      </c>
      <c r="O1453" s="6">
        <f>L1453+(M1453/100000)</f>
        <v>3.7005300000000001</v>
      </c>
      <c r="P1453" s="5" t="s">
        <v>10471</v>
      </c>
      <c r="Q1453" s="10" t="s">
        <v>10472</v>
      </c>
      <c r="R1453" s="10" t="s">
        <v>10473</v>
      </c>
      <c r="S1453" s="10" t="s">
        <v>10474</v>
      </c>
      <c r="T1453" s="10">
        <f>LEN(S1453) - LEN(SUBSTITUTE(S1453, ",", "")) + 1</f>
        <v>8</v>
      </c>
      <c r="U1453" s="10" t="s">
        <v>10475</v>
      </c>
      <c r="V1453" s="20" t="s">
        <v>10476</v>
      </c>
      <c r="W1453" s="10" t="s">
        <v>10477</v>
      </c>
      <c r="X1453" s="10" t="s">
        <v>10478</v>
      </c>
    </row>
    <row r="1454" spans="1:24" customFormat="1" x14ac:dyDescent="0.3">
      <c r="A1454" s="5" t="s">
        <v>3886</v>
      </c>
      <c r="B1454" s="5" t="s">
        <v>3887</v>
      </c>
      <c r="C1454" s="5" t="str">
        <f>LEFT(B1454, 65)</f>
        <v>boAt Newly Launched Wave Electra with 1.81" HD Display, Smart Cal</v>
      </c>
      <c r="D1454" s="5" t="s">
        <v>2948</v>
      </c>
      <c r="E1454" s="5" t="str">
        <f>LEFT(D1454, FIND("|", D1454) - 1)</f>
        <v>Electronics</v>
      </c>
      <c r="F1454" s="7">
        <v>2999</v>
      </c>
      <c r="G1454" s="7">
        <v>7990</v>
      </c>
      <c r="H1454" s="5" t="str" cm="1">
        <f t="array" ref="H1454">_xlfn.IFS(G1454&lt;200,"Less than 200", AND(G1454&gt;=200, G1454&lt;=500), "200 to 500", G1454&gt;500, "Greater than 500")</f>
        <v>Greater than 500</v>
      </c>
      <c r="I1454" s="8">
        <v>0.62</v>
      </c>
      <c r="J1454" s="17">
        <f>I1454</f>
        <v>0.62</v>
      </c>
      <c r="K1454" s="22" t="str" cm="1">
        <f t="array" ref="K1454">_xlfn.IFS(AND(I1454&gt;=0%, I1454&lt;=20%),"0% to 20%", AND(I1454&gt;=21%, I1454&lt;=40%), "21% to 40%", AND(I1454&gt;=41%, I1454&lt;=60%), "41% to 60%", AND(I1454&gt;=61%, I1454&lt;=80%), "61% to 80%", AND(I1454&gt;=81%, I1454&lt;=100%), "81% to 100%")</f>
        <v>61% to 80%</v>
      </c>
      <c r="L1454" s="22">
        <v>4.0999999999999996</v>
      </c>
      <c r="M1454" s="6">
        <v>154</v>
      </c>
      <c r="N1454" s="6">
        <f>G1454*M1454</f>
        <v>1230460</v>
      </c>
      <c r="O1454" s="6">
        <f>L1454+(M1454/100000)</f>
        <v>4.10154</v>
      </c>
      <c r="P1454" s="5" t="s">
        <v>3888</v>
      </c>
      <c r="Q1454" s="10" t="s">
        <v>3889</v>
      </c>
      <c r="R1454" s="10" t="s">
        <v>3890</v>
      </c>
      <c r="S1454" s="10" t="s">
        <v>3891</v>
      </c>
      <c r="T1454" s="10">
        <f>LEN(S1454) - LEN(SUBSTITUTE(S1454, ",", "")) + 1</f>
        <v>8</v>
      </c>
      <c r="U1454" s="10" t="s">
        <v>13038</v>
      </c>
      <c r="V1454" s="20" t="s">
        <v>3892</v>
      </c>
      <c r="W1454" s="10" t="s">
        <v>3893</v>
      </c>
      <c r="X1454" s="10" t="s">
        <v>3894</v>
      </c>
    </row>
    <row r="1455" spans="1:24" customFormat="1" x14ac:dyDescent="0.3">
      <c r="A1455" s="5" t="s">
        <v>4322</v>
      </c>
      <c r="B1455" s="5" t="s">
        <v>4323</v>
      </c>
      <c r="C1455" s="5" t="str">
        <f>LEFT(B1455, 65)</f>
        <v>boAt Newly Launched Wave Electra with 1.81" HD Display, Smart Cal</v>
      </c>
      <c r="D1455" s="5" t="s">
        <v>2948</v>
      </c>
      <c r="E1455" s="5" t="str">
        <f>LEFT(D1455, FIND("|", D1455) - 1)</f>
        <v>Electronics</v>
      </c>
      <c r="F1455" s="7">
        <v>2499</v>
      </c>
      <c r="G1455" s="7">
        <v>7990</v>
      </c>
      <c r="H1455" s="5" t="str" cm="1">
        <f t="array" ref="H1455">_xlfn.IFS(G1455&lt;200,"Less than 200", AND(G1455&gt;=200, G1455&lt;=500), "200 to 500", G1455&gt;500, "Greater than 500")</f>
        <v>Greater than 500</v>
      </c>
      <c r="I1455" s="8">
        <v>0.69</v>
      </c>
      <c r="J1455" s="17">
        <f>I1455</f>
        <v>0.69</v>
      </c>
      <c r="K1455" s="22" t="str" cm="1">
        <f t="array" ref="K1455">_xlfn.IFS(AND(I1455&gt;=0%, I1455&lt;=20%),"0% to 20%", AND(I1455&gt;=21%, I1455&lt;=40%), "21% to 40%", AND(I1455&gt;=41%, I1455&lt;=60%), "41% to 60%", AND(I1455&gt;=61%, I1455&lt;=80%), "61% to 80%", AND(I1455&gt;=81%, I1455&lt;=100%), "81% to 100%")</f>
        <v>61% to 80%</v>
      </c>
      <c r="L1455" s="22">
        <v>4.0999999999999996</v>
      </c>
      <c r="M1455" s="6">
        <v>154</v>
      </c>
      <c r="N1455" s="6">
        <f>G1455*M1455</f>
        <v>1230460</v>
      </c>
      <c r="O1455" s="6">
        <f>L1455+(M1455/100000)</f>
        <v>4.10154</v>
      </c>
      <c r="P1455" s="5" t="s">
        <v>4324</v>
      </c>
      <c r="Q1455" s="10" t="s">
        <v>3889</v>
      </c>
      <c r="R1455" s="10" t="s">
        <v>3890</v>
      </c>
      <c r="S1455" s="10" t="s">
        <v>3891</v>
      </c>
      <c r="T1455" s="10">
        <f>LEN(S1455) - LEN(SUBSTITUTE(S1455, ",", "")) + 1</f>
        <v>8</v>
      </c>
      <c r="U1455" s="10" t="s">
        <v>13038</v>
      </c>
      <c r="V1455" s="20" t="s">
        <v>3892</v>
      </c>
      <c r="W1455" s="10" t="s">
        <v>4325</v>
      </c>
      <c r="X1455" s="10" t="s">
        <v>4326</v>
      </c>
    </row>
    <row r="1456" spans="1:24" customFormat="1" x14ac:dyDescent="0.3">
      <c r="A1456" s="5" t="s">
        <v>4776</v>
      </c>
      <c r="B1456" s="5" t="s">
        <v>4777</v>
      </c>
      <c r="C1456" s="5" t="str">
        <f>LEFT(B1456, 65)</f>
        <v>Fire-Boltt Tank 1.85" Bluetooth Calling Smart Watch, 123 Sports M</v>
      </c>
      <c r="D1456" s="5" t="s">
        <v>2948</v>
      </c>
      <c r="E1456" s="5" t="str">
        <f>LEFT(D1456, FIND("|", D1456) - 1)</f>
        <v>Electronics</v>
      </c>
      <c r="F1456" s="7">
        <v>2999</v>
      </c>
      <c r="G1456" s="7">
        <v>11999</v>
      </c>
      <c r="H1456" s="5" t="str" cm="1">
        <f t="array" ref="H1456">_xlfn.IFS(G1456&lt;200,"Less than 200", AND(G1456&gt;=200, G1456&lt;=500), "200 to 500", G1456&gt;500, "Greater than 500")</f>
        <v>Greater than 500</v>
      </c>
      <c r="I1456" s="8">
        <v>0.75</v>
      </c>
      <c r="J1456" s="17">
        <f>I1456</f>
        <v>0.75</v>
      </c>
      <c r="K1456" s="22" t="str" cm="1">
        <f t="array" ref="K1456">_xlfn.IFS(AND(I1456&gt;=0%, I1456&lt;=20%),"0% to 20%", AND(I1456&gt;=21%, I1456&lt;=40%), "21% to 40%", AND(I1456&gt;=41%, I1456&lt;=60%), "41% to 60%", AND(I1456&gt;=61%, I1456&lt;=80%), "61% to 80%", AND(I1456&gt;=81%, I1456&lt;=100%), "81% to 100%")</f>
        <v>61% to 80%</v>
      </c>
      <c r="L1456" s="22">
        <v>4.4000000000000004</v>
      </c>
      <c r="M1456" s="6">
        <v>768</v>
      </c>
      <c r="N1456" s="6">
        <f>G1456*M1456</f>
        <v>9215232</v>
      </c>
      <c r="O1456" s="6">
        <f>L1456+(M1456/100000)</f>
        <v>4.40768</v>
      </c>
      <c r="P1456" s="5" t="s">
        <v>4778</v>
      </c>
      <c r="Q1456" s="10" t="s">
        <v>4779</v>
      </c>
      <c r="R1456" s="10" t="s">
        <v>4780</v>
      </c>
      <c r="S1456" s="10" t="s">
        <v>4781</v>
      </c>
      <c r="T1456" s="10">
        <f>LEN(S1456) - LEN(SUBSTITUTE(S1456, ",", "")) + 1</f>
        <v>8</v>
      </c>
      <c r="U1456" s="10" t="s">
        <v>4782</v>
      </c>
      <c r="V1456" s="20" t="s">
        <v>13041</v>
      </c>
      <c r="W1456" s="10" t="s">
        <v>4783</v>
      </c>
      <c r="X1456" s="10" t="s">
        <v>4784</v>
      </c>
    </row>
    <row r="1457" spans="1:24" customFormat="1" x14ac:dyDescent="0.3">
      <c r="A1457" s="5" t="s">
        <v>3476</v>
      </c>
      <c r="B1457" s="5" t="s">
        <v>3477</v>
      </c>
      <c r="C1457" s="5" t="str">
        <f>LEFT(B1457, 65)</f>
        <v>Fire-Boltt Gladiator 1.96" Biggest Display Smart Watch with Bluet</v>
      </c>
      <c r="D1457" s="5" t="s">
        <v>2948</v>
      </c>
      <c r="E1457" s="5" t="str">
        <f>LEFT(D1457, FIND("|", D1457) - 1)</f>
        <v>Electronics</v>
      </c>
      <c r="F1457" s="7">
        <v>3999</v>
      </c>
      <c r="G1457" s="7">
        <v>9999</v>
      </c>
      <c r="H1457" s="5" t="str" cm="1">
        <f t="array" ref="H1457">_xlfn.IFS(G1457&lt;200,"Less than 200", AND(G1457&gt;=200, G1457&lt;=500), "200 to 500", G1457&gt;500, "Greater than 500")</f>
        <v>Greater than 500</v>
      </c>
      <c r="I1457" s="8">
        <v>0.6</v>
      </c>
      <c r="J1457" s="17">
        <f>I1457</f>
        <v>0.6</v>
      </c>
      <c r="K1457" s="22" t="str" cm="1">
        <f t="array" ref="K1457">_xlfn.IFS(AND(I1457&gt;=0%, I1457&lt;=20%),"0% to 20%", AND(I1457&gt;=21%, I1457&lt;=40%), "21% to 40%", AND(I1457&gt;=41%, I1457&lt;=60%), "41% to 60%", AND(I1457&gt;=61%, I1457&lt;=80%), "61% to 80%", AND(I1457&gt;=81%, I1457&lt;=100%), "81% to 100%")</f>
        <v>41% to 60%</v>
      </c>
      <c r="L1457" s="22">
        <v>4.4000000000000004</v>
      </c>
      <c r="M1457" s="6">
        <v>73</v>
      </c>
      <c r="N1457" s="6">
        <f>G1457*M1457</f>
        <v>729927</v>
      </c>
      <c r="O1457" s="6">
        <f>L1457+(M1457/100000)</f>
        <v>4.4007300000000003</v>
      </c>
      <c r="P1457" s="5" t="s">
        <v>3478</v>
      </c>
      <c r="Q1457" s="10" t="s">
        <v>3479</v>
      </c>
      <c r="R1457" s="10" t="s">
        <v>3480</v>
      </c>
      <c r="S1457" s="10" t="s">
        <v>3481</v>
      </c>
      <c r="T1457" s="10">
        <f>LEN(S1457) - LEN(SUBSTITUTE(S1457, ",", "")) + 1</f>
        <v>8</v>
      </c>
      <c r="U1457" s="10" t="s">
        <v>3482</v>
      </c>
      <c r="V1457" s="20" t="s">
        <v>3483</v>
      </c>
      <c r="W1457" s="10" t="s">
        <v>3484</v>
      </c>
      <c r="X1457" s="10" t="s">
        <v>3485</v>
      </c>
    </row>
    <row r="1458" spans="1:24" s="4" customFormat="1" x14ac:dyDescent="0.3">
      <c r="A1458" s="5" t="s">
        <v>1550</v>
      </c>
      <c r="B1458" s="5" t="s">
        <v>1551</v>
      </c>
      <c r="C1458" s="5" t="str">
        <f>LEFT(B1458, 65)</f>
        <v>Syncwire LTG to USB Cable for Fast Charging Compatible with Phone</v>
      </c>
      <c r="D1458" s="5" t="s">
        <v>18</v>
      </c>
      <c r="E1458" s="5" t="str">
        <f>LEFT(D1458, FIND("|", D1458) - 1)</f>
        <v>Computers&amp;Accessories</v>
      </c>
      <c r="F1458" s="5">
        <v>399</v>
      </c>
      <c r="G1458" s="7">
        <v>1999</v>
      </c>
      <c r="H1458" s="5" t="str" cm="1">
        <f t="array" ref="H1458">_xlfn.IFS(G1458&lt;200,"Less than 200", AND(G1458&gt;=200, G1458&lt;=500), "200 to 500", G1458&gt;500, "Greater than 500")</f>
        <v>Greater than 500</v>
      </c>
      <c r="I1458" s="8">
        <v>0.8</v>
      </c>
      <c r="J1458" s="17">
        <f>I1458</f>
        <v>0.8</v>
      </c>
      <c r="K1458" s="22" t="str" cm="1">
        <f t="array" ref="K1458">_xlfn.IFS(AND(I1458&gt;=0%, I1458&lt;=20%),"0% to 20%", AND(I1458&gt;=21%, I1458&lt;=40%), "21% to 40%", AND(I1458&gt;=41%, I1458&lt;=60%), "41% to 60%", AND(I1458&gt;=61%, I1458&lt;=80%), "61% to 80%", AND(I1458&gt;=81%, I1458&lt;=100%), "81% to 100%")</f>
        <v>61% to 80%</v>
      </c>
      <c r="L1458" s="22">
        <v>5</v>
      </c>
      <c r="M1458" s="6">
        <v>5</v>
      </c>
      <c r="N1458" s="6">
        <f>G1458*M1458</f>
        <v>9995</v>
      </c>
      <c r="O1458" s="6">
        <f>L1458+(M1458/100000)</f>
        <v>5.0000499999999999</v>
      </c>
      <c r="P1458" s="5" t="s">
        <v>1552</v>
      </c>
      <c r="Q1458" s="10" t="s">
        <v>1553</v>
      </c>
      <c r="R1458" s="10" t="s">
        <v>1554</v>
      </c>
      <c r="S1458" s="10" t="s">
        <v>1555</v>
      </c>
      <c r="T1458" s="10">
        <f>LEN(S1458) - LEN(SUBSTITUTE(S1458, ",", "")) + 1</f>
        <v>5</v>
      </c>
      <c r="U1458" s="10" t="s">
        <v>1556</v>
      </c>
      <c r="V1458" s="20" t="s">
        <v>1557</v>
      </c>
      <c r="W1458" s="10" t="s">
        <v>1558</v>
      </c>
      <c r="X1458" s="10" t="s">
        <v>1559</v>
      </c>
    </row>
    <row r="1459" spans="1:24" customFormat="1" x14ac:dyDescent="0.3">
      <c r="A1459" s="5" t="s">
        <v>12250</v>
      </c>
      <c r="B1459" s="5" t="s">
        <v>12251</v>
      </c>
      <c r="C1459" s="5" t="str">
        <f>LEFT(B1459, 65)</f>
        <v xml:space="preserve">Campfire Spring Chef Prolix Instant Portable Water Heater Geyser </v>
      </c>
      <c r="D1459" s="5" t="s">
        <v>8721</v>
      </c>
      <c r="E1459" s="5" t="str">
        <f>LEFT(D1459, FIND("|", D1459) - 1)</f>
        <v>Home&amp;Kitchen</v>
      </c>
      <c r="F1459" s="7">
        <v>1499</v>
      </c>
      <c r="G1459" s="7">
        <v>3500</v>
      </c>
      <c r="H1459" s="5" t="str" cm="1">
        <f t="array" ref="H1459">_xlfn.IFS(G1459&lt;200,"Less than 200", AND(G1459&gt;=200, G1459&lt;=500), "200 to 500", G1459&gt;500, "Greater than 500")</f>
        <v>Greater than 500</v>
      </c>
      <c r="I1459" s="8">
        <v>0.56999999999999995</v>
      </c>
      <c r="J1459" s="17">
        <f>I1459</f>
        <v>0.56999999999999995</v>
      </c>
      <c r="K1459" s="22" t="str" cm="1">
        <f t="array" ref="K1459">_xlfn.IFS(AND(I1459&gt;=0%, I1459&lt;=20%),"0% to 20%", AND(I1459&gt;=21%, I1459&lt;=40%), "21% to 40%", AND(I1459&gt;=41%, I1459&lt;=60%), "41% to 60%", AND(I1459&gt;=61%, I1459&lt;=80%), "61% to 80%", AND(I1459&gt;=81%, I1459&lt;=100%), "81% to 100%")</f>
        <v>41% to 60%</v>
      </c>
      <c r="L1459" s="22">
        <v>4.7</v>
      </c>
      <c r="M1459" s="6">
        <v>2591</v>
      </c>
      <c r="N1459" s="6">
        <f>G1459*M1459</f>
        <v>9068500</v>
      </c>
      <c r="O1459" s="6">
        <f>L1459+(M1459/100000)</f>
        <v>4.7259099999999998</v>
      </c>
      <c r="P1459" s="5" t="s">
        <v>12252</v>
      </c>
      <c r="Q1459" s="10" t="s">
        <v>12253</v>
      </c>
      <c r="R1459" s="10" t="s">
        <v>12254</v>
      </c>
      <c r="S1459" s="10" t="s">
        <v>12255</v>
      </c>
      <c r="T1459" s="10">
        <f>LEN(S1459) - LEN(SUBSTITUTE(S1459, ",", "")) + 1</f>
        <v>7</v>
      </c>
      <c r="U1459" s="10" t="s">
        <v>12256</v>
      </c>
      <c r="V1459" s="20" t="s">
        <v>12257</v>
      </c>
      <c r="W1459" s="10" t="s">
        <v>12258</v>
      </c>
      <c r="X1459" s="10" t="s">
        <v>12259</v>
      </c>
    </row>
    <row r="1460" spans="1:24" customFormat="1" x14ac:dyDescent="0.3">
      <c r="A1460" s="5" t="s">
        <v>12733</v>
      </c>
      <c r="B1460" s="5" t="s">
        <v>12734</v>
      </c>
      <c r="C1460" s="5" t="str">
        <f>LEFT(B1460, 65)</f>
        <v xml:space="preserve">Portable, Handy Compact Plug-in Portable Digital Electric Heater </v>
      </c>
      <c r="D1460" s="5" t="s">
        <v>8563</v>
      </c>
      <c r="E1460" s="5" t="str">
        <f>LEFT(D1460, FIND("|", D1460) - 1)</f>
        <v>Home&amp;Kitchen</v>
      </c>
      <c r="F1460" s="5">
        <v>799</v>
      </c>
      <c r="G1460" s="7">
        <v>1199</v>
      </c>
      <c r="H1460" s="5" t="str" cm="1">
        <f t="array" ref="H1460">_xlfn.IFS(G1460&lt;200,"Less than 200", AND(G1460&gt;=200, G1460&lt;=500), "200 to 500", G1460&gt;500, "Greater than 500")</f>
        <v>Greater than 500</v>
      </c>
      <c r="I1460" s="8">
        <v>0.33</v>
      </c>
      <c r="J1460" s="17">
        <f>I1460</f>
        <v>0.33</v>
      </c>
      <c r="K1460" s="22" t="str" cm="1">
        <f t="array" ref="K1460">_xlfn.IFS(AND(I1460&gt;=0%, I1460&lt;=20%),"0% to 20%", AND(I1460&gt;=21%, I1460&lt;=40%), "21% to 40%", AND(I1460&gt;=41%, I1460&lt;=60%), "41% to 60%", AND(I1460&gt;=61%, I1460&lt;=80%), "61% to 80%", AND(I1460&gt;=81%, I1460&lt;=100%), "81% to 100%")</f>
        <v>21% to 40%</v>
      </c>
      <c r="L1460" s="22">
        <v>4.4000000000000004</v>
      </c>
      <c r="M1460" s="6">
        <v>17</v>
      </c>
      <c r="N1460" s="6">
        <f>G1460*M1460</f>
        <v>20383</v>
      </c>
      <c r="O1460" s="6">
        <f>L1460+(M1460/100000)</f>
        <v>4.4001700000000001</v>
      </c>
      <c r="P1460" s="5" t="s">
        <v>9142</v>
      </c>
      <c r="Q1460" s="10" t="s">
        <v>12735</v>
      </c>
      <c r="R1460" s="10" t="s">
        <v>12736</v>
      </c>
      <c r="S1460" s="10" t="s">
        <v>12737</v>
      </c>
      <c r="T1460" s="10">
        <f>LEN(S1460) - LEN(SUBSTITUTE(S1460, ",", "")) + 1</f>
        <v>8</v>
      </c>
      <c r="U1460" s="10" t="s">
        <v>12738</v>
      </c>
      <c r="V1460" s="20" t="s">
        <v>12739</v>
      </c>
      <c r="W1460" s="10" t="s">
        <v>9148</v>
      </c>
      <c r="X1460" s="10" t="s">
        <v>12740</v>
      </c>
    </row>
    <row r="1461" spans="1:24" customFormat="1" x14ac:dyDescent="0.3">
      <c r="A1461" s="5" t="s">
        <v>9140</v>
      </c>
      <c r="B1461" s="5" t="s">
        <v>9141</v>
      </c>
      <c r="C1461" s="5" t="str">
        <f>LEFT(B1461, 65)</f>
        <v>Room Heater Warmer Wall-Outlet 400 Watts Electric Handy Room Heat</v>
      </c>
      <c r="D1461" s="5" t="s">
        <v>8552</v>
      </c>
      <c r="E1461" s="5" t="str">
        <f>LEFT(D1461, FIND("|", D1461) - 1)</f>
        <v>Home&amp;Kitchen</v>
      </c>
      <c r="F1461" s="5">
        <v>799</v>
      </c>
      <c r="G1461" s="7">
        <v>1989</v>
      </c>
      <c r="H1461" s="5" t="str" cm="1">
        <f t="array" ref="H1461">_xlfn.IFS(G1461&lt;200,"Less than 200", AND(G1461&gt;=200, G1461&lt;=500), "200 to 500", G1461&gt;500, "Greater than 500")</f>
        <v>Greater than 500</v>
      </c>
      <c r="I1461" s="8">
        <v>0.6</v>
      </c>
      <c r="J1461" s="17">
        <f>I1461</f>
        <v>0.6</v>
      </c>
      <c r="K1461" s="22" t="str" cm="1">
        <f t="array" ref="K1461">_xlfn.IFS(AND(I1461&gt;=0%, I1461&lt;=20%),"0% to 20%", AND(I1461&gt;=21%, I1461&lt;=40%), "21% to 40%", AND(I1461&gt;=41%, I1461&lt;=60%), "41% to 60%", AND(I1461&gt;=61%, I1461&lt;=80%), "61% to 80%", AND(I1461&gt;=81%, I1461&lt;=100%), "81% to 100%")</f>
        <v>41% to 60%</v>
      </c>
      <c r="L1461" s="22">
        <v>4.3</v>
      </c>
      <c r="M1461" s="6">
        <v>70</v>
      </c>
      <c r="N1461" s="6">
        <f>G1461*M1461</f>
        <v>139230</v>
      </c>
      <c r="O1461" s="6">
        <f>L1461+(M1461/100000)</f>
        <v>4.3007</v>
      </c>
      <c r="P1461" s="5" t="s">
        <v>9142</v>
      </c>
      <c r="Q1461" s="10" t="s">
        <v>9143</v>
      </c>
      <c r="R1461" s="10" t="s">
        <v>9144</v>
      </c>
      <c r="S1461" s="10" t="s">
        <v>9145</v>
      </c>
      <c r="T1461" s="10">
        <f>LEN(S1461) - LEN(SUBSTITUTE(S1461, ",", "")) + 1</f>
        <v>8</v>
      </c>
      <c r="U1461" s="10" t="s">
        <v>9146</v>
      </c>
      <c r="V1461" s="20" t="s">
        <v>9147</v>
      </c>
      <c r="W1461" s="10" t="s">
        <v>9148</v>
      </c>
      <c r="X1461" s="10" t="s">
        <v>9149</v>
      </c>
    </row>
    <row r="1462" spans="1:24" customFormat="1" x14ac:dyDescent="0.3">
      <c r="A1462" s="5" t="s">
        <v>10295</v>
      </c>
      <c r="B1462" s="5" t="s">
        <v>10296</v>
      </c>
      <c r="C1462" s="5" t="str">
        <f>LEFT(B1462, 65)</f>
        <v>WIDEWINGS Electric Handheld Milk Wand Mixer Frother for Latte Cof</v>
      </c>
      <c r="D1462" s="5" t="s">
        <v>8688</v>
      </c>
      <c r="E1462" s="5" t="str">
        <f>LEFT(D1462, FIND("|", D1462) - 1)</f>
        <v>Home&amp;Kitchen</v>
      </c>
      <c r="F1462" s="5">
        <v>259</v>
      </c>
      <c r="G1462" s="5">
        <v>999</v>
      </c>
      <c r="H1462" s="5" t="str" cm="1">
        <f t="array" ref="H1462">_xlfn.IFS(G1462&lt;200,"Less than 200", AND(G1462&gt;=200, G1462&lt;=500), "200 to 500", G1462&gt;500, "Greater than 500")</f>
        <v>Greater than 500</v>
      </c>
      <c r="I1462" s="8">
        <v>0.74</v>
      </c>
      <c r="J1462" s="17">
        <f>I1462</f>
        <v>0.74</v>
      </c>
      <c r="K1462" s="22" t="str" cm="1">
        <f t="array" ref="K1462">_xlfn.IFS(AND(I1462&gt;=0%, I1462&lt;=20%),"0% to 20%", AND(I1462&gt;=21%, I1462&lt;=40%), "21% to 40%", AND(I1462&gt;=41%, I1462&lt;=60%), "41% to 60%", AND(I1462&gt;=61%, I1462&lt;=80%), "61% to 80%", AND(I1462&gt;=81%, I1462&lt;=100%), "81% to 100%")</f>
        <v>61% to 80%</v>
      </c>
      <c r="L1462" s="22">
        <v>4</v>
      </c>
      <c r="M1462" s="6">
        <v>43</v>
      </c>
      <c r="N1462" s="6">
        <f>G1462*M1462</f>
        <v>42957</v>
      </c>
      <c r="O1462" s="6">
        <f>L1462+(M1462/100000)</f>
        <v>4.0004299999999997</v>
      </c>
      <c r="P1462" s="5" t="s">
        <v>10297</v>
      </c>
      <c r="Q1462" s="10" t="s">
        <v>10298</v>
      </c>
      <c r="R1462" s="10" t="s">
        <v>10299</v>
      </c>
      <c r="S1462" s="10" t="s">
        <v>10300</v>
      </c>
      <c r="T1462" s="10">
        <f>LEN(S1462) - LEN(SUBSTITUTE(S1462, ",", "")) + 1</f>
        <v>8</v>
      </c>
      <c r="U1462" s="10" t="s">
        <v>10301</v>
      </c>
      <c r="V1462" s="20" t="s">
        <v>10302</v>
      </c>
      <c r="W1462" s="10" t="s">
        <v>10303</v>
      </c>
      <c r="X1462" s="10" t="s">
        <v>10304</v>
      </c>
    </row>
    <row r="1463" spans="1:24" customFormat="1" x14ac:dyDescent="0.3">
      <c r="A1463" s="5" t="s">
        <v>11456</v>
      </c>
      <c r="B1463" s="5" t="s">
        <v>11457</v>
      </c>
      <c r="C1463" s="5" t="str">
        <f>LEFT(B1463, 65)</f>
        <v>Khaitan ORFin Fan heater for Home and kitchen-K0 2215</v>
      </c>
      <c r="D1463" s="5" t="s">
        <v>8563</v>
      </c>
      <c r="E1463" s="5" t="str">
        <f>LEFT(D1463, FIND("|", D1463) - 1)</f>
        <v>Home&amp;Kitchen</v>
      </c>
      <c r="F1463" s="7">
        <v>1299</v>
      </c>
      <c r="G1463" s="7">
        <v>2495</v>
      </c>
      <c r="H1463" s="5" t="str" cm="1">
        <f t="array" ref="H1463">_xlfn.IFS(G1463&lt;200,"Less than 200", AND(G1463&gt;=200, G1463&lt;=500), "200 to 500", G1463&gt;500, "Greater than 500")</f>
        <v>Greater than 500</v>
      </c>
      <c r="I1463" s="8">
        <v>0.48</v>
      </c>
      <c r="J1463" s="17">
        <f>I1463</f>
        <v>0.48</v>
      </c>
      <c r="K1463" s="22" t="str" cm="1">
        <f t="array" ref="K1463">_xlfn.IFS(AND(I1463&gt;=0%, I1463&lt;=20%),"0% to 20%", AND(I1463&gt;=21%, I1463&lt;=40%), "21% to 40%", AND(I1463&gt;=41%, I1463&lt;=60%), "41% to 60%", AND(I1463&gt;=61%, I1463&lt;=80%), "61% to 80%", AND(I1463&gt;=81%, I1463&lt;=100%), "81% to 100%")</f>
        <v>41% to 60%</v>
      </c>
      <c r="L1463" s="22">
        <v>2</v>
      </c>
      <c r="M1463" s="6">
        <v>2</v>
      </c>
      <c r="N1463" s="6">
        <f>G1463*M1463</f>
        <v>4990</v>
      </c>
      <c r="O1463" s="6">
        <f>L1463+(M1463/100000)</f>
        <v>2.0000200000000001</v>
      </c>
      <c r="P1463" s="5" t="s">
        <v>11458</v>
      </c>
      <c r="Q1463" s="10" t="s">
        <v>11459</v>
      </c>
      <c r="R1463" s="10" t="s">
        <v>11460</v>
      </c>
      <c r="S1463" s="10" t="s">
        <v>11461</v>
      </c>
      <c r="T1463" s="10">
        <f>LEN(S1463) - LEN(SUBSTITUTE(S1463, ",", "")) + 1</f>
        <v>2</v>
      </c>
      <c r="U1463" s="10" t="s">
        <v>11462</v>
      </c>
      <c r="V1463" s="20" t="s">
        <v>11463</v>
      </c>
      <c r="W1463" s="10" t="s">
        <v>11464</v>
      </c>
      <c r="X1463" s="10" t="s">
        <v>11465</v>
      </c>
    </row>
    <row r="1464" spans="1:24" customFormat="1" x14ac:dyDescent="0.3">
      <c r="A1464" s="5" t="s">
        <v>10367</v>
      </c>
      <c r="B1464" s="5" t="s">
        <v>10368</v>
      </c>
      <c r="C1464" s="5" t="str">
        <f>LEFT(B1464, 65)</f>
        <v>Oratech Coffee Frother electric, milk frother electric, coffee be</v>
      </c>
      <c r="D1464" s="5" t="s">
        <v>8688</v>
      </c>
      <c r="E1464" s="5" t="str">
        <f>LEFT(D1464, FIND("|", D1464) - 1)</f>
        <v>Home&amp;Kitchen</v>
      </c>
      <c r="F1464" s="5">
        <v>279</v>
      </c>
      <c r="G1464" s="5">
        <v>499</v>
      </c>
      <c r="H1464" s="5" t="str" cm="1">
        <f t="array" ref="H1464">_xlfn.IFS(G1464&lt;200,"Less than 200", AND(G1464&gt;=200, G1464&lt;=500), "200 to 500", G1464&gt;500, "Greater than 500")</f>
        <v>200 to 500</v>
      </c>
      <c r="I1464" s="8">
        <v>0.44</v>
      </c>
      <c r="J1464" s="17">
        <f>I1464</f>
        <v>0.44</v>
      </c>
      <c r="K1464" s="22" t="str" cm="1">
        <f t="array" ref="K1464">_xlfn.IFS(AND(I1464&gt;=0%, I1464&lt;=20%),"0% to 20%", AND(I1464&gt;=21%, I1464&lt;=40%), "21% to 40%", AND(I1464&gt;=41%, I1464&lt;=60%), "41% to 60%", AND(I1464&gt;=61%, I1464&lt;=80%), "61% to 80%", AND(I1464&gt;=81%, I1464&lt;=100%), "81% to 100%")</f>
        <v>41% to 60%</v>
      </c>
      <c r="L1464" s="22">
        <v>4.8</v>
      </c>
      <c r="M1464" s="6">
        <v>28</v>
      </c>
      <c r="N1464" s="6">
        <f>G1464*M1464</f>
        <v>13972</v>
      </c>
      <c r="O1464" s="6">
        <f>L1464+(M1464/100000)</f>
        <v>4.8002799999999999</v>
      </c>
      <c r="P1464" s="5" t="s">
        <v>10369</v>
      </c>
      <c r="Q1464" s="10" t="s">
        <v>10370</v>
      </c>
      <c r="R1464" s="10" t="s">
        <v>10371</v>
      </c>
      <c r="S1464" s="10" t="s">
        <v>10372</v>
      </c>
      <c r="T1464" s="10">
        <f>LEN(S1464) - LEN(SUBSTITUTE(S1464, ",", "")) + 1</f>
        <v>8</v>
      </c>
      <c r="U1464" s="10" t="s">
        <v>10373</v>
      </c>
      <c r="V1464" s="20" t="s">
        <v>10374</v>
      </c>
      <c r="W1464" s="10" t="s">
        <v>10375</v>
      </c>
      <c r="X1464" s="10" t="s">
        <v>10376</v>
      </c>
    </row>
    <row r="1465" spans="1:24" s="4" customFormat="1" x14ac:dyDescent="0.3">
      <c r="A1465" s="5" t="s">
        <v>2861</v>
      </c>
      <c r="B1465" s="5" t="s">
        <v>2862</v>
      </c>
      <c r="C1465" s="5" t="str">
        <f>LEFT(B1465, 65)</f>
        <v>REDTECH USB-C to Lightning Cable 3.3FT, [Apple MFi Certified] Lig</v>
      </c>
      <c r="D1465" s="5" t="s">
        <v>18</v>
      </c>
      <c r="E1465" s="5" t="str">
        <f>LEFT(D1465, FIND("|", D1465) - 1)</f>
        <v>Computers&amp;Accessories</v>
      </c>
      <c r="F1465" s="5">
        <v>249</v>
      </c>
      <c r="G1465" s="5">
        <v>999</v>
      </c>
      <c r="H1465" s="5" t="str" cm="1">
        <f t="array" ref="H1465">_xlfn.IFS(G1465&lt;200,"Less than 200", AND(G1465&gt;=200, G1465&lt;=500), "200 to 500", G1465&gt;500, "Greater than 500")</f>
        <v>Greater than 500</v>
      </c>
      <c r="I1465" s="8">
        <v>0.75</v>
      </c>
      <c r="J1465" s="17">
        <f>I1465</f>
        <v>0.75</v>
      </c>
      <c r="K1465" s="22" t="str" cm="1">
        <f t="array" ref="K1465">_xlfn.IFS(AND(I1465&gt;=0%, I1465&lt;=20%),"0% to 20%", AND(I1465&gt;=21%, I1465&lt;=40%), "21% to 40%", AND(I1465&gt;=41%, I1465&lt;=60%), "41% to 60%", AND(I1465&gt;=61%, I1465&lt;=80%), "61% to 80%", AND(I1465&gt;=81%, I1465&lt;=100%), "81% to 100%")</f>
        <v>61% to 80%</v>
      </c>
      <c r="L1465" s="22">
        <v>5</v>
      </c>
      <c r="M1465" s="6"/>
      <c r="N1465" s="6">
        <f>G1465*M1465</f>
        <v>0</v>
      </c>
      <c r="O1465" s="6">
        <f>L1465+(M1465/100000)</f>
        <v>5</v>
      </c>
      <c r="P1465" s="5" t="s">
        <v>2863</v>
      </c>
      <c r="Q1465" s="10" t="s">
        <v>2864</v>
      </c>
      <c r="R1465" s="10" t="s">
        <v>2865</v>
      </c>
      <c r="S1465" s="10" t="s">
        <v>2866</v>
      </c>
      <c r="T1465" s="10">
        <f>LEN(S1465) - LEN(SUBSTITUTE(S1465, ",", "")) + 1</f>
        <v>1</v>
      </c>
      <c r="U1465" s="10" t="s">
        <v>2867</v>
      </c>
      <c r="V1465" s="20" t="s">
        <v>2868</v>
      </c>
      <c r="W1465" s="10" t="s">
        <v>2869</v>
      </c>
      <c r="X1465" s="10" t="s">
        <v>2870</v>
      </c>
    </row>
    <row r="1466" spans="1:24" x14ac:dyDescent="0.3">
      <c r="A1466" s="5" t="s">
        <v>9804</v>
      </c>
      <c r="B1466" s="5" t="s">
        <v>9805</v>
      </c>
      <c r="C1466" s="5" t="str">
        <f>LEFT(B1466, 65)</f>
        <v>Swiffer Instant Electric Water Heater Faucet Tap Home-Kitchen Ins</v>
      </c>
      <c r="D1466" s="5" t="s">
        <v>8721</v>
      </c>
      <c r="E1466" s="5" t="str">
        <f>LEFT(D1466, FIND("|", D1466) - 1)</f>
        <v>Home&amp;Kitchen</v>
      </c>
      <c r="F1466" s="7">
        <v>1439</v>
      </c>
      <c r="G1466" s="7">
        <v>1999</v>
      </c>
      <c r="H1466" s="5" t="str" cm="1">
        <f t="array" ref="H1466">_xlfn.IFS(G1466&lt;200,"Less than 200", AND(G1466&gt;=200, G1466&lt;=500), "200 to 500", G1466&gt;500, "Greater than 500")</f>
        <v>Greater than 500</v>
      </c>
      <c r="I1466" s="8">
        <v>0.28000000000000003</v>
      </c>
      <c r="J1466" s="17">
        <f>I1466</f>
        <v>0.28000000000000003</v>
      </c>
      <c r="K1466" s="22" t="str" cm="1">
        <f t="array" ref="K1466">_xlfn.IFS(AND(I1466&gt;=0%, I1466&lt;=20%),"0% to 20%", AND(I1466&gt;=21%, I1466&lt;=40%), "21% to 40%", AND(I1466&gt;=41%, I1466&lt;=60%), "41% to 60%", AND(I1466&gt;=61%, I1466&lt;=80%), "61% to 80%", AND(I1466&gt;=81%, I1466&lt;=100%), "81% to 100%")</f>
        <v>21% to 40%</v>
      </c>
      <c r="L1466" s="22">
        <v>4.8</v>
      </c>
      <c r="M1466" s="6">
        <v>53803</v>
      </c>
      <c r="N1466" s="6">
        <f>G1466*M1466</f>
        <v>107552197</v>
      </c>
      <c r="O1466" s="6">
        <f>L1466+(M1466/100000)</f>
        <v>5.3380299999999998</v>
      </c>
      <c r="P1466" s="5" t="s">
        <v>9806</v>
      </c>
      <c r="Q1466" s="10" t="s">
        <v>9807</v>
      </c>
      <c r="R1466" s="10" t="s">
        <v>9808</v>
      </c>
      <c r="S1466" s="10" t="s">
        <v>9809</v>
      </c>
      <c r="T1466" s="10">
        <f>LEN(S1466) - LEN(SUBSTITUTE(S1466, ",", "")) + 1</f>
        <v>3</v>
      </c>
      <c r="U1466" s="10" t="s">
        <v>9810</v>
      </c>
      <c r="V1466" s="20" t="s">
        <v>9811</v>
      </c>
      <c r="W1466" s="10" t="s">
        <v>9812</v>
      </c>
      <c r="X1466" s="10" t="s">
        <v>9813</v>
      </c>
    </row>
  </sheetData>
  <autoFilter ref="A1:X1466" xr:uid="{E73F1296-1257-5D43-8568-0253C032CFA3}">
    <sortState xmlns:xlrd2="http://schemas.microsoft.com/office/spreadsheetml/2017/richdata2" ref="A2:X1466">
      <sortCondition ref="A1:A1466"/>
    </sortState>
  </autoFilter>
  <sortState xmlns:xlrd2="http://schemas.microsoft.com/office/spreadsheetml/2017/richdata2" ref="A2:X1466">
    <sortCondition sortBy="cellColor" ref="D2:D1466" dxfId="30"/>
    <sortCondition descending="1" sortBy="cellColor" ref="D2:D1466" dxfId="29"/>
  </sortState>
  <conditionalFormatting sqref="D1:E1048576">
    <cfRule type="duplicateValues" dxfId="3" priority="2"/>
    <cfRule type="duplicateValues" dxfId="2" priority="3"/>
  </conditionalFormatting>
  <conditionalFormatting sqref="B1:C1048576">
    <cfRule type="duplicateValues" dxfId="1" priority="1"/>
  </conditionalFormatting>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1</vt:lpstr>
      <vt:lpstr>2</vt:lpstr>
      <vt:lpstr>3</vt:lpstr>
      <vt:lpstr>4</vt:lpstr>
      <vt:lpstr>5</vt:lpstr>
      <vt:lpstr>6</vt:lpstr>
      <vt:lpstr>7</vt:lpstr>
      <vt:lpstr>8</vt:lpstr>
      <vt:lpstr>9</vt:lpstr>
      <vt:lpstr>10</vt:lpstr>
      <vt:lpstr>11</vt:lpstr>
      <vt:lpstr>12</vt:lpstr>
      <vt:lpstr>13</vt:lpstr>
      <vt:lpstr>14</vt:lpstr>
      <vt:lpstr>Dashboard</vt:lpstr>
      <vt:lpstr>Sheet23</vt:lpstr>
      <vt:lpstr>amazon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samuel.babatunde.babajide</cp:lastModifiedBy>
  <dcterms:created xsi:type="dcterms:W3CDTF">2025-05-26T18:46:29Z</dcterms:created>
  <dcterms:modified xsi:type="dcterms:W3CDTF">2025-06-29T19:16:59Z</dcterms:modified>
</cp:coreProperties>
</file>