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Git\Accessory\2017-12-27-统计学期末实验报告-大三上\"/>
    </mc:Choice>
  </mc:AlternateContent>
  <xr:revisionPtr revIDLastSave="0" documentId="10_ncr:8100000_{C0A55779-8B5F-414A-B584-43BF63D63F03}" xr6:coauthVersionLast="33" xr6:coauthVersionMax="33" xr10:uidLastSave="{00000000-0000-0000-0000-000000000000}"/>
  <bookViews>
    <workbookView xWindow="0" yWindow="0" windowWidth="20490" windowHeight="7560" activeTab="1" xr2:uid="{00000000-000D-0000-FFFF-FFFF00000000}"/>
  </bookViews>
  <sheets>
    <sheet name="T4" sheetId="1" r:id="rId1"/>
    <sheet name="T6" sheetId="2" r:id="rId2"/>
    <sheet name="T11" sheetId="3" r:id="rId3"/>
    <sheet name="T1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D10" i="2"/>
  <c r="C10" i="2"/>
  <c r="C11" i="2" s="1"/>
  <c r="E11" i="2"/>
  <c r="B10" i="2"/>
  <c r="B11" i="2" s="1"/>
  <c r="D11" i="2"/>
  <c r="C4" i="4" l="1"/>
  <c r="C5" i="4" s="1"/>
  <c r="C6" i="4" s="1"/>
  <c r="B6" i="3"/>
  <c r="H8" i="2"/>
  <c r="H7" i="2"/>
  <c r="H6" i="2"/>
  <c r="H5" i="2"/>
  <c r="H4" i="2"/>
  <c r="H3" i="2"/>
  <c r="H2" i="2"/>
  <c r="H1" i="2"/>
  <c r="B3" i="1"/>
  <c r="B17" i="4" l="1"/>
  <c r="C7" i="4"/>
  <c r="C8" i="4" s="1"/>
  <c r="B16" i="4" l="1"/>
  <c r="C9" i="4"/>
  <c r="B18" i="4" l="1"/>
  <c r="C10" i="4"/>
  <c r="C11" i="4" s="1"/>
  <c r="C12" i="4" s="1"/>
  <c r="C13" i="4" s="1"/>
  <c r="C14" i="4" s="1"/>
</calcChain>
</file>

<file path=xl/sharedStrings.xml><?xml version="1.0" encoding="utf-8"?>
<sst xmlns="http://schemas.openxmlformats.org/spreadsheetml/2006/main" count="53" uniqueCount="47">
  <si>
    <t>计划成本降低</t>
    <phoneticPr fontId="1" type="noConversion"/>
  </si>
  <si>
    <t>实际成本降低</t>
    <phoneticPr fontId="1" type="noConversion"/>
  </si>
  <si>
    <t>计划完成程度</t>
    <phoneticPr fontId="1" type="noConversion"/>
  </si>
  <si>
    <t>2012年</t>
    <phoneticPr fontId="1" type="noConversion"/>
  </si>
  <si>
    <t>2013年</t>
    <phoneticPr fontId="1" type="noConversion"/>
  </si>
  <si>
    <t>生产总值</t>
    <phoneticPr fontId="1" type="noConversion"/>
  </si>
  <si>
    <t>第一产业</t>
    <phoneticPr fontId="1" type="noConversion"/>
  </si>
  <si>
    <t>第二产业</t>
    <phoneticPr fontId="1" type="noConversion"/>
  </si>
  <si>
    <t>第三产业</t>
    <phoneticPr fontId="1" type="noConversion"/>
  </si>
  <si>
    <t>某地区2012-2013年生产总值</t>
    <phoneticPr fontId="1" type="noConversion"/>
  </si>
  <si>
    <t>单位：亿元</t>
    <phoneticPr fontId="1" type="noConversion"/>
  </si>
  <si>
    <t>结构相对指标</t>
    <phoneticPr fontId="1" type="noConversion"/>
  </si>
  <si>
    <t>2012年</t>
    <phoneticPr fontId="1" type="noConversion"/>
  </si>
  <si>
    <t>第一产业</t>
    <phoneticPr fontId="1" type="noConversion"/>
  </si>
  <si>
    <t>第二产业</t>
    <phoneticPr fontId="1" type="noConversion"/>
  </si>
  <si>
    <t>2013年</t>
    <phoneticPr fontId="1" type="noConversion"/>
  </si>
  <si>
    <t>第三产业</t>
    <phoneticPr fontId="1" type="noConversion"/>
  </si>
  <si>
    <t>第一产业</t>
    <phoneticPr fontId="1" type="noConversion"/>
  </si>
  <si>
    <t>第二产业</t>
    <phoneticPr fontId="1" type="noConversion"/>
  </si>
  <si>
    <t>比例相对指标</t>
    <phoneticPr fontId="1" type="noConversion"/>
  </si>
  <si>
    <t>2013年</t>
    <phoneticPr fontId="1" type="noConversion"/>
  </si>
  <si>
    <t>动态指标</t>
    <phoneticPr fontId="1" type="noConversion"/>
  </si>
  <si>
    <t>增长百分数</t>
    <phoneticPr fontId="1" type="noConversion"/>
  </si>
  <si>
    <t>工序</t>
    <phoneticPr fontId="1" type="noConversion"/>
  </si>
  <si>
    <t>合格率</t>
    <phoneticPr fontId="1" type="noConversion"/>
  </si>
  <si>
    <t>平均合格率</t>
    <phoneticPr fontId="1" type="noConversion"/>
  </si>
  <si>
    <t>水稻收获量（千克/亩）</t>
    <phoneticPr fontId="1" type="noConversion"/>
  </si>
  <si>
    <t>耕地面积（亩）</t>
    <phoneticPr fontId="1" type="noConversion"/>
  </si>
  <si>
    <t>150-175</t>
    <phoneticPr fontId="1" type="noConversion"/>
  </si>
  <si>
    <t>175-200</t>
    <phoneticPr fontId="1" type="noConversion"/>
  </si>
  <si>
    <t>200-225</t>
    <phoneticPr fontId="1" type="noConversion"/>
  </si>
  <si>
    <t>225-250</t>
    <phoneticPr fontId="1" type="noConversion"/>
  </si>
  <si>
    <t>250-275</t>
    <phoneticPr fontId="1" type="noConversion"/>
  </si>
  <si>
    <t>275-300</t>
    <phoneticPr fontId="1" type="noConversion"/>
  </si>
  <si>
    <t>300-325</t>
    <phoneticPr fontId="1" type="noConversion"/>
  </si>
  <si>
    <t>325-350</t>
    <phoneticPr fontId="1" type="noConversion"/>
  </si>
  <si>
    <t>350-375</t>
    <phoneticPr fontId="1" type="noConversion"/>
  </si>
  <si>
    <t>375-425</t>
    <phoneticPr fontId="1" type="noConversion"/>
  </si>
  <si>
    <t>425-500</t>
    <phoneticPr fontId="1" type="noConversion"/>
  </si>
  <si>
    <t>合计</t>
    <phoneticPr fontId="1" type="noConversion"/>
  </si>
  <si>
    <t>中位数</t>
    <phoneticPr fontId="1" type="noConversion"/>
  </si>
  <si>
    <t>第一四分位数</t>
    <phoneticPr fontId="1" type="noConversion"/>
  </si>
  <si>
    <t>第三四分位数</t>
    <phoneticPr fontId="1" type="noConversion"/>
  </si>
  <si>
    <t>累计耕地面积（亩）</t>
    <phoneticPr fontId="1" type="noConversion"/>
  </si>
  <si>
    <t>第十三题</t>
    <phoneticPr fontId="1" type="noConversion"/>
  </si>
  <si>
    <t>第三章</t>
    <phoneticPr fontId="1" type="noConversion"/>
  </si>
  <si>
    <t>第11题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</si>
</sst>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5"/>
  <cols>
    <col min="1" max="1" width="13.7109375" customWidth="1"/>
    <col min="2" max="2" width="9" style="1"/>
  </cols>
  <sheetData>
    <row r="1" spans="1:2">
      <c r="A1" s="3" t="s">
        <v>0</v>
      </c>
      <c r="B1" s="3">
        <v>0.1</v>
      </c>
    </row>
    <row r="2" spans="1:2">
      <c r="A2" s="3" t="s">
        <v>1</v>
      </c>
      <c r="B2" s="3">
        <v>0.08</v>
      </c>
    </row>
    <row r="3" spans="1:2">
      <c r="A3" s="3" t="s">
        <v>2</v>
      </c>
      <c r="B3" s="4">
        <f>(1-B2)/(1-B1)</f>
        <v>1.0222222222222221</v>
      </c>
    </row>
    <row r="4" spans="1:2">
      <c r="A4" s="3"/>
      <c r="B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tabSelected="1" workbookViewId="0">
      <selection activeCell="H18" sqref="H18"/>
    </sheetView>
  </sheetViews>
  <sheetFormatPr defaultRowHeight="15"/>
  <cols>
    <col min="1" max="2" width="10" customWidth="1"/>
    <col min="3" max="3" width="10.28515625" customWidth="1"/>
    <col min="5" max="5" width="13.28515625" customWidth="1"/>
    <col min="8" max="8" width="34.28515625" style="1" customWidth="1"/>
    <col min="10" max="10" width="10" customWidth="1"/>
  </cols>
  <sheetData>
    <row r="1" spans="1:14">
      <c r="A1" s="5" t="s">
        <v>9</v>
      </c>
      <c r="B1" s="5"/>
      <c r="C1" s="5"/>
      <c r="D1" s="5"/>
      <c r="E1" s="3" t="s">
        <v>11</v>
      </c>
      <c r="F1" s="3" t="s">
        <v>12</v>
      </c>
      <c r="G1" s="3" t="s">
        <v>13</v>
      </c>
      <c r="H1" s="4">
        <f>B5/B4</f>
        <v>0.22406262875978575</v>
      </c>
      <c r="I1" s="5" t="s">
        <v>45</v>
      </c>
    </row>
    <row r="2" spans="1:14">
      <c r="A2" s="3"/>
      <c r="B2" s="3"/>
      <c r="C2" s="3" t="s">
        <v>10</v>
      </c>
      <c r="D2" s="3"/>
      <c r="E2" s="3"/>
      <c r="F2" s="3"/>
      <c r="G2" s="3" t="s">
        <v>14</v>
      </c>
      <c r="H2" s="4">
        <f>B6/B4</f>
        <v>0.37909627798379342</v>
      </c>
      <c r="I2" s="5"/>
    </row>
    <row r="3" spans="1:14">
      <c r="A3" s="3"/>
      <c r="B3" s="3" t="s">
        <v>3</v>
      </c>
      <c r="C3" s="3" t="s">
        <v>4</v>
      </c>
      <c r="D3" s="3"/>
      <c r="E3" s="3"/>
      <c r="F3" s="3"/>
      <c r="G3" s="3" t="s">
        <v>16</v>
      </c>
      <c r="H3" s="4">
        <f>B7/B4</f>
        <v>0.39684109325642081</v>
      </c>
      <c r="I3" s="5"/>
    </row>
    <row r="4" spans="1:14">
      <c r="A4" s="3" t="s">
        <v>5</v>
      </c>
      <c r="B4" s="3">
        <v>36405</v>
      </c>
      <c r="C4" s="3">
        <v>44470</v>
      </c>
      <c r="D4" s="3"/>
      <c r="E4" s="3"/>
      <c r="F4" s="3" t="s">
        <v>15</v>
      </c>
      <c r="G4" s="3" t="s">
        <v>17</v>
      </c>
      <c r="H4" s="4">
        <f>C5/C4</f>
        <v>0.19516527996402069</v>
      </c>
      <c r="I4" s="5"/>
      <c r="J4" s="3"/>
      <c r="K4" s="3"/>
      <c r="L4" s="3"/>
      <c r="M4" s="3"/>
      <c r="N4" s="3"/>
    </row>
    <row r="5" spans="1:14">
      <c r="A5" s="3" t="s">
        <v>6</v>
      </c>
      <c r="B5" s="3">
        <v>8157</v>
      </c>
      <c r="C5" s="3">
        <v>8679</v>
      </c>
      <c r="D5" s="3"/>
      <c r="E5" s="3"/>
      <c r="F5" s="3"/>
      <c r="G5" s="3" t="s">
        <v>18</v>
      </c>
      <c r="H5" s="4">
        <f>C6/C4</f>
        <v>0.39289408590060715</v>
      </c>
      <c r="I5" s="5"/>
      <c r="J5" s="3"/>
      <c r="K5" s="3"/>
      <c r="L5" s="3"/>
      <c r="M5" s="3"/>
      <c r="N5" s="3"/>
    </row>
    <row r="6" spans="1:14">
      <c r="A6" s="3" t="s">
        <v>7</v>
      </c>
      <c r="B6" s="3">
        <v>13801</v>
      </c>
      <c r="C6" s="3">
        <v>17472</v>
      </c>
      <c r="D6" s="3"/>
      <c r="E6" s="3"/>
      <c r="F6" s="3"/>
      <c r="G6" s="3" t="s">
        <v>16</v>
      </c>
      <c r="H6" s="4">
        <f>C7/C4</f>
        <v>0.41194063413537219</v>
      </c>
      <c r="I6" s="5"/>
      <c r="J6" s="3"/>
      <c r="K6" s="3"/>
      <c r="L6" s="3"/>
      <c r="M6" s="3"/>
      <c r="N6" s="3"/>
    </row>
    <row r="7" spans="1:14">
      <c r="A7" s="3" t="s">
        <v>8</v>
      </c>
      <c r="B7" s="3">
        <v>14447</v>
      </c>
      <c r="C7" s="3">
        <v>18319</v>
      </c>
      <c r="D7" s="3"/>
      <c r="E7" s="3" t="s">
        <v>19</v>
      </c>
      <c r="F7" s="3" t="s">
        <v>12</v>
      </c>
      <c r="G7" s="3"/>
      <c r="H7" s="3" t="str">
        <f>B5/GCD(B5,B6,B7)&amp;":"&amp;B6/GCD(B5,B6,B7)&amp;":"&amp;B7/GCD(B5,B6,B7)</f>
        <v>8157:13801:14447</v>
      </c>
      <c r="I7" s="5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 t="s">
        <v>20</v>
      </c>
      <c r="G8" s="3"/>
      <c r="H8" s="3" t="str">
        <f>C5/GCD(C5,C6,C7)&amp;":"&amp;C6/GCD(C5,C6,C7)&amp;":"&amp;C7/GCD(C5,C6,C7)</f>
        <v>8679:17472:18319</v>
      </c>
      <c r="I8" s="5"/>
      <c r="J8" s="3"/>
      <c r="K8" s="3"/>
      <c r="L8" s="3"/>
      <c r="M8" s="3"/>
      <c r="N8" s="3"/>
    </row>
    <row r="9" spans="1:14">
      <c r="A9" s="3"/>
      <c r="B9" s="3" t="s">
        <v>5</v>
      </c>
      <c r="C9" s="3" t="s">
        <v>6</v>
      </c>
      <c r="D9" s="3" t="s">
        <v>7</v>
      </c>
      <c r="E9" s="3" t="s">
        <v>8</v>
      </c>
      <c r="F9" s="3"/>
      <c r="G9" s="3"/>
      <c r="H9" s="4"/>
      <c r="I9" s="5"/>
    </row>
    <row r="10" spans="1:14">
      <c r="A10" s="3" t="s">
        <v>21</v>
      </c>
      <c r="B10" s="4">
        <f>C4/B4</f>
        <v>1.2215355033649224</v>
      </c>
      <c r="C10" s="4">
        <f>C5/B5</f>
        <v>1.0639941154836337</v>
      </c>
      <c r="D10" s="4">
        <f>C6/B6</f>
        <v>1.2659952177378451</v>
      </c>
      <c r="E10" s="4">
        <f>C7/B7</f>
        <v>1.2680141205786668</v>
      </c>
      <c r="F10" s="3"/>
      <c r="G10" s="3"/>
      <c r="H10" s="4"/>
      <c r="I10" s="5"/>
    </row>
    <row r="11" spans="1:14">
      <c r="A11" s="3" t="s">
        <v>22</v>
      </c>
      <c r="B11" s="4">
        <f>B10-1</f>
        <v>0.22153550336492245</v>
      </c>
      <c r="C11" s="4">
        <f t="shared" ref="C11:E11" si="0">C10-1</f>
        <v>6.3994115483633651E-2</v>
      </c>
      <c r="D11" s="4">
        <f t="shared" si="0"/>
        <v>0.26599521773784507</v>
      </c>
      <c r="E11" s="4">
        <f t="shared" si="0"/>
        <v>0.2680141205786668</v>
      </c>
      <c r="F11" s="3"/>
      <c r="G11" s="4"/>
      <c r="H11" s="3"/>
      <c r="I11" s="5"/>
    </row>
  </sheetData>
  <mergeCells count="2">
    <mergeCell ref="I1:I11"/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E8" sqref="E8"/>
    </sheetView>
  </sheetViews>
  <sheetFormatPr defaultRowHeight="15"/>
  <cols>
    <col min="1" max="1" width="11.85546875" customWidth="1"/>
    <col min="2" max="2" width="9" style="1"/>
  </cols>
  <sheetData>
    <row r="1" spans="1:3">
      <c r="A1" s="3" t="s">
        <v>23</v>
      </c>
      <c r="B1" s="3" t="s">
        <v>24</v>
      </c>
      <c r="C1" s="5" t="s">
        <v>46</v>
      </c>
    </row>
    <row r="2" spans="1:3">
      <c r="A2" s="3">
        <v>1</v>
      </c>
      <c r="B2" s="3">
        <v>0.95740000000000003</v>
      </c>
      <c r="C2" s="5"/>
    </row>
    <row r="3" spans="1:3">
      <c r="A3" s="3">
        <v>2</v>
      </c>
      <c r="B3" s="3">
        <v>0.92220000000000002</v>
      </c>
      <c r="C3" s="5"/>
    </row>
    <row r="4" spans="1:3">
      <c r="A4" s="3">
        <v>3</v>
      </c>
      <c r="B4" s="3">
        <v>0.96299999999999997</v>
      </c>
      <c r="C4" s="5"/>
    </row>
    <row r="5" spans="1:3">
      <c r="A5" s="3"/>
      <c r="B5" s="3"/>
      <c r="C5" s="5"/>
    </row>
    <row r="6" spans="1:3">
      <c r="A6" s="3" t="s">
        <v>25</v>
      </c>
      <c r="B6" s="3">
        <f>(B2*B3*B4)^(1/3)</f>
        <v>0.9473597796373765</v>
      </c>
      <c r="C6" s="5"/>
    </row>
  </sheetData>
  <mergeCells count="1">
    <mergeCell ref="C1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topLeftCell="A4" workbookViewId="0">
      <selection sqref="A1:D2"/>
    </sheetView>
  </sheetViews>
  <sheetFormatPr defaultRowHeight="15"/>
  <cols>
    <col min="1" max="1" width="21.28515625" customWidth="1"/>
    <col min="2" max="2" width="15.140625" customWidth="1"/>
    <col min="3" max="3" width="18.7109375" customWidth="1"/>
    <col min="5" max="5" width="14.85546875" customWidth="1"/>
    <col min="6" max="6" width="13.42578125" style="2" customWidth="1"/>
  </cols>
  <sheetData>
    <row r="1" spans="1:6">
      <c r="A1" s="5" t="s">
        <v>44</v>
      </c>
      <c r="B1" s="5"/>
      <c r="C1" s="5"/>
      <c r="D1" s="5"/>
      <c r="F1"/>
    </row>
    <row r="2" spans="1:6">
      <c r="A2" s="5"/>
      <c r="B2" s="5"/>
      <c r="C2" s="5"/>
      <c r="D2" s="5"/>
      <c r="F2"/>
    </row>
    <row r="3" spans="1:6">
      <c r="A3" s="3" t="s">
        <v>26</v>
      </c>
      <c r="B3" s="3" t="s">
        <v>27</v>
      </c>
      <c r="C3" s="3" t="s">
        <v>43</v>
      </c>
      <c r="F3"/>
    </row>
    <row r="4" spans="1:6">
      <c r="A4" s="3" t="s">
        <v>28</v>
      </c>
      <c r="B4" s="3">
        <v>18</v>
      </c>
      <c r="C4" s="3">
        <f>SUM(B4)</f>
        <v>18</v>
      </c>
    </row>
    <row r="5" spans="1:6">
      <c r="A5" s="3" t="s">
        <v>29</v>
      </c>
      <c r="B5" s="3">
        <v>32</v>
      </c>
      <c r="C5" s="3">
        <f t="shared" ref="C5:C10" si="0">SUM(B5,C4)</f>
        <v>50</v>
      </c>
    </row>
    <row r="6" spans="1:6">
      <c r="A6" s="3" t="s">
        <v>30</v>
      </c>
      <c r="B6" s="3">
        <v>53</v>
      </c>
      <c r="C6" s="3">
        <f t="shared" si="0"/>
        <v>103</v>
      </c>
    </row>
    <row r="7" spans="1:6">
      <c r="A7" s="3" t="s">
        <v>31</v>
      </c>
      <c r="B7" s="3">
        <v>69</v>
      </c>
      <c r="C7" s="3">
        <f t="shared" si="0"/>
        <v>172</v>
      </c>
    </row>
    <row r="8" spans="1:6">
      <c r="A8" s="3" t="s">
        <v>32</v>
      </c>
      <c r="B8" s="3">
        <v>84</v>
      </c>
      <c r="C8" s="3">
        <f t="shared" si="0"/>
        <v>256</v>
      </c>
    </row>
    <row r="9" spans="1:6">
      <c r="A9" s="3" t="s">
        <v>33</v>
      </c>
      <c r="B9" s="3">
        <v>133</v>
      </c>
      <c r="C9" s="3">
        <f t="shared" si="0"/>
        <v>389</v>
      </c>
    </row>
    <row r="10" spans="1:6">
      <c r="A10" s="3" t="s">
        <v>34</v>
      </c>
      <c r="B10" s="3">
        <v>119</v>
      </c>
      <c r="C10" s="3">
        <f t="shared" si="0"/>
        <v>508</v>
      </c>
    </row>
    <row r="11" spans="1:6">
      <c r="A11" s="3" t="s">
        <v>35</v>
      </c>
      <c r="B11" s="3">
        <v>56</v>
      </c>
      <c r="C11" s="3">
        <f t="shared" ref="C11:C14" si="1">SUM(B11,C10)</f>
        <v>564</v>
      </c>
    </row>
    <row r="12" spans="1:6">
      <c r="A12" s="3" t="s">
        <v>36</v>
      </c>
      <c r="B12" s="3">
        <v>22</v>
      </c>
      <c r="C12" s="3">
        <f t="shared" si="1"/>
        <v>586</v>
      </c>
    </row>
    <row r="13" spans="1:6">
      <c r="A13" s="3" t="s">
        <v>37</v>
      </c>
      <c r="B13" s="3">
        <v>10</v>
      </c>
      <c r="C13" s="3">
        <f t="shared" si="1"/>
        <v>596</v>
      </c>
    </row>
    <row r="14" spans="1:6">
      <c r="A14" s="3" t="s">
        <v>38</v>
      </c>
      <c r="B14" s="3">
        <v>4</v>
      </c>
      <c r="C14" s="3">
        <f t="shared" si="1"/>
        <v>600</v>
      </c>
    </row>
    <row r="15" spans="1:6">
      <c r="A15" s="3" t="s">
        <v>39</v>
      </c>
      <c r="B15" s="3">
        <v>600</v>
      </c>
      <c r="C15" s="3"/>
    </row>
    <row r="16" spans="1:6">
      <c r="A16" s="3" t="s">
        <v>40</v>
      </c>
      <c r="B16" s="3">
        <f>((600/2)-C8)*(300-275)/B9+275</f>
        <v>283.27067669172931</v>
      </c>
      <c r="C16" s="3"/>
    </row>
    <row r="17" spans="1:3">
      <c r="A17" s="3" t="s">
        <v>41</v>
      </c>
      <c r="B17" s="3">
        <f>((600/4)-C6)*(250-225)/B7+225</f>
        <v>242.02898550724638</v>
      </c>
      <c r="C17" s="3"/>
    </row>
    <row r="18" spans="1:3">
      <c r="A18" s="3" t="s">
        <v>42</v>
      </c>
      <c r="B18" s="3">
        <f>((600*3/4)-C9)*(325-300)/B10+300</f>
        <v>312.81512605042019</v>
      </c>
      <c r="C18" s="3"/>
    </row>
  </sheetData>
  <mergeCells count="1">
    <mergeCell ref="A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T4</vt:lpstr>
      <vt:lpstr>T6</vt:lpstr>
      <vt:lpstr>T11</vt:lpstr>
      <vt:lpstr>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</dc:creator>
  <cp:lastModifiedBy>何睿</cp:lastModifiedBy>
  <dcterms:created xsi:type="dcterms:W3CDTF">2017-11-29T06:22:30Z</dcterms:created>
  <dcterms:modified xsi:type="dcterms:W3CDTF">2018-06-08T02:12:29Z</dcterms:modified>
</cp:coreProperties>
</file>