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09a21038fa0c03/Documentos/Projetos e estudos/Faculdade/2° Sem/Especificações de software/Cilene/Projeto/Projeto-Mercado-CSharp/Produtos/"/>
    </mc:Choice>
  </mc:AlternateContent>
  <xr:revisionPtr revIDLastSave="1" documentId="8_{7B487B81-EE91-4F41-8D46-C8EA2C756631}" xr6:coauthVersionLast="45" xr6:coauthVersionMax="45" xr10:uidLastSave="{4039ECCC-C052-40ED-B405-9BBA7D627F2D}"/>
  <bookViews>
    <workbookView xWindow="-108" yWindow="-108" windowWidth="23256" windowHeight="12720" xr2:uid="{00000000-000D-0000-FFFF-FFFF00000000}"/>
  </bookViews>
  <sheets>
    <sheet name="Planilha1" sheetId="1" r:id="rId1"/>
  </sheets>
  <calcPr calcId="181029"/>
</workbook>
</file>

<file path=xl/calcChain.xml><?xml version="1.0" encoding="utf-8"?>
<calcChain xmlns="http://schemas.openxmlformats.org/spreadsheetml/2006/main">
  <c r="Y22" i="1" l="1"/>
  <c r="AA22" i="1" s="1"/>
  <c r="Y14" i="1"/>
  <c r="AA14" i="1" s="1"/>
  <c r="Y15" i="1"/>
  <c r="AA15" i="1" s="1"/>
  <c r="Y16" i="1"/>
  <c r="AA16" i="1" s="1"/>
  <c r="Y17" i="1"/>
  <c r="AA17" i="1" s="1"/>
  <c r="Y18" i="1"/>
  <c r="AA18" i="1" s="1"/>
  <c r="Y19" i="1"/>
  <c r="AA19" i="1" s="1"/>
  <c r="Y20" i="1"/>
  <c r="AA20" i="1" s="1"/>
  <c r="Y21" i="1"/>
  <c r="AA21" i="1" s="1"/>
  <c r="Y13" i="1"/>
  <c r="AA13" i="1" s="1"/>
  <c r="S14" i="1"/>
  <c r="S15" i="1"/>
  <c r="S16" i="1"/>
  <c r="S17" i="1"/>
  <c r="S18" i="1"/>
  <c r="S19" i="1"/>
  <c r="S20" i="1"/>
  <c r="S21" i="1"/>
  <c r="S22" i="1"/>
  <c r="S13" i="1"/>
  <c r="S10" i="1"/>
  <c r="Y4" i="1"/>
  <c r="AA4" i="1" s="1"/>
  <c r="Y5" i="1"/>
  <c r="AA5" i="1"/>
  <c r="Y6" i="1"/>
  <c r="AA6" i="1"/>
  <c r="Y7" i="1"/>
  <c r="AA7" i="1" s="1"/>
  <c r="Y8" i="1"/>
  <c r="AA8" i="1" s="1"/>
  <c r="Y9" i="1"/>
  <c r="AA9" i="1"/>
  <c r="Y10" i="1"/>
  <c r="AA10" i="1" s="1"/>
  <c r="Y11" i="1"/>
  <c r="AA11" i="1"/>
  <c r="Y12" i="1"/>
  <c r="AA12" i="1"/>
  <c r="Y3" i="1"/>
  <c r="AA3" i="1"/>
  <c r="S8" i="1"/>
  <c r="S7" i="1"/>
  <c r="S6" i="1"/>
  <c r="S5" i="1"/>
  <c r="S4" i="1"/>
  <c r="S9" i="1"/>
  <c r="S11" i="1"/>
  <c r="S12" i="1"/>
  <c r="S3" i="1"/>
  <c r="Y26" i="1"/>
  <c r="AA26" i="1"/>
  <c r="Y27" i="1"/>
  <c r="AA27" i="1" s="1"/>
  <c r="Y28" i="1"/>
  <c r="AA28" i="1" s="1"/>
  <c r="Y29" i="1"/>
  <c r="AA29" i="1"/>
  <c r="Y30" i="1"/>
  <c r="AA30" i="1"/>
  <c r="Y31" i="1"/>
  <c r="AA31" i="1" s="1"/>
  <c r="Y32" i="1"/>
  <c r="AA32" i="1" s="1"/>
  <c r="Y25" i="1"/>
  <c r="AA25" i="1"/>
  <c r="Y24" i="1"/>
  <c r="AA24" i="1" s="1"/>
  <c r="Y23" i="1"/>
  <c r="AA23" i="1"/>
</calcChain>
</file>

<file path=xl/sharedStrings.xml><?xml version="1.0" encoding="utf-8"?>
<sst xmlns="http://schemas.openxmlformats.org/spreadsheetml/2006/main" count="122" uniqueCount="95">
  <si>
    <t xml:space="preserve">Categoria </t>
  </si>
  <si>
    <t>Cod. Categoria</t>
  </si>
  <si>
    <t>Cod. produto</t>
  </si>
  <si>
    <t>Nome da mercadoria</t>
  </si>
  <si>
    <t>Quantidade (Kg, gr, L,Un.)</t>
  </si>
  <si>
    <t>Marca</t>
  </si>
  <si>
    <t>Preço venda</t>
  </si>
  <si>
    <t>Cod. Fornecedor</t>
  </si>
  <si>
    <t xml:space="preserve">Fornecedor </t>
  </si>
  <si>
    <t>Preço compra</t>
  </si>
  <si>
    <t>Quantidade em estoque</t>
  </si>
  <si>
    <t>Quantidade de compra</t>
  </si>
  <si>
    <t>Quantidade Venda</t>
  </si>
  <si>
    <t>Valor.acm venda</t>
  </si>
  <si>
    <t>Pagamento</t>
  </si>
  <si>
    <t>Limpeza</t>
  </si>
  <si>
    <t>Vassoura</t>
  </si>
  <si>
    <t xml:space="preserve">Un </t>
  </si>
  <si>
    <t>Brilhus</t>
  </si>
  <si>
    <t>Mundo Limpex</t>
  </si>
  <si>
    <t>30 dias</t>
  </si>
  <si>
    <t>Rodo</t>
  </si>
  <si>
    <t>Un</t>
  </si>
  <si>
    <t>Sendor</t>
  </si>
  <si>
    <t>Sabão liquido</t>
  </si>
  <si>
    <t>Kg/gr</t>
  </si>
  <si>
    <t>Brilhante</t>
  </si>
  <si>
    <t>Balde</t>
  </si>
  <si>
    <t>PLÁSUTIL</t>
  </si>
  <si>
    <t>Flanela multiuso</t>
  </si>
  <si>
    <t>Qualitá</t>
  </si>
  <si>
    <t>Amaciante</t>
  </si>
  <si>
    <t>L</t>
  </si>
  <si>
    <t>Soft</t>
  </si>
  <si>
    <t>Barbarex</t>
  </si>
  <si>
    <t>Desifetante</t>
  </si>
  <si>
    <t>Pinho Sol</t>
  </si>
  <si>
    <t>Esponja de lavar louça</t>
  </si>
  <si>
    <t>Ype</t>
  </si>
  <si>
    <t>Luva para limpeza( Latéx)</t>
  </si>
  <si>
    <t>Schote Brite</t>
  </si>
  <si>
    <t xml:space="preserve">Vassoura sanitária </t>
  </si>
  <si>
    <t>Condor</t>
  </si>
  <si>
    <t>Higiene Pessoal</t>
  </si>
  <si>
    <t>Sabonete</t>
  </si>
  <si>
    <t>Lux</t>
  </si>
  <si>
    <t>Vobel</t>
  </si>
  <si>
    <t>Escova dental</t>
  </si>
  <si>
    <t>Oral Nexter</t>
  </si>
  <si>
    <t>Creme dental</t>
  </si>
  <si>
    <t xml:space="preserve">Sorriso </t>
  </si>
  <si>
    <t>Enxaguante bucal</t>
  </si>
  <si>
    <t>Colgate</t>
  </si>
  <si>
    <t>Fio dental</t>
  </si>
  <si>
    <t>Shampoo</t>
  </si>
  <si>
    <t>Head&amp;Shoulders</t>
  </si>
  <si>
    <t>MaxQualy</t>
  </si>
  <si>
    <t xml:space="preserve">bucha vegetal </t>
  </si>
  <si>
    <t>Vegeta</t>
  </si>
  <si>
    <t xml:space="preserve">Fralda descartavel </t>
  </si>
  <si>
    <t>MamyPoko</t>
  </si>
  <si>
    <t xml:space="preserve">Desodorante para os pés </t>
  </si>
  <si>
    <t>Tenys-pé</t>
  </si>
  <si>
    <t>Antitranspirante aerosol</t>
  </si>
  <si>
    <t>Rexona</t>
  </si>
  <si>
    <t>Alimento</t>
  </si>
  <si>
    <t>Laranja</t>
  </si>
  <si>
    <t>Kg</t>
  </si>
  <si>
    <t>Laranja Feiz</t>
  </si>
  <si>
    <t>Agrai</t>
  </si>
  <si>
    <t>Batata</t>
  </si>
  <si>
    <t>Batata Inglesa Lessa</t>
  </si>
  <si>
    <t>Pizza</t>
  </si>
  <si>
    <t>Rapi10</t>
  </si>
  <si>
    <t xml:space="preserve">Arroz </t>
  </si>
  <si>
    <t>Tio João</t>
  </si>
  <si>
    <t>Feijão</t>
  </si>
  <si>
    <t>Kicaldo</t>
  </si>
  <si>
    <t>Leite</t>
  </si>
  <si>
    <t>Aurora</t>
  </si>
  <si>
    <t>Unialimentar</t>
  </si>
  <si>
    <t>Margarina</t>
  </si>
  <si>
    <t>Delícia</t>
  </si>
  <si>
    <t>Bolacha recheada</t>
  </si>
  <si>
    <t>Vilma</t>
  </si>
  <si>
    <t>Salgadinho</t>
  </si>
  <si>
    <t>Un/g</t>
  </si>
  <si>
    <t>Cheetos</t>
  </si>
  <si>
    <t>Macarrão instantaneo</t>
  </si>
  <si>
    <t>Nissin Lámen</t>
  </si>
  <si>
    <t>Ailson Pereira  - 11201100474</t>
  </si>
  <si>
    <t>Christofer de Freita Assis - 11192500608</t>
  </si>
  <si>
    <t>Maria Eduarda Cassiano da Silva 11201501743</t>
  </si>
  <si>
    <t>Pedro Henrique Souza Casarini 11201501683</t>
  </si>
  <si>
    <t>Victória Carolina P. C. Macedo - 11202500382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</si>
</sst>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* #,##0.00_-;\-[$R$-416]* #,##0.00_-;_-[$R$-416]* &quot;-&quot;??_-;_-@_-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</font>
    <font>
      <b/>
      <u/>
      <sz val="12"/>
      <color theme="1"/>
      <name val="Times New Roman"/>
    </font>
    <font>
      <sz val="12"/>
      <color theme="1"/>
      <name val="Times New Roman"/>
    </font>
    <font>
      <b/>
      <sz val="14"/>
      <color theme="1"/>
      <name val="Times New Roman"/>
    </font>
    <font>
      <b/>
      <u val="double"/>
      <sz val="12"/>
      <color theme="1"/>
      <name val="Times New Roman"/>
    </font>
    <font>
      <b/>
      <i/>
      <sz val="12"/>
      <color theme="1"/>
      <name val="Times New Roman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2" borderId="0" xfId="0" applyFill="1" applyBorder="1" applyAlignment="1"/>
    <xf numFmtId="0" fontId="0" fillId="0" borderId="0" xfId="0" applyBorder="1" applyAlignment="1">
      <alignment vertical="center" wrapText="1"/>
    </xf>
    <xf numFmtId="0" fontId="0" fillId="2" borderId="20" xfId="0" applyFill="1" applyBorder="1" applyAlignment="1"/>
    <xf numFmtId="3" fontId="3" fillId="7" borderId="3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3" fillId="6" borderId="10" xfId="0" applyNumberFormat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/>
    </xf>
    <xf numFmtId="0" fontId="6" fillId="6" borderId="20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/>
    </xf>
    <xf numFmtId="3" fontId="3" fillId="8" borderId="3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64" fontId="3" fillId="8" borderId="5" xfId="0" applyNumberFormat="1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164" fontId="3" fillId="7" borderId="5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3" fontId="3" fillId="3" borderId="9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164" fontId="3" fillId="5" borderId="9" xfId="0" applyNumberFormat="1" applyFont="1" applyFill="1" applyBorder="1" applyAlignment="1">
      <alignment horizontal="center" vertical="center"/>
    </xf>
    <xf numFmtId="164" fontId="3" fillId="5" borderId="10" xfId="0" applyNumberFormat="1" applyFont="1" applyFill="1" applyBorder="1" applyAlignment="1">
      <alignment horizontal="center" vertical="center"/>
    </xf>
    <xf numFmtId="3" fontId="3" fillId="9" borderId="9" xfId="0" applyNumberFormat="1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164" fontId="3" fillId="9" borderId="9" xfId="0" applyNumberFormat="1" applyFont="1" applyFill="1" applyBorder="1" applyAlignment="1">
      <alignment horizontal="center"/>
    </xf>
    <xf numFmtId="164" fontId="3" fillId="9" borderId="10" xfId="0" applyNumberFormat="1" applyFont="1" applyFill="1" applyBorder="1" applyAlignment="1">
      <alignment horizontal="center"/>
    </xf>
    <xf numFmtId="164" fontId="3" fillId="5" borderId="20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3" fontId="3" fillId="3" borderId="11" xfId="0" applyNumberFormat="1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3" fontId="3" fillId="9" borderId="11" xfId="0" applyNumberFormat="1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3" fontId="3" fillId="8" borderId="11" xfId="0" applyNumberFormat="1" applyFont="1" applyFill="1" applyBorder="1" applyAlignment="1">
      <alignment horizontal="center"/>
    </xf>
    <xf numFmtId="3" fontId="3" fillId="7" borderId="9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3" fontId="3" fillId="7" borderId="11" xfId="0" applyNumberFormat="1" applyFont="1" applyFill="1" applyBorder="1" applyAlignment="1">
      <alignment horizontal="center"/>
    </xf>
    <xf numFmtId="164" fontId="3" fillId="6" borderId="20" xfId="0" applyNumberFormat="1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/>
    </xf>
    <xf numFmtId="164" fontId="3" fillId="9" borderId="5" xfId="0" applyNumberFormat="1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164" fontId="3" fillId="8" borderId="3" xfId="0" applyNumberFormat="1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3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164" fontId="3" fillId="7" borderId="3" xfId="0" applyNumberFormat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5" borderId="3" xfId="0" applyNumberFormat="1" applyFont="1" applyFill="1" applyBorder="1" applyAlignment="1">
      <alignment horizontal="center"/>
    </xf>
    <xf numFmtId="164" fontId="3" fillId="5" borderId="5" xfId="0" applyNumberFormat="1" applyFont="1" applyFill="1" applyBorder="1" applyAlignment="1">
      <alignment horizontal="center"/>
    </xf>
    <xf numFmtId="164" fontId="3" fillId="6" borderId="3" xfId="0" applyNumberFormat="1" applyFont="1" applyFill="1" applyBorder="1" applyAlignment="1">
      <alignment horizontal="center" vertical="center"/>
    </xf>
    <xf numFmtId="164" fontId="3" fillId="6" borderId="5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164" fontId="4" fillId="10" borderId="13" xfId="0" applyNumberFormat="1" applyFont="1" applyFill="1" applyBorder="1" applyAlignment="1">
      <alignment horizontal="center"/>
    </xf>
    <xf numFmtId="0" fontId="4" fillId="10" borderId="27" xfId="0" applyFont="1" applyFill="1" applyBorder="1" applyAlignment="1">
      <alignment horizontal="center"/>
    </xf>
    <xf numFmtId="0" fontId="4" fillId="10" borderId="25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7" fillId="4" borderId="31" xfId="0" applyFont="1" applyFill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33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30</xdr:col>
      <xdr:colOff>9525</xdr:colOff>
      <xdr:row>0</xdr:row>
      <xdr:rowOff>2181225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EADBCDC-F429-4E3F-A127-6C12B0B61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22802850" cy="2181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3"/>
  <sheetViews>
    <sheetView tabSelected="1" workbookViewId="0">
      <selection activeCell="E3" sqref="E3:F3"/>
    </sheetView>
  </sheetViews>
  <sheetFormatPr defaultRowHeight="14.4" x14ac:dyDescent="0.3"/>
  <cols>
    <col min="3" max="3" width="8.88671875" customWidth="1"/>
    <col min="8" max="8" width="21" customWidth="1"/>
    <col min="10" max="10" width="21" customWidth="1"/>
    <col min="12" max="12" width="12.44140625" customWidth="1"/>
    <col min="16" max="16" width="11.88671875" customWidth="1"/>
    <col min="20" max="20" width="13" customWidth="1"/>
    <col min="22" max="22" width="19.5546875" customWidth="1"/>
    <col min="24" max="24" width="20" customWidth="1"/>
    <col min="26" max="26" width="16.109375" customWidth="1"/>
    <col min="28" max="28" width="15" customWidth="1"/>
  </cols>
  <sheetData>
    <row r="1" spans="1:50" ht="174" customHeight="1" thickTop="1" thickBot="1" x14ac:dyDescent="0.35">
      <c r="A1" s="34"/>
      <c r="B1" s="35"/>
      <c r="C1" s="35"/>
      <c r="D1" s="35"/>
      <c r="E1" s="35"/>
      <c r="F1" s="35"/>
      <c r="G1" s="36"/>
      <c r="H1" s="36"/>
      <c r="I1" s="36"/>
      <c r="J1" s="36"/>
      <c r="K1" s="36"/>
      <c r="L1" s="36"/>
      <c r="M1" s="36"/>
      <c r="N1" s="36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7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8.600000000000001" thickTop="1" thickBot="1" x14ac:dyDescent="0.35">
      <c r="A2" s="58" t="s">
        <v>0</v>
      </c>
      <c r="B2" s="58"/>
      <c r="C2" s="58" t="s">
        <v>1</v>
      </c>
      <c r="D2" s="58"/>
      <c r="E2" s="161" t="s">
        <v>2</v>
      </c>
      <c r="F2" s="161"/>
      <c r="G2" s="162" t="s">
        <v>3</v>
      </c>
      <c r="H2" s="162"/>
      <c r="I2" s="162" t="s">
        <v>4</v>
      </c>
      <c r="J2" s="162"/>
      <c r="K2" s="162" t="s">
        <v>5</v>
      </c>
      <c r="L2" s="162"/>
      <c r="M2" s="162" t="s">
        <v>6</v>
      </c>
      <c r="N2" s="162"/>
      <c r="O2" s="58" t="s">
        <v>7</v>
      </c>
      <c r="P2" s="58"/>
      <c r="Q2" s="58" t="s">
        <v>8</v>
      </c>
      <c r="R2" s="58"/>
      <c r="S2" s="160" t="s">
        <v>9</v>
      </c>
      <c r="T2" s="160"/>
      <c r="U2" s="58" t="s">
        <v>10</v>
      </c>
      <c r="V2" s="58"/>
      <c r="W2" s="58" t="s">
        <v>11</v>
      </c>
      <c r="X2" s="58"/>
      <c r="Y2" s="58" t="s">
        <v>12</v>
      </c>
      <c r="Z2" s="58"/>
      <c r="AA2" s="58" t="s">
        <v>13</v>
      </c>
      <c r="AB2" s="58"/>
      <c r="AC2" s="58" t="s">
        <v>14</v>
      </c>
      <c r="AD2" s="58"/>
    </row>
    <row r="3" spans="1:50" ht="16.8" thickTop="1" thickBot="1" x14ac:dyDescent="0.35">
      <c r="A3" s="96" t="s">
        <v>15</v>
      </c>
      <c r="B3" s="97"/>
      <c r="C3" s="38">
        <v>2010</v>
      </c>
      <c r="D3" s="39"/>
      <c r="E3" s="165"/>
      <c r="F3" s="166"/>
      <c r="G3" s="163" t="s">
        <v>16</v>
      </c>
      <c r="H3" s="66"/>
      <c r="I3" s="164" t="s">
        <v>17</v>
      </c>
      <c r="J3" s="66"/>
      <c r="K3" s="163" t="s">
        <v>18</v>
      </c>
      <c r="L3" s="164"/>
      <c r="M3" s="147">
        <v>13.79</v>
      </c>
      <c r="N3" s="147"/>
      <c r="O3" s="44">
        <v>160706</v>
      </c>
      <c r="P3" s="45"/>
      <c r="Q3" s="121" t="s">
        <v>19</v>
      </c>
      <c r="R3" s="45"/>
      <c r="S3" s="67">
        <f t="shared" ref="S3:S8" si="0">M3/2</f>
        <v>6.8949999999999996</v>
      </c>
      <c r="T3" s="68"/>
      <c r="U3" s="163">
        <v>857</v>
      </c>
      <c r="V3" s="66"/>
      <c r="W3" s="65">
        <v>1000</v>
      </c>
      <c r="X3" s="66"/>
      <c r="Y3" s="65">
        <f>W3-U3</f>
        <v>143</v>
      </c>
      <c r="Z3" s="66"/>
      <c r="AA3" s="67">
        <f>Y3*M3</f>
        <v>1971.9699999999998</v>
      </c>
      <c r="AB3" s="68"/>
      <c r="AC3" s="9" t="s">
        <v>20</v>
      </c>
      <c r="AD3" s="10"/>
    </row>
    <row r="4" spans="1:50" ht="16.2" thickBot="1" x14ac:dyDescent="0.35">
      <c r="A4" s="98"/>
      <c r="B4" s="99"/>
      <c r="C4" s="40"/>
      <c r="D4" s="41"/>
      <c r="E4" s="198"/>
      <c r="F4" s="199"/>
      <c r="G4" s="78" t="s">
        <v>21</v>
      </c>
      <c r="H4" s="79"/>
      <c r="I4" s="153" t="s">
        <v>22</v>
      </c>
      <c r="J4" s="79"/>
      <c r="K4" s="78" t="s">
        <v>23</v>
      </c>
      <c r="L4" s="153"/>
      <c r="M4" s="147">
        <v>21.99</v>
      </c>
      <c r="N4" s="147"/>
      <c r="O4" s="46"/>
      <c r="P4" s="47"/>
      <c r="Q4" s="122"/>
      <c r="R4" s="47"/>
      <c r="S4" s="67">
        <f t="shared" si="0"/>
        <v>10.994999999999999</v>
      </c>
      <c r="T4" s="68"/>
      <c r="U4" s="78">
        <v>157</v>
      </c>
      <c r="V4" s="79"/>
      <c r="W4" s="78">
        <v>400</v>
      </c>
      <c r="X4" s="79"/>
      <c r="Y4" s="65">
        <f t="shared" ref="Y4:Y12" si="1">W4-U4</f>
        <v>243</v>
      </c>
      <c r="Z4" s="66"/>
      <c r="AA4" s="67">
        <f>Y4*M4</f>
        <v>5343.57</v>
      </c>
      <c r="AB4" s="68"/>
      <c r="AC4" s="11"/>
      <c r="AD4" s="12"/>
    </row>
    <row r="5" spans="1:50" ht="16.2" thickBot="1" x14ac:dyDescent="0.35">
      <c r="A5" s="98"/>
      <c r="B5" s="99"/>
      <c r="C5" s="40"/>
      <c r="D5" s="41"/>
      <c r="E5" s="198"/>
      <c r="F5" s="199"/>
      <c r="G5" s="78" t="s">
        <v>24</v>
      </c>
      <c r="H5" s="79"/>
      <c r="I5" s="153" t="s">
        <v>25</v>
      </c>
      <c r="J5" s="79"/>
      <c r="K5" s="78" t="s">
        <v>26</v>
      </c>
      <c r="L5" s="153"/>
      <c r="M5" s="147">
        <v>27.49</v>
      </c>
      <c r="N5" s="147"/>
      <c r="O5" s="46"/>
      <c r="P5" s="47"/>
      <c r="Q5" s="122"/>
      <c r="R5" s="47"/>
      <c r="S5" s="67">
        <f t="shared" si="0"/>
        <v>13.744999999999999</v>
      </c>
      <c r="T5" s="68"/>
      <c r="U5" s="78">
        <v>526</v>
      </c>
      <c r="V5" s="79"/>
      <c r="W5" s="78">
        <v>800</v>
      </c>
      <c r="X5" s="79"/>
      <c r="Y5" s="65">
        <f t="shared" si="1"/>
        <v>274</v>
      </c>
      <c r="Z5" s="66"/>
      <c r="AA5" s="67">
        <f>Y5*M5</f>
        <v>7532.2599999999993</v>
      </c>
      <c r="AB5" s="68"/>
      <c r="AC5" s="11"/>
      <c r="AD5" s="12"/>
    </row>
    <row r="6" spans="1:50" ht="16.2" thickBot="1" x14ac:dyDescent="0.35">
      <c r="A6" s="98"/>
      <c r="B6" s="99"/>
      <c r="C6" s="40"/>
      <c r="D6" s="41"/>
      <c r="E6" s="198"/>
      <c r="F6" s="199"/>
      <c r="G6" s="78" t="s">
        <v>27</v>
      </c>
      <c r="H6" s="79"/>
      <c r="I6" s="153" t="s">
        <v>22</v>
      </c>
      <c r="J6" s="153"/>
      <c r="K6" s="78" t="s">
        <v>28</v>
      </c>
      <c r="L6" s="153"/>
      <c r="M6" s="147">
        <v>12.99</v>
      </c>
      <c r="N6" s="147"/>
      <c r="O6" s="46"/>
      <c r="P6" s="47"/>
      <c r="Q6" s="122"/>
      <c r="R6" s="47"/>
      <c r="S6" s="67">
        <f t="shared" si="0"/>
        <v>6.4950000000000001</v>
      </c>
      <c r="T6" s="68"/>
      <c r="U6" s="78">
        <v>836</v>
      </c>
      <c r="V6" s="79"/>
      <c r="W6" s="80">
        <v>1000</v>
      </c>
      <c r="X6" s="79"/>
      <c r="Y6" s="65">
        <f t="shared" si="1"/>
        <v>164</v>
      </c>
      <c r="Z6" s="66"/>
      <c r="AA6" s="67">
        <f t="shared" ref="AA6:AA12" si="2">Y6*M6</f>
        <v>2130.36</v>
      </c>
      <c r="AB6" s="68"/>
      <c r="AC6" s="11"/>
      <c r="AD6" s="12"/>
    </row>
    <row r="7" spans="1:50" ht="16.2" thickBot="1" x14ac:dyDescent="0.35">
      <c r="A7" s="98"/>
      <c r="B7" s="99"/>
      <c r="C7" s="40"/>
      <c r="D7" s="41"/>
      <c r="E7" s="198"/>
      <c r="F7" s="199"/>
      <c r="G7" s="78" t="s">
        <v>29</v>
      </c>
      <c r="H7" s="153"/>
      <c r="I7" s="78" t="s">
        <v>22</v>
      </c>
      <c r="J7" s="153"/>
      <c r="K7" s="78" t="s">
        <v>30</v>
      </c>
      <c r="L7" s="153"/>
      <c r="M7" s="147">
        <v>3.79</v>
      </c>
      <c r="N7" s="147"/>
      <c r="O7" s="48"/>
      <c r="P7" s="49"/>
      <c r="Q7" s="123"/>
      <c r="R7" s="49"/>
      <c r="S7" s="67">
        <f t="shared" si="0"/>
        <v>1.895</v>
      </c>
      <c r="T7" s="68"/>
      <c r="U7" s="78">
        <v>66</v>
      </c>
      <c r="V7" s="79"/>
      <c r="W7" s="78">
        <v>200</v>
      </c>
      <c r="X7" s="79"/>
      <c r="Y7" s="65">
        <f t="shared" si="1"/>
        <v>134</v>
      </c>
      <c r="Z7" s="66"/>
      <c r="AA7" s="67">
        <f t="shared" si="2"/>
        <v>507.86</v>
      </c>
      <c r="AB7" s="68"/>
      <c r="AC7" s="11"/>
      <c r="AD7" s="12"/>
    </row>
    <row r="8" spans="1:50" ht="16.2" thickBot="1" x14ac:dyDescent="0.35">
      <c r="A8" s="98"/>
      <c r="B8" s="99"/>
      <c r="C8" s="40"/>
      <c r="D8" s="41"/>
      <c r="E8" s="198"/>
      <c r="F8" s="199"/>
      <c r="G8" s="82" t="s">
        <v>31</v>
      </c>
      <c r="H8" s="116"/>
      <c r="I8" s="82" t="s">
        <v>32</v>
      </c>
      <c r="J8" s="116"/>
      <c r="K8" s="82" t="s">
        <v>33</v>
      </c>
      <c r="L8" s="116"/>
      <c r="M8" s="117">
        <v>8.89</v>
      </c>
      <c r="N8" s="117"/>
      <c r="O8" s="50">
        <v>280519</v>
      </c>
      <c r="P8" s="51"/>
      <c r="Q8" s="124" t="s">
        <v>34</v>
      </c>
      <c r="R8" s="125"/>
      <c r="S8" s="75">
        <f t="shared" si="0"/>
        <v>4.4450000000000003</v>
      </c>
      <c r="T8" s="76"/>
      <c r="U8" s="82">
        <v>349</v>
      </c>
      <c r="V8" s="83"/>
      <c r="W8" s="82">
        <v>600</v>
      </c>
      <c r="X8" s="83"/>
      <c r="Y8" s="73">
        <f t="shared" si="1"/>
        <v>251</v>
      </c>
      <c r="Z8" s="74"/>
      <c r="AA8" s="75">
        <f t="shared" si="2"/>
        <v>2231.3900000000003</v>
      </c>
      <c r="AB8" s="76"/>
      <c r="AC8" s="11"/>
      <c r="AD8" s="12"/>
    </row>
    <row r="9" spans="1:50" ht="16.2" thickBot="1" x14ac:dyDescent="0.35">
      <c r="A9" s="98"/>
      <c r="B9" s="99"/>
      <c r="C9" s="40"/>
      <c r="D9" s="41"/>
      <c r="E9" s="198"/>
      <c r="F9" s="199"/>
      <c r="G9" s="82" t="s">
        <v>35</v>
      </c>
      <c r="H9" s="116"/>
      <c r="I9" s="82" t="s">
        <v>32</v>
      </c>
      <c r="J9" s="83"/>
      <c r="K9" s="116" t="s">
        <v>36</v>
      </c>
      <c r="L9" s="116"/>
      <c r="M9" s="117">
        <v>12.16</v>
      </c>
      <c r="N9" s="117"/>
      <c r="O9" s="50"/>
      <c r="P9" s="51"/>
      <c r="Q9" s="126"/>
      <c r="R9" s="51"/>
      <c r="S9" s="75">
        <f t="shared" ref="S9:S12" si="3">M9/2</f>
        <v>6.08</v>
      </c>
      <c r="T9" s="76"/>
      <c r="U9" s="82">
        <v>749</v>
      </c>
      <c r="V9" s="83"/>
      <c r="W9" s="82">
        <v>900</v>
      </c>
      <c r="X9" s="83"/>
      <c r="Y9" s="73">
        <f t="shared" si="1"/>
        <v>151</v>
      </c>
      <c r="Z9" s="74"/>
      <c r="AA9" s="75">
        <f t="shared" si="2"/>
        <v>1836.16</v>
      </c>
      <c r="AB9" s="76"/>
      <c r="AC9" s="11"/>
      <c r="AD9" s="12"/>
    </row>
    <row r="10" spans="1:50" ht="16.2" thickBot="1" x14ac:dyDescent="0.35">
      <c r="A10" s="98"/>
      <c r="B10" s="99"/>
      <c r="C10" s="40"/>
      <c r="D10" s="41"/>
      <c r="E10" s="198"/>
      <c r="F10" s="199"/>
      <c r="G10" s="116" t="s">
        <v>37</v>
      </c>
      <c r="H10" s="83"/>
      <c r="I10" s="82" t="s">
        <v>22</v>
      </c>
      <c r="J10" s="83"/>
      <c r="K10" s="82" t="s">
        <v>38</v>
      </c>
      <c r="L10" s="116"/>
      <c r="M10" s="117">
        <v>1.89</v>
      </c>
      <c r="N10" s="117"/>
      <c r="O10" s="50"/>
      <c r="P10" s="51"/>
      <c r="Q10" s="126"/>
      <c r="R10" s="51"/>
      <c r="S10" s="75">
        <f>M10/2</f>
        <v>0.94499999999999995</v>
      </c>
      <c r="T10" s="76"/>
      <c r="U10" s="82">
        <v>789</v>
      </c>
      <c r="V10" s="83"/>
      <c r="W10" s="84">
        <v>1000</v>
      </c>
      <c r="X10" s="83"/>
      <c r="Y10" s="73">
        <f t="shared" si="1"/>
        <v>211</v>
      </c>
      <c r="Z10" s="74"/>
      <c r="AA10" s="75">
        <f>Y10*M10</f>
        <v>398.78999999999996</v>
      </c>
      <c r="AB10" s="76"/>
      <c r="AC10" s="11"/>
      <c r="AD10" s="12"/>
    </row>
    <row r="11" spans="1:50" ht="16.2" thickBot="1" x14ac:dyDescent="0.35">
      <c r="A11" s="98"/>
      <c r="B11" s="99"/>
      <c r="C11" s="40"/>
      <c r="D11" s="41"/>
      <c r="E11" s="196"/>
      <c r="F11" s="197"/>
      <c r="G11" s="116" t="s">
        <v>39</v>
      </c>
      <c r="H11" s="83"/>
      <c r="I11" s="82" t="s">
        <v>22</v>
      </c>
      <c r="J11" s="83"/>
      <c r="K11" s="82" t="s">
        <v>40</v>
      </c>
      <c r="L11" s="116"/>
      <c r="M11" s="117">
        <v>7.49</v>
      </c>
      <c r="N11" s="117"/>
      <c r="O11" s="50"/>
      <c r="P11" s="51"/>
      <c r="Q11" s="126"/>
      <c r="R11" s="51"/>
      <c r="S11" s="75">
        <f t="shared" si="3"/>
        <v>3.7450000000000001</v>
      </c>
      <c r="T11" s="76"/>
      <c r="U11" s="82">
        <v>98</v>
      </c>
      <c r="V11" s="83"/>
      <c r="W11" s="82">
        <v>150</v>
      </c>
      <c r="X11" s="83"/>
      <c r="Y11" s="73">
        <f t="shared" si="1"/>
        <v>52</v>
      </c>
      <c r="Z11" s="74"/>
      <c r="AA11" s="75">
        <f t="shared" si="2"/>
        <v>389.48</v>
      </c>
      <c r="AB11" s="76"/>
      <c r="AC11" s="11"/>
      <c r="AD11" s="12"/>
    </row>
    <row r="12" spans="1:50" ht="16.2" thickBot="1" x14ac:dyDescent="0.35">
      <c r="A12" s="100"/>
      <c r="B12" s="101"/>
      <c r="C12" s="42"/>
      <c r="D12" s="43"/>
      <c r="E12" s="158"/>
      <c r="F12" s="159"/>
      <c r="G12" s="116" t="s">
        <v>41</v>
      </c>
      <c r="H12" s="83"/>
      <c r="I12" s="82" t="s">
        <v>22</v>
      </c>
      <c r="J12" s="83"/>
      <c r="K12" s="82" t="s">
        <v>42</v>
      </c>
      <c r="L12" s="116"/>
      <c r="M12" s="117">
        <v>4.59</v>
      </c>
      <c r="N12" s="117"/>
      <c r="O12" s="52"/>
      <c r="P12" s="53"/>
      <c r="Q12" s="127"/>
      <c r="R12" s="53"/>
      <c r="S12" s="75">
        <f t="shared" si="3"/>
        <v>2.2949999999999999</v>
      </c>
      <c r="T12" s="76"/>
      <c r="U12" s="82">
        <v>37</v>
      </c>
      <c r="V12" s="83"/>
      <c r="W12" s="82">
        <v>200</v>
      </c>
      <c r="X12" s="83"/>
      <c r="Y12" s="73">
        <f t="shared" si="1"/>
        <v>163</v>
      </c>
      <c r="Z12" s="74"/>
      <c r="AA12" s="75">
        <f t="shared" si="2"/>
        <v>748.17</v>
      </c>
      <c r="AB12" s="76"/>
      <c r="AC12" s="13"/>
      <c r="AD12" s="14"/>
    </row>
    <row r="13" spans="1:50" ht="16.8" thickTop="1" thickBot="1" x14ac:dyDescent="0.35">
      <c r="A13" s="169" t="s">
        <v>43</v>
      </c>
      <c r="B13" s="170"/>
      <c r="C13" s="175">
        <v>2009</v>
      </c>
      <c r="D13" s="176"/>
      <c r="E13" s="181"/>
      <c r="F13" s="181"/>
      <c r="G13" s="15" t="s">
        <v>44</v>
      </c>
      <c r="H13" s="16"/>
      <c r="I13" s="15" t="s">
        <v>22</v>
      </c>
      <c r="J13" s="16"/>
      <c r="K13" s="15" t="s">
        <v>45</v>
      </c>
      <c r="L13" s="19"/>
      <c r="M13" s="150">
        <v>1.59</v>
      </c>
      <c r="N13" s="151"/>
      <c r="O13" s="24">
        <v>70519</v>
      </c>
      <c r="P13" s="25"/>
      <c r="Q13" s="128" t="s">
        <v>46</v>
      </c>
      <c r="R13" s="25"/>
      <c r="S13" s="21">
        <f>M13/2</f>
        <v>0.79500000000000004</v>
      </c>
      <c r="T13" s="95"/>
      <c r="U13" s="15">
        <v>500</v>
      </c>
      <c r="V13" s="16"/>
      <c r="W13" s="15">
        <v>700</v>
      </c>
      <c r="X13" s="19"/>
      <c r="Y13" s="16">
        <f>W13-U13</f>
        <v>200</v>
      </c>
      <c r="Z13" s="19"/>
      <c r="AA13" s="21">
        <f>Y13*M13</f>
        <v>318</v>
      </c>
      <c r="AB13" s="22"/>
      <c r="AC13" s="54" t="s">
        <v>20</v>
      </c>
      <c r="AD13" s="55"/>
    </row>
    <row r="14" spans="1:50" ht="16.2" thickBot="1" x14ac:dyDescent="0.35">
      <c r="A14" s="171"/>
      <c r="B14" s="172"/>
      <c r="C14" s="177"/>
      <c r="D14" s="178"/>
      <c r="E14" s="23"/>
      <c r="F14" s="23"/>
      <c r="G14" s="17" t="s">
        <v>47</v>
      </c>
      <c r="H14" s="18"/>
      <c r="I14" s="17" t="s">
        <v>22</v>
      </c>
      <c r="J14" s="18"/>
      <c r="K14" s="17" t="s">
        <v>48</v>
      </c>
      <c r="L14" s="20"/>
      <c r="M14" s="150">
        <v>10.5</v>
      </c>
      <c r="N14" s="151"/>
      <c r="O14" s="26"/>
      <c r="P14" s="27"/>
      <c r="Q14" s="129"/>
      <c r="R14" s="27"/>
      <c r="S14" s="21">
        <f t="shared" ref="S14:S22" si="4">M14/2</f>
        <v>5.25</v>
      </c>
      <c r="T14" s="95"/>
      <c r="U14" s="17">
        <v>450</v>
      </c>
      <c r="V14" s="18"/>
      <c r="W14" s="17">
        <v>700</v>
      </c>
      <c r="X14" s="20"/>
      <c r="Y14" s="16">
        <f t="shared" ref="Y14:Y21" si="5">W14-U14</f>
        <v>250</v>
      </c>
      <c r="Z14" s="19"/>
      <c r="AA14" s="21">
        <f t="shared" ref="AA14:AA21" si="6">Y14*M14</f>
        <v>2625</v>
      </c>
      <c r="AB14" s="22"/>
      <c r="AC14" s="56"/>
      <c r="AD14" s="57"/>
    </row>
    <row r="15" spans="1:50" ht="16.2" thickBot="1" x14ac:dyDescent="0.35">
      <c r="A15" s="171"/>
      <c r="B15" s="172"/>
      <c r="C15" s="177"/>
      <c r="D15" s="178"/>
      <c r="E15" s="23"/>
      <c r="F15" s="23"/>
      <c r="G15" s="17" t="s">
        <v>49</v>
      </c>
      <c r="H15" s="18"/>
      <c r="I15" s="17" t="s">
        <v>22</v>
      </c>
      <c r="J15" s="18"/>
      <c r="K15" s="17" t="s">
        <v>50</v>
      </c>
      <c r="L15" s="20"/>
      <c r="M15" s="150">
        <v>3.99</v>
      </c>
      <c r="N15" s="151"/>
      <c r="O15" s="26"/>
      <c r="P15" s="27"/>
      <c r="Q15" s="129"/>
      <c r="R15" s="27"/>
      <c r="S15" s="21">
        <f t="shared" si="4"/>
        <v>1.9950000000000001</v>
      </c>
      <c r="T15" s="95"/>
      <c r="U15" s="17">
        <v>347</v>
      </c>
      <c r="V15" s="18"/>
      <c r="W15" s="17">
        <v>500</v>
      </c>
      <c r="X15" s="20"/>
      <c r="Y15" s="16">
        <f t="shared" si="5"/>
        <v>153</v>
      </c>
      <c r="Z15" s="19"/>
      <c r="AA15" s="21">
        <f t="shared" si="6"/>
        <v>610.47</v>
      </c>
      <c r="AB15" s="22"/>
      <c r="AC15" s="56"/>
      <c r="AD15" s="57"/>
    </row>
    <row r="16" spans="1:50" ht="16.2" thickBot="1" x14ac:dyDescent="0.35">
      <c r="A16" s="171"/>
      <c r="B16" s="172"/>
      <c r="C16" s="177"/>
      <c r="D16" s="178"/>
      <c r="E16" s="23"/>
      <c r="F16" s="23"/>
      <c r="G16" s="17" t="s">
        <v>51</v>
      </c>
      <c r="H16" s="18"/>
      <c r="I16" s="17" t="s">
        <v>32</v>
      </c>
      <c r="J16" s="18"/>
      <c r="K16" s="17" t="s">
        <v>52</v>
      </c>
      <c r="L16" s="20"/>
      <c r="M16" s="150">
        <v>17.899999999999999</v>
      </c>
      <c r="N16" s="151"/>
      <c r="O16" s="26"/>
      <c r="P16" s="27"/>
      <c r="Q16" s="129"/>
      <c r="R16" s="27"/>
      <c r="S16" s="21">
        <f t="shared" si="4"/>
        <v>8.9499999999999993</v>
      </c>
      <c r="T16" s="95"/>
      <c r="U16" s="17">
        <v>234</v>
      </c>
      <c r="V16" s="18"/>
      <c r="W16" s="17">
        <v>500</v>
      </c>
      <c r="X16" s="20"/>
      <c r="Y16" s="16">
        <f t="shared" si="5"/>
        <v>266</v>
      </c>
      <c r="Z16" s="19"/>
      <c r="AA16" s="21">
        <f t="shared" si="6"/>
        <v>4761.3999999999996</v>
      </c>
      <c r="AB16" s="22"/>
      <c r="AC16" s="56"/>
      <c r="AD16" s="57"/>
    </row>
    <row r="17" spans="1:30" ht="16.2" thickBot="1" x14ac:dyDescent="0.35">
      <c r="A17" s="171"/>
      <c r="B17" s="172"/>
      <c r="C17" s="177"/>
      <c r="D17" s="178"/>
      <c r="E17" s="23"/>
      <c r="F17" s="23"/>
      <c r="G17" s="17" t="s">
        <v>53</v>
      </c>
      <c r="H17" s="18"/>
      <c r="I17" s="17" t="s">
        <v>22</v>
      </c>
      <c r="J17" s="18"/>
      <c r="K17" s="17" t="s">
        <v>52</v>
      </c>
      <c r="L17" s="20"/>
      <c r="M17" s="150">
        <v>3.99</v>
      </c>
      <c r="N17" s="151"/>
      <c r="O17" s="28"/>
      <c r="P17" s="29"/>
      <c r="Q17" s="130"/>
      <c r="R17" s="29"/>
      <c r="S17" s="21">
        <f t="shared" si="4"/>
        <v>1.9950000000000001</v>
      </c>
      <c r="T17" s="95"/>
      <c r="U17" s="17">
        <v>534</v>
      </c>
      <c r="V17" s="18"/>
      <c r="W17" s="17">
        <v>800</v>
      </c>
      <c r="X17" s="20"/>
      <c r="Y17" s="16">
        <f t="shared" si="5"/>
        <v>266</v>
      </c>
      <c r="Z17" s="19"/>
      <c r="AA17" s="21">
        <f t="shared" si="6"/>
        <v>1061.3400000000001</v>
      </c>
      <c r="AB17" s="22"/>
      <c r="AC17" s="56"/>
      <c r="AD17" s="57"/>
    </row>
    <row r="18" spans="1:30" ht="16.2" thickBot="1" x14ac:dyDescent="0.35">
      <c r="A18" s="171"/>
      <c r="B18" s="172"/>
      <c r="C18" s="177"/>
      <c r="D18" s="178"/>
      <c r="E18" s="23"/>
      <c r="F18" s="23"/>
      <c r="G18" s="85" t="s">
        <v>54</v>
      </c>
      <c r="H18" s="133"/>
      <c r="I18" s="85" t="s">
        <v>32</v>
      </c>
      <c r="J18" s="133"/>
      <c r="K18" s="85" t="s">
        <v>55</v>
      </c>
      <c r="L18" s="86"/>
      <c r="M18" s="148">
        <v>2.75</v>
      </c>
      <c r="N18" s="149"/>
      <c r="O18" s="30">
        <v>140402</v>
      </c>
      <c r="P18" s="31"/>
      <c r="Q18" s="131" t="s">
        <v>56</v>
      </c>
      <c r="R18" s="31"/>
      <c r="S18" s="71">
        <f t="shared" si="4"/>
        <v>1.375</v>
      </c>
      <c r="T18" s="77"/>
      <c r="U18" s="85">
        <v>231</v>
      </c>
      <c r="V18" s="133"/>
      <c r="W18" s="85">
        <v>500</v>
      </c>
      <c r="X18" s="86"/>
      <c r="Y18" s="69">
        <f t="shared" si="5"/>
        <v>269</v>
      </c>
      <c r="Z18" s="70"/>
      <c r="AA18" s="71">
        <f t="shared" si="6"/>
        <v>739.75</v>
      </c>
      <c r="AB18" s="72"/>
      <c r="AC18" s="56"/>
      <c r="AD18" s="57"/>
    </row>
    <row r="19" spans="1:30" ht="16.2" thickBot="1" x14ac:dyDescent="0.35">
      <c r="A19" s="171"/>
      <c r="B19" s="172"/>
      <c r="C19" s="177"/>
      <c r="D19" s="178"/>
      <c r="E19" s="23"/>
      <c r="F19" s="23"/>
      <c r="G19" s="85" t="s">
        <v>57</v>
      </c>
      <c r="H19" s="133"/>
      <c r="I19" s="85" t="s">
        <v>22</v>
      </c>
      <c r="J19" s="133"/>
      <c r="K19" s="85" t="s">
        <v>58</v>
      </c>
      <c r="L19" s="86"/>
      <c r="M19" s="148">
        <v>2.75</v>
      </c>
      <c r="N19" s="149"/>
      <c r="O19" s="30"/>
      <c r="P19" s="31"/>
      <c r="Q19" s="131"/>
      <c r="R19" s="31"/>
      <c r="S19" s="71">
        <f t="shared" si="4"/>
        <v>1.375</v>
      </c>
      <c r="T19" s="77"/>
      <c r="U19" s="85">
        <v>543</v>
      </c>
      <c r="V19" s="133"/>
      <c r="W19" s="85">
        <v>800</v>
      </c>
      <c r="X19" s="86"/>
      <c r="Y19" s="69">
        <f t="shared" si="5"/>
        <v>257</v>
      </c>
      <c r="Z19" s="70"/>
      <c r="AA19" s="71">
        <f t="shared" si="6"/>
        <v>706.75</v>
      </c>
      <c r="AB19" s="72"/>
      <c r="AC19" s="56"/>
      <c r="AD19" s="57"/>
    </row>
    <row r="20" spans="1:30" ht="16.2" thickBot="1" x14ac:dyDescent="0.35">
      <c r="A20" s="171"/>
      <c r="B20" s="172"/>
      <c r="C20" s="177"/>
      <c r="D20" s="178"/>
      <c r="E20" s="23"/>
      <c r="F20" s="23"/>
      <c r="G20" s="85" t="s">
        <v>59</v>
      </c>
      <c r="H20" s="133"/>
      <c r="I20" s="85" t="s">
        <v>22</v>
      </c>
      <c r="J20" s="133"/>
      <c r="K20" s="85" t="s">
        <v>60</v>
      </c>
      <c r="L20" s="86"/>
      <c r="M20" s="148">
        <v>39.99</v>
      </c>
      <c r="N20" s="149"/>
      <c r="O20" s="30"/>
      <c r="P20" s="31"/>
      <c r="Q20" s="131"/>
      <c r="R20" s="31"/>
      <c r="S20" s="71">
        <f t="shared" si="4"/>
        <v>19.995000000000001</v>
      </c>
      <c r="T20" s="77"/>
      <c r="U20" s="85">
        <v>234</v>
      </c>
      <c r="V20" s="133"/>
      <c r="W20" s="85">
        <v>500</v>
      </c>
      <c r="X20" s="86"/>
      <c r="Y20" s="69">
        <f t="shared" si="5"/>
        <v>266</v>
      </c>
      <c r="Z20" s="70"/>
      <c r="AA20" s="71">
        <f t="shared" si="6"/>
        <v>10637.34</v>
      </c>
      <c r="AB20" s="72"/>
      <c r="AC20" s="56"/>
      <c r="AD20" s="57"/>
    </row>
    <row r="21" spans="1:30" ht="16.2" thickBot="1" x14ac:dyDescent="0.35">
      <c r="A21" s="171"/>
      <c r="B21" s="172"/>
      <c r="C21" s="177"/>
      <c r="D21" s="178"/>
      <c r="E21" s="23"/>
      <c r="F21" s="23"/>
      <c r="G21" s="85" t="s">
        <v>61</v>
      </c>
      <c r="H21" s="133"/>
      <c r="I21" s="85" t="s">
        <v>22</v>
      </c>
      <c r="J21" s="133"/>
      <c r="K21" s="85" t="s">
        <v>62</v>
      </c>
      <c r="L21" s="86"/>
      <c r="M21" s="148">
        <v>7.89</v>
      </c>
      <c r="N21" s="149"/>
      <c r="O21" s="30"/>
      <c r="P21" s="31"/>
      <c r="Q21" s="131"/>
      <c r="R21" s="31"/>
      <c r="S21" s="71">
        <f t="shared" si="4"/>
        <v>3.9449999999999998</v>
      </c>
      <c r="T21" s="77"/>
      <c r="U21" s="85">
        <v>76</v>
      </c>
      <c r="V21" s="133"/>
      <c r="W21" s="85">
        <v>200</v>
      </c>
      <c r="X21" s="86"/>
      <c r="Y21" s="69">
        <f t="shared" si="5"/>
        <v>124</v>
      </c>
      <c r="Z21" s="70"/>
      <c r="AA21" s="71">
        <f t="shared" si="6"/>
        <v>978.36</v>
      </c>
      <c r="AB21" s="72"/>
      <c r="AC21" s="56"/>
      <c r="AD21" s="57"/>
    </row>
    <row r="22" spans="1:30" ht="16.2" thickBot="1" x14ac:dyDescent="0.35">
      <c r="A22" s="173"/>
      <c r="B22" s="174"/>
      <c r="C22" s="179"/>
      <c r="D22" s="180"/>
      <c r="E22" s="167"/>
      <c r="F22" s="168"/>
      <c r="G22" s="85" t="s">
        <v>63</v>
      </c>
      <c r="H22" s="133"/>
      <c r="I22" s="85" t="s">
        <v>22</v>
      </c>
      <c r="J22" s="133"/>
      <c r="K22" s="85" t="s">
        <v>64</v>
      </c>
      <c r="L22" s="86"/>
      <c r="M22" s="148">
        <v>11.95</v>
      </c>
      <c r="N22" s="149"/>
      <c r="O22" s="32"/>
      <c r="P22" s="33"/>
      <c r="Q22" s="132"/>
      <c r="R22" s="33"/>
      <c r="S22" s="71">
        <f t="shared" si="4"/>
        <v>5.9749999999999996</v>
      </c>
      <c r="T22" s="77"/>
      <c r="U22" s="85">
        <v>124</v>
      </c>
      <c r="V22" s="133"/>
      <c r="W22" s="85">
        <v>300</v>
      </c>
      <c r="X22" s="86"/>
      <c r="Y22" s="69">
        <f>W22-U22</f>
        <v>176</v>
      </c>
      <c r="Z22" s="70"/>
      <c r="AA22" s="77">
        <f>Y22*M22</f>
        <v>2103.1999999999998</v>
      </c>
      <c r="AB22" s="72"/>
      <c r="AC22" s="56"/>
      <c r="AD22" s="57"/>
    </row>
    <row r="23" spans="1:30" ht="16.8" thickTop="1" thickBot="1" x14ac:dyDescent="0.35">
      <c r="A23" s="137" t="s">
        <v>65</v>
      </c>
      <c r="B23" s="138"/>
      <c r="C23" s="102">
        <v>2008</v>
      </c>
      <c r="D23" s="103"/>
      <c r="E23" s="156"/>
      <c r="F23" s="157"/>
      <c r="G23" s="152" t="s">
        <v>66</v>
      </c>
      <c r="H23" s="144"/>
      <c r="I23" s="152" t="s">
        <v>67</v>
      </c>
      <c r="J23" s="144"/>
      <c r="K23" s="152" t="s">
        <v>68</v>
      </c>
      <c r="L23" s="93"/>
      <c r="M23" s="145">
        <v>1.75</v>
      </c>
      <c r="N23" s="63"/>
      <c r="O23" s="107">
        <v>10424</v>
      </c>
      <c r="P23" s="108"/>
      <c r="Q23" s="113" t="s">
        <v>69</v>
      </c>
      <c r="R23" s="107"/>
      <c r="S23" s="63">
        <v>0.87</v>
      </c>
      <c r="T23" s="134"/>
      <c r="U23" s="92">
        <v>1000</v>
      </c>
      <c r="V23" s="144"/>
      <c r="W23" s="92">
        <v>1500</v>
      </c>
      <c r="X23" s="93"/>
      <c r="Y23" s="7">
        <f>W23-U23</f>
        <v>500</v>
      </c>
      <c r="Z23" s="8"/>
      <c r="AA23" s="63">
        <f>Y23*M23</f>
        <v>875</v>
      </c>
      <c r="AB23" s="64"/>
      <c r="AC23" s="152"/>
      <c r="AD23" s="93"/>
    </row>
    <row r="24" spans="1:30" ht="16.2" thickBot="1" x14ac:dyDescent="0.35">
      <c r="A24" s="139"/>
      <c r="B24" s="140"/>
      <c r="C24" s="104"/>
      <c r="D24" s="105"/>
      <c r="E24" s="154"/>
      <c r="F24" s="155"/>
      <c r="G24" s="89" t="s">
        <v>70</v>
      </c>
      <c r="H24" s="143"/>
      <c r="I24" s="89" t="s">
        <v>67</v>
      </c>
      <c r="J24" s="143"/>
      <c r="K24" s="89" t="s">
        <v>71</v>
      </c>
      <c r="L24" s="90"/>
      <c r="M24" s="145">
        <v>3.79</v>
      </c>
      <c r="N24" s="63"/>
      <c r="O24" s="109"/>
      <c r="P24" s="110"/>
      <c r="Q24" s="114"/>
      <c r="R24" s="109"/>
      <c r="S24" s="63">
        <v>1.9</v>
      </c>
      <c r="T24" s="134"/>
      <c r="U24" s="89">
        <v>849</v>
      </c>
      <c r="V24" s="143"/>
      <c r="W24" s="94">
        <v>1000</v>
      </c>
      <c r="X24" s="90"/>
      <c r="Y24" s="7">
        <f>W24-U24</f>
        <v>151</v>
      </c>
      <c r="Z24" s="8"/>
      <c r="AA24" s="63">
        <f t="shared" ref="AA24:AA31" si="7">Y24*M24</f>
        <v>572.29</v>
      </c>
      <c r="AB24" s="64"/>
      <c r="AC24" s="89"/>
      <c r="AD24" s="90"/>
    </row>
    <row r="25" spans="1:30" ht="16.2" thickBot="1" x14ac:dyDescent="0.35">
      <c r="A25" s="139"/>
      <c r="B25" s="140"/>
      <c r="C25" s="104"/>
      <c r="D25" s="105"/>
      <c r="E25" s="154"/>
      <c r="F25" s="155"/>
      <c r="G25" s="89" t="s">
        <v>72</v>
      </c>
      <c r="H25" s="143"/>
      <c r="I25" s="89" t="s">
        <v>22</v>
      </c>
      <c r="J25" s="143"/>
      <c r="K25" s="89" t="s">
        <v>73</v>
      </c>
      <c r="L25" s="90"/>
      <c r="M25" s="145">
        <v>10.75</v>
      </c>
      <c r="N25" s="63"/>
      <c r="O25" s="109"/>
      <c r="P25" s="110"/>
      <c r="Q25" s="114"/>
      <c r="R25" s="109"/>
      <c r="S25" s="63">
        <v>5.37</v>
      </c>
      <c r="T25" s="134"/>
      <c r="U25" s="89">
        <v>576</v>
      </c>
      <c r="V25" s="143"/>
      <c r="W25" s="89">
        <v>800</v>
      </c>
      <c r="X25" s="90"/>
      <c r="Y25" s="7">
        <f>W25-U25</f>
        <v>224</v>
      </c>
      <c r="Z25" s="8"/>
      <c r="AA25" s="63">
        <f t="shared" si="7"/>
        <v>2408</v>
      </c>
      <c r="AB25" s="64"/>
      <c r="AC25" s="89"/>
      <c r="AD25" s="90"/>
    </row>
    <row r="26" spans="1:30" ht="16.2" thickBot="1" x14ac:dyDescent="0.35">
      <c r="A26" s="139"/>
      <c r="B26" s="140"/>
      <c r="C26" s="104"/>
      <c r="D26" s="105"/>
      <c r="E26" s="81"/>
      <c r="F26" s="81"/>
      <c r="G26" s="89" t="s">
        <v>74</v>
      </c>
      <c r="H26" s="143"/>
      <c r="I26" s="89" t="s">
        <v>67</v>
      </c>
      <c r="J26" s="143"/>
      <c r="K26" s="89" t="s">
        <v>75</v>
      </c>
      <c r="L26" s="90"/>
      <c r="M26" s="145">
        <v>4.29</v>
      </c>
      <c r="N26" s="63"/>
      <c r="O26" s="109"/>
      <c r="P26" s="110"/>
      <c r="Q26" s="114"/>
      <c r="R26" s="109"/>
      <c r="S26" s="63">
        <v>2.15</v>
      </c>
      <c r="T26" s="134"/>
      <c r="U26" s="89">
        <v>700</v>
      </c>
      <c r="V26" s="143"/>
      <c r="W26" s="89">
        <v>900</v>
      </c>
      <c r="X26" s="90"/>
      <c r="Y26" s="7">
        <f t="shared" ref="Y26:Y32" si="8">W26-U26</f>
        <v>200</v>
      </c>
      <c r="Z26" s="8"/>
      <c r="AA26" s="63">
        <f t="shared" si="7"/>
        <v>858</v>
      </c>
      <c r="AB26" s="64"/>
      <c r="AC26" s="89"/>
      <c r="AD26" s="90"/>
    </row>
    <row r="27" spans="1:30" ht="16.2" thickBot="1" x14ac:dyDescent="0.35">
      <c r="A27" s="139"/>
      <c r="B27" s="140"/>
      <c r="C27" s="104"/>
      <c r="D27" s="105"/>
      <c r="E27" s="81"/>
      <c r="F27" s="81"/>
      <c r="G27" s="89" t="s">
        <v>76</v>
      </c>
      <c r="H27" s="143"/>
      <c r="I27" s="89" t="s">
        <v>67</v>
      </c>
      <c r="J27" s="143"/>
      <c r="K27" s="89" t="s">
        <v>77</v>
      </c>
      <c r="L27" s="90"/>
      <c r="M27" s="145">
        <v>7.25</v>
      </c>
      <c r="N27" s="63"/>
      <c r="O27" s="109"/>
      <c r="P27" s="110"/>
      <c r="Q27" s="114"/>
      <c r="R27" s="109"/>
      <c r="S27" s="63">
        <v>3.63</v>
      </c>
      <c r="T27" s="134"/>
      <c r="U27" s="89">
        <v>864</v>
      </c>
      <c r="V27" s="143"/>
      <c r="W27" s="89">
        <v>900</v>
      </c>
      <c r="X27" s="90"/>
      <c r="Y27" s="7">
        <f t="shared" si="8"/>
        <v>36</v>
      </c>
      <c r="Z27" s="8"/>
      <c r="AA27" s="63">
        <f t="shared" si="7"/>
        <v>261</v>
      </c>
      <c r="AB27" s="64"/>
      <c r="AC27" s="89" t="s">
        <v>20</v>
      </c>
      <c r="AD27" s="90"/>
    </row>
    <row r="28" spans="1:30" ht="16.2" thickBot="1" x14ac:dyDescent="0.35">
      <c r="A28" s="139"/>
      <c r="B28" s="140"/>
      <c r="C28" s="104"/>
      <c r="D28" s="105"/>
      <c r="E28" s="81"/>
      <c r="F28" s="81"/>
      <c r="G28" s="87" t="s">
        <v>78</v>
      </c>
      <c r="H28" s="136"/>
      <c r="I28" s="87" t="s">
        <v>22</v>
      </c>
      <c r="J28" s="136"/>
      <c r="K28" s="87" t="s">
        <v>79</v>
      </c>
      <c r="L28" s="88"/>
      <c r="M28" s="120">
        <v>3.99</v>
      </c>
      <c r="N28" s="61"/>
      <c r="O28" s="111">
        <v>61109</v>
      </c>
      <c r="P28" s="112"/>
      <c r="Q28" s="111" t="s">
        <v>80</v>
      </c>
      <c r="R28" s="115"/>
      <c r="S28" s="61">
        <v>1.99</v>
      </c>
      <c r="T28" s="135"/>
      <c r="U28" s="87">
        <v>957</v>
      </c>
      <c r="V28" s="136"/>
      <c r="W28" s="91">
        <v>2000</v>
      </c>
      <c r="X28" s="88"/>
      <c r="Y28" s="59">
        <f t="shared" si="8"/>
        <v>1043</v>
      </c>
      <c r="Z28" s="60"/>
      <c r="AA28" s="61">
        <f t="shared" si="7"/>
        <v>4161.5700000000006</v>
      </c>
      <c r="AB28" s="62"/>
      <c r="AC28" s="89"/>
      <c r="AD28" s="90"/>
    </row>
    <row r="29" spans="1:30" ht="16.2" thickBot="1" x14ac:dyDescent="0.35">
      <c r="A29" s="139"/>
      <c r="B29" s="140"/>
      <c r="C29" s="104"/>
      <c r="D29" s="105"/>
      <c r="E29" s="81"/>
      <c r="F29" s="81"/>
      <c r="G29" s="87" t="s">
        <v>81</v>
      </c>
      <c r="H29" s="136"/>
      <c r="I29" s="87" t="s">
        <v>22</v>
      </c>
      <c r="J29" s="136"/>
      <c r="K29" s="87" t="s">
        <v>82</v>
      </c>
      <c r="L29" s="88"/>
      <c r="M29" s="120">
        <v>5.79</v>
      </c>
      <c r="N29" s="61"/>
      <c r="O29" s="111"/>
      <c r="P29" s="112"/>
      <c r="Q29" s="111"/>
      <c r="R29" s="115"/>
      <c r="S29" s="61">
        <v>2.89</v>
      </c>
      <c r="T29" s="135"/>
      <c r="U29" s="87">
        <v>60</v>
      </c>
      <c r="V29" s="136"/>
      <c r="W29" s="87">
        <v>500</v>
      </c>
      <c r="X29" s="88"/>
      <c r="Y29" s="59">
        <f t="shared" si="8"/>
        <v>440</v>
      </c>
      <c r="Z29" s="60"/>
      <c r="AA29" s="61">
        <f t="shared" si="7"/>
        <v>2547.6</v>
      </c>
      <c r="AB29" s="62"/>
      <c r="AC29" s="89"/>
      <c r="AD29" s="90"/>
    </row>
    <row r="30" spans="1:30" ht="16.2" thickBot="1" x14ac:dyDescent="0.35">
      <c r="A30" s="139"/>
      <c r="B30" s="140"/>
      <c r="C30" s="104"/>
      <c r="D30" s="105"/>
      <c r="E30" s="81"/>
      <c r="F30" s="81"/>
      <c r="G30" s="87" t="s">
        <v>83</v>
      </c>
      <c r="H30" s="136"/>
      <c r="I30" s="87" t="s">
        <v>22</v>
      </c>
      <c r="J30" s="136"/>
      <c r="K30" s="87" t="s">
        <v>84</v>
      </c>
      <c r="L30" s="88"/>
      <c r="M30" s="120">
        <v>1.65</v>
      </c>
      <c r="N30" s="61"/>
      <c r="O30" s="111"/>
      <c r="P30" s="112"/>
      <c r="Q30" s="111"/>
      <c r="R30" s="115"/>
      <c r="S30" s="61">
        <v>0.83</v>
      </c>
      <c r="T30" s="135"/>
      <c r="U30" s="87">
        <v>257</v>
      </c>
      <c r="V30" s="136"/>
      <c r="W30" s="87">
        <v>300</v>
      </c>
      <c r="X30" s="88"/>
      <c r="Y30" s="59">
        <f t="shared" si="8"/>
        <v>43</v>
      </c>
      <c r="Z30" s="60"/>
      <c r="AA30" s="61">
        <f t="shared" si="7"/>
        <v>70.95</v>
      </c>
      <c r="AB30" s="62"/>
      <c r="AC30" s="89"/>
      <c r="AD30" s="90"/>
    </row>
    <row r="31" spans="1:30" ht="16.2" thickBot="1" x14ac:dyDescent="0.35">
      <c r="A31" s="139"/>
      <c r="B31" s="140"/>
      <c r="C31" s="104"/>
      <c r="D31" s="105"/>
      <c r="E31" s="81"/>
      <c r="F31" s="81"/>
      <c r="G31" s="87" t="s">
        <v>85</v>
      </c>
      <c r="H31" s="136"/>
      <c r="I31" s="87" t="s">
        <v>86</v>
      </c>
      <c r="J31" s="136"/>
      <c r="K31" s="87" t="s">
        <v>87</v>
      </c>
      <c r="L31" s="88"/>
      <c r="M31" s="120">
        <v>4.05</v>
      </c>
      <c r="N31" s="61"/>
      <c r="O31" s="111"/>
      <c r="P31" s="112"/>
      <c r="Q31" s="111"/>
      <c r="R31" s="115"/>
      <c r="S31" s="61">
        <v>2.0499999999999998</v>
      </c>
      <c r="T31" s="135"/>
      <c r="U31" s="87">
        <v>150</v>
      </c>
      <c r="V31" s="136"/>
      <c r="W31" s="87">
        <v>200</v>
      </c>
      <c r="X31" s="88"/>
      <c r="Y31" s="59">
        <f t="shared" si="8"/>
        <v>50</v>
      </c>
      <c r="Z31" s="60"/>
      <c r="AA31" s="61">
        <f t="shared" si="7"/>
        <v>202.5</v>
      </c>
      <c r="AB31" s="62"/>
      <c r="AC31" s="89"/>
      <c r="AD31" s="90"/>
    </row>
    <row r="32" spans="1:30" ht="16.2" thickBot="1" x14ac:dyDescent="0.35">
      <c r="A32" s="141"/>
      <c r="B32" s="142"/>
      <c r="C32" s="106"/>
      <c r="D32" s="106"/>
      <c r="E32" s="154"/>
      <c r="F32" s="155"/>
      <c r="G32" s="118" t="s">
        <v>88</v>
      </c>
      <c r="H32" s="119"/>
      <c r="I32" s="118" t="s">
        <v>22</v>
      </c>
      <c r="J32" s="119"/>
      <c r="K32" s="118" t="s">
        <v>89</v>
      </c>
      <c r="L32" s="146"/>
      <c r="M32" s="120">
        <v>1.89</v>
      </c>
      <c r="N32" s="61"/>
      <c r="O32" s="111"/>
      <c r="P32" s="112"/>
      <c r="Q32" s="111"/>
      <c r="R32" s="115"/>
      <c r="S32" s="61">
        <v>0.94</v>
      </c>
      <c r="T32" s="135"/>
      <c r="U32" s="118">
        <v>625</v>
      </c>
      <c r="V32" s="119"/>
      <c r="W32" s="118">
        <v>800</v>
      </c>
      <c r="X32" s="146"/>
      <c r="Y32" s="59">
        <f t="shared" si="8"/>
        <v>175</v>
      </c>
      <c r="Z32" s="60"/>
      <c r="AA32" s="61">
        <f>Y32*M32</f>
        <v>330.75</v>
      </c>
      <c r="AB32" s="62"/>
      <c r="AC32" s="182"/>
      <c r="AD32" s="183"/>
    </row>
    <row r="33" spans="1:30" ht="15" thickBot="1" x14ac:dyDescent="0.35">
      <c r="A33" s="194"/>
      <c r="B33" s="194"/>
      <c r="C33" s="194"/>
      <c r="D33" s="194"/>
      <c r="E33" s="194"/>
      <c r="F33" s="194"/>
      <c r="G33" s="194"/>
      <c r="H33" s="6"/>
      <c r="I33" s="6"/>
      <c r="J33" s="6"/>
      <c r="K33" s="6"/>
      <c r="L33" s="6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</row>
    <row r="34" spans="1:30" ht="15" customHeight="1" thickTop="1" x14ac:dyDescent="0.3">
      <c r="A34" s="185" t="s">
        <v>90</v>
      </c>
      <c r="B34" s="186"/>
      <c r="C34" s="186"/>
      <c r="D34" s="186"/>
      <c r="E34" s="186"/>
      <c r="F34" s="186"/>
      <c r="G34" s="187"/>
      <c r="H34" s="4"/>
      <c r="I34" s="4"/>
      <c r="J34" s="4"/>
      <c r="K34" s="4"/>
      <c r="L34" s="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</row>
    <row r="35" spans="1:30" ht="15" customHeight="1" x14ac:dyDescent="0.3">
      <c r="A35" s="188" t="s">
        <v>91</v>
      </c>
      <c r="B35" s="189"/>
      <c r="C35" s="189"/>
      <c r="D35" s="189"/>
      <c r="E35" s="189"/>
      <c r="F35" s="189"/>
      <c r="G35" s="190"/>
      <c r="H35" s="4"/>
      <c r="I35" s="4"/>
      <c r="J35" s="4"/>
      <c r="K35" s="4"/>
      <c r="L35" s="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</row>
    <row r="36" spans="1:30" ht="31.5" customHeight="1" x14ac:dyDescent="0.3">
      <c r="A36" s="188" t="s">
        <v>92</v>
      </c>
      <c r="B36" s="189"/>
      <c r="C36" s="189"/>
      <c r="D36" s="189"/>
      <c r="E36" s="189"/>
      <c r="F36" s="189"/>
      <c r="G36" s="190"/>
      <c r="H36" s="4"/>
      <c r="I36" s="4"/>
      <c r="J36" s="4"/>
      <c r="K36" s="4"/>
      <c r="L36" s="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</row>
    <row r="37" spans="1:30" ht="15" customHeight="1" x14ac:dyDescent="0.3">
      <c r="A37" s="188" t="s">
        <v>93</v>
      </c>
      <c r="B37" s="189"/>
      <c r="C37" s="189"/>
      <c r="D37" s="189"/>
      <c r="E37" s="189"/>
      <c r="F37" s="189"/>
      <c r="G37" s="190"/>
      <c r="H37" s="4"/>
      <c r="I37" s="4"/>
      <c r="J37" s="4"/>
      <c r="K37" s="4"/>
      <c r="L37" s="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</row>
    <row r="38" spans="1:30" ht="15" customHeight="1" thickBot="1" x14ac:dyDescent="0.35">
      <c r="A38" s="191" t="s">
        <v>94</v>
      </c>
      <c r="B38" s="192"/>
      <c r="C38" s="192"/>
      <c r="D38" s="192"/>
      <c r="E38" s="192"/>
      <c r="F38" s="192"/>
      <c r="G38" s="193"/>
      <c r="H38" s="4"/>
      <c r="I38" s="4"/>
      <c r="J38" s="4"/>
      <c r="K38" s="4"/>
      <c r="L38" s="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</row>
    <row r="39" spans="1:30" ht="15" thickTop="1" x14ac:dyDescent="0.3">
      <c r="A39" s="184"/>
      <c r="B39" s="184"/>
      <c r="C39" s="184"/>
      <c r="D39" s="184"/>
      <c r="E39" s="5"/>
      <c r="F39" s="5"/>
      <c r="G39" s="5"/>
      <c r="H39" s="5"/>
      <c r="I39" s="2"/>
      <c r="J39" s="2"/>
      <c r="K39" s="2"/>
      <c r="L39" s="2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</row>
    <row r="40" spans="1:30" x14ac:dyDescent="0.3">
      <c r="A40" s="184"/>
      <c r="B40" s="184"/>
      <c r="C40" s="184"/>
      <c r="D40" s="184"/>
      <c r="E40" s="5"/>
      <c r="F40" s="5"/>
      <c r="G40" s="5"/>
      <c r="H40" s="5"/>
      <c r="I40" s="2"/>
      <c r="J40" s="2"/>
      <c r="K40" s="2"/>
      <c r="L40" s="2"/>
    </row>
    <row r="41" spans="1:30" x14ac:dyDescent="0.3">
      <c r="A41" s="5"/>
      <c r="B41" s="5"/>
      <c r="C41" s="5"/>
      <c r="D41" s="5"/>
      <c r="E41" s="5"/>
      <c r="F41" s="5"/>
      <c r="G41" s="5"/>
      <c r="H41" s="5"/>
      <c r="I41" s="2"/>
      <c r="J41" s="2"/>
      <c r="K41" s="2"/>
      <c r="L41" s="2"/>
    </row>
    <row r="42" spans="1:30" x14ac:dyDescent="0.3">
      <c r="A42" s="3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30" x14ac:dyDescent="0.3">
      <c r="A43" s="3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30" x14ac:dyDescent="0.3">
      <c r="A44" s="3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30" x14ac:dyDescent="0.3">
      <c r="A45" s="3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30" x14ac:dyDescent="0.3">
      <c r="A46" s="3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30" x14ac:dyDescent="0.3">
      <c r="A47" s="3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30" x14ac:dyDescent="0.3">
      <c r="A48" s="3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3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3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">
      <c r="A51" s="3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">
      <c r="A52" s="3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">
      <c r="A53" s="3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">
      <c r="A54" s="3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">
      <c r="A55" s="3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">
      <c r="A56" s="3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">
      <c r="A57" s="3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">
      <c r="A58" s="3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</sheetData>
  <mergeCells count="355">
    <mergeCell ref="AC32:AD32"/>
    <mergeCell ref="A39:D39"/>
    <mergeCell ref="A40:D40"/>
    <mergeCell ref="A34:G34"/>
    <mergeCell ref="A35:G35"/>
    <mergeCell ref="A36:G36"/>
    <mergeCell ref="A37:G37"/>
    <mergeCell ref="A38:G38"/>
    <mergeCell ref="A33:G33"/>
    <mergeCell ref="M33:AD39"/>
    <mergeCell ref="E32:F32"/>
    <mergeCell ref="W32:X32"/>
    <mergeCell ref="AC23:AD23"/>
    <mergeCell ref="AC24:AD24"/>
    <mergeCell ref="AC25:AD25"/>
    <mergeCell ref="AC26:AD26"/>
    <mergeCell ref="AC27:AD27"/>
    <mergeCell ref="AC28:AD28"/>
    <mergeCell ref="AC29:AD29"/>
    <mergeCell ref="AC30:AD30"/>
    <mergeCell ref="AC31:AD31"/>
    <mergeCell ref="C2:D2"/>
    <mergeCell ref="E22:F22"/>
    <mergeCell ref="A2:B2"/>
    <mergeCell ref="M2:N2"/>
    <mergeCell ref="O2:P2"/>
    <mergeCell ref="G4:H4"/>
    <mergeCell ref="G5:H5"/>
    <mergeCell ref="G6:H6"/>
    <mergeCell ref="G7:H7"/>
    <mergeCell ref="E7:F7"/>
    <mergeCell ref="E19:F19"/>
    <mergeCell ref="E20:F20"/>
    <mergeCell ref="G18:H18"/>
    <mergeCell ref="G19:H19"/>
    <mergeCell ref="G20:H20"/>
    <mergeCell ref="E21:F21"/>
    <mergeCell ref="M22:N22"/>
    <mergeCell ref="G9:H9"/>
    <mergeCell ref="G8:H8"/>
    <mergeCell ref="A13:B22"/>
    <mergeCell ref="C13:D22"/>
    <mergeCell ref="E13:F13"/>
    <mergeCell ref="E14:F14"/>
    <mergeCell ref="E15:F15"/>
    <mergeCell ref="Q2:R2"/>
    <mergeCell ref="S2:T2"/>
    <mergeCell ref="U2:V2"/>
    <mergeCell ref="I22:J22"/>
    <mergeCell ref="E2:F2"/>
    <mergeCell ref="G2:H2"/>
    <mergeCell ref="I2:J2"/>
    <mergeCell ref="K2:L2"/>
    <mergeCell ref="K3:L3"/>
    <mergeCell ref="M3:N3"/>
    <mergeCell ref="S3:T3"/>
    <mergeCell ref="U3:V3"/>
    <mergeCell ref="E3:F3"/>
    <mergeCell ref="G3:H3"/>
    <mergeCell ref="I3:J3"/>
    <mergeCell ref="E4:F4"/>
    <mergeCell ref="E5:F5"/>
    <mergeCell ref="E6:F6"/>
    <mergeCell ref="E18:F18"/>
    <mergeCell ref="K20:L20"/>
    <mergeCell ref="K21:L21"/>
    <mergeCell ref="K22:L22"/>
    <mergeCell ref="M20:N20"/>
    <mergeCell ref="M21:N21"/>
    <mergeCell ref="E24:F24"/>
    <mergeCell ref="E25:F25"/>
    <mergeCell ref="E26:F26"/>
    <mergeCell ref="E27:F27"/>
    <mergeCell ref="I4:J4"/>
    <mergeCell ref="I5:J5"/>
    <mergeCell ref="I6:J6"/>
    <mergeCell ref="I7:J7"/>
    <mergeCell ref="I18:J18"/>
    <mergeCell ref="G27:H27"/>
    <mergeCell ref="G21:H21"/>
    <mergeCell ref="G22:H22"/>
    <mergeCell ref="G23:H23"/>
    <mergeCell ref="G24:H24"/>
    <mergeCell ref="G25:H25"/>
    <mergeCell ref="G26:H26"/>
    <mergeCell ref="I19:J19"/>
    <mergeCell ref="E23:F23"/>
    <mergeCell ref="I27:J27"/>
    <mergeCell ref="E8:F8"/>
    <mergeCell ref="E9:F9"/>
    <mergeCell ref="E10:F10"/>
    <mergeCell ref="E11:F11"/>
    <mergeCell ref="E12:F12"/>
    <mergeCell ref="I28:J28"/>
    <mergeCell ref="I29:J29"/>
    <mergeCell ref="I30:J30"/>
    <mergeCell ref="I31:J31"/>
    <mergeCell ref="I20:J20"/>
    <mergeCell ref="I21:J21"/>
    <mergeCell ref="I23:J23"/>
    <mergeCell ref="I24:J24"/>
    <mergeCell ref="I25:J25"/>
    <mergeCell ref="S14:T14"/>
    <mergeCell ref="S15:T15"/>
    <mergeCell ref="S16:T16"/>
    <mergeCell ref="S17:T17"/>
    <mergeCell ref="M23:N23"/>
    <mergeCell ref="M24:N24"/>
    <mergeCell ref="M25:N25"/>
    <mergeCell ref="M4:N4"/>
    <mergeCell ref="M5:N5"/>
    <mergeCell ref="M6:N6"/>
    <mergeCell ref="M7:N7"/>
    <mergeCell ref="M18:N18"/>
    <mergeCell ref="M19:N19"/>
    <mergeCell ref="M13:N13"/>
    <mergeCell ref="M14:N14"/>
    <mergeCell ref="M15:N15"/>
    <mergeCell ref="M16:N16"/>
    <mergeCell ref="M17:N17"/>
    <mergeCell ref="S18:T18"/>
    <mergeCell ref="S19:T19"/>
    <mergeCell ref="S8:T8"/>
    <mergeCell ref="S9:T9"/>
    <mergeCell ref="S10:T10"/>
    <mergeCell ref="S11:T11"/>
    <mergeCell ref="K30:L30"/>
    <mergeCell ref="K31:L31"/>
    <mergeCell ref="K32:L32"/>
    <mergeCell ref="I26:J26"/>
    <mergeCell ref="U4:V4"/>
    <mergeCell ref="U5:V5"/>
    <mergeCell ref="U6:V6"/>
    <mergeCell ref="U7:V7"/>
    <mergeCell ref="U18:V18"/>
    <mergeCell ref="U19:V19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S4:T4"/>
    <mergeCell ref="S5:T5"/>
    <mergeCell ref="S6:T6"/>
    <mergeCell ref="S7:T7"/>
    <mergeCell ref="G28:H28"/>
    <mergeCell ref="G29:H29"/>
    <mergeCell ref="G30:H30"/>
    <mergeCell ref="G31:H31"/>
    <mergeCell ref="G32:H32"/>
    <mergeCell ref="A23:B32"/>
    <mergeCell ref="U26:V26"/>
    <mergeCell ref="U27:V27"/>
    <mergeCell ref="U28:V28"/>
    <mergeCell ref="U29:V29"/>
    <mergeCell ref="U30:V30"/>
    <mergeCell ref="U31:V31"/>
    <mergeCell ref="U23:V23"/>
    <mergeCell ref="U24:V24"/>
    <mergeCell ref="U25:V25"/>
    <mergeCell ref="S23:T23"/>
    <mergeCell ref="S24:T24"/>
    <mergeCell ref="S25:T25"/>
    <mergeCell ref="M26:N26"/>
    <mergeCell ref="M27:N27"/>
    <mergeCell ref="M30:N30"/>
    <mergeCell ref="M31:N31"/>
    <mergeCell ref="M32:N32"/>
    <mergeCell ref="U32:V32"/>
    <mergeCell ref="U20:V20"/>
    <mergeCell ref="U21:V21"/>
    <mergeCell ref="U22:V22"/>
    <mergeCell ref="S26:T26"/>
    <mergeCell ref="S27:T27"/>
    <mergeCell ref="S29:T29"/>
    <mergeCell ref="S30:T30"/>
    <mergeCell ref="S31:T31"/>
    <mergeCell ref="S32:T32"/>
    <mergeCell ref="S20:T20"/>
    <mergeCell ref="S21:T21"/>
    <mergeCell ref="S22:T22"/>
    <mergeCell ref="S28:T28"/>
    <mergeCell ref="K29:L29"/>
    <mergeCell ref="M29:N29"/>
    <mergeCell ref="M10:N10"/>
    <mergeCell ref="Q3:R7"/>
    <mergeCell ref="Q8:R12"/>
    <mergeCell ref="I9:J9"/>
    <mergeCell ref="K9:L9"/>
    <mergeCell ref="M9:N9"/>
    <mergeCell ref="I8:J8"/>
    <mergeCell ref="K8:L8"/>
    <mergeCell ref="M8:N8"/>
    <mergeCell ref="Q13:R17"/>
    <mergeCell ref="Q18:R22"/>
    <mergeCell ref="K26:L26"/>
    <mergeCell ref="K27:L27"/>
    <mergeCell ref="K23:L23"/>
    <mergeCell ref="K24:L24"/>
    <mergeCell ref="K25:L25"/>
    <mergeCell ref="K4:L4"/>
    <mergeCell ref="K5:L5"/>
    <mergeCell ref="K6:L6"/>
    <mergeCell ref="K7:L7"/>
    <mergeCell ref="K18:L18"/>
    <mergeCell ref="K19:L19"/>
    <mergeCell ref="S12:T12"/>
    <mergeCell ref="S13:T13"/>
    <mergeCell ref="A3:B12"/>
    <mergeCell ref="C23:D32"/>
    <mergeCell ref="O23:P27"/>
    <mergeCell ref="O28:P32"/>
    <mergeCell ref="Q23:R27"/>
    <mergeCell ref="Q28:R32"/>
    <mergeCell ref="G12:H12"/>
    <mergeCell ref="I12:J12"/>
    <mergeCell ref="K12:L12"/>
    <mergeCell ref="M12:N12"/>
    <mergeCell ref="G11:H11"/>
    <mergeCell ref="I11:J11"/>
    <mergeCell ref="K11:L11"/>
    <mergeCell ref="M11:N11"/>
    <mergeCell ref="G10:H10"/>
    <mergeCell ref="I10:J10"/>
    <mergeCell ref="K10:L10"/>
    <mergeCell ref="I32:J32"/>
    <mergeCell ref="K28:L28"/>
    <mergeCell ref="M28:N28"/>
    <mergeCell ref="E28:F28"/>
    <mergeCell ref="E29:F29"/>
    <mergeCell ref="E30:F30"/>
    <mergeCell ref="E31:F31"/>
    <mergeCell ref="W17:X17"/>
    <mergeCell ref="W8:X8"/>
    <mergeCell ref="W9:X9"/>
    <mergeCell ref="W10:X10"/>
    <mergeCell ref="W11:X11"/>
    <mergeCell ref="W12:X12"/>
    <mergeCell ref="W18:X18"/>
    <mergeCell ref="W31:X31"/>
    <mergeCell ref="W25:X25"/>
    <mergeCell ref="W26:X26"/>
    <mergeCell ref="W27:X27"/>
    <mergeCell ref="W28:X28"/>
    <mergeCell ref="W29:X29"/>
    <mergeCell ref="W30:X30"/>
    <mergeCell ref="W19:X19"/>
    <mergeCell ref="W20:X20"/>
    <mergeCell ref="W21:X21"/>
    <mergeCell ref="W22:X22"/>
    <mergeCell ref="W23:X23"/>
    <mergeCell ref="W24:X24"/>
    <mergeCell ref="W13:X13"/>
    <mergeCell ref="W14:X14"/>
    <mergeCell ref="W2:X2"/>
    <mergeCell ref="W3:X3"/>
    <mergeCell ref="W4:X4"/>
    <mergeCell ref="W5:X5"/>
    <mergeCell ref="W6:X6"/>
    <mergeCell ref="W7:X7"/>
    <mergeCell ref="Y2:Z2"/>
    <mergeCell ref="AA2:AB2"/>
    <mergeCell ref="Y3:Z3"/>
    <mergeCell ref="AA3:AB3"/>
    <mergeCell ref="Y4:Z4"/>
    <mergeCell ref="AA4:AB4"/>
    <mergeCell ref="W15:X15"/>
    <mergeCell ref="W16:X16"/>
    <mergeCell ref="Y8:Z8"/>
    <mergeCell ref="AA8:AB8"/>
    <mergeCell ref="Y9:Z9"/>
    <mergeCell ref="AA9:AB9"/>
    <mergeCell ref="Y10:Z10"/>
    <mergeCell ref="AA10:AB10"/>
    <mergeCell ref="AA16:AB16"/>
    <mergeCell ref="AA7:AB7"/>
    <mergeCell ref="AA24:AB24"/>
    <mergeCell ref="Y19:Z19"/>
    <mergeCell ref="AA19:AB19"/>
    <mergeCell ref="Y20:Z20"/>
    <mergeCell ref="AA20:AB20"/>
    <mergeCell ref="Y21:Z21"/>
    <mergeCell ref="AA21:AB21"/>
    <mergeCell ref="Y11:Z11"/>
    <mergeCell ref="AA11:AB11"/>
    <mergeCell ref="Y12:Z12"/>
    <mergeCell ref="AA12:AB12"/>
    <mergeCell ref="Y18:Z18"/>
    <mergeCell ref="AA18:AB18"/>
    <mergeCell ref="Y22:Z22"/>
    <mergeCell ref="AA22:AB22"/>
    <mergeCell ref="Y23:Z23"/>
    <mergeCell ref="AA23:AB23"/>
    <mergeCell ref="A1:AD1"/>
    <mergeCell ref="C3:D12"/>
    <mergeCell ref="O3:P7"/>
    <mergeCell ref="O8:P12"/>
    <mergeCell ref="AC13:AD22"/>
    <mergeCell ref="AC2:AD2"/>
    <mergeCell ref="Y31:Z31"/>
    <mergeCell ref="AA31:AB31"/>
    <mergeCell ref="Y32:Z32"/>
    <mergeCell ref="AA32:AB32"/>
    <mergeCell ref="Y28:Z28"/>
    <mergeCell ref="AA28:AB28"/>
    <mergeCell ref="Y29:Z29"/>
    <mergeCell ref="AA29:AB29"/>
    <mergeCell ref="Y30:Z30"/>
    <mergeCell ref="AA30:AB30"/>
    <mergeCell ref="Y25:Z25"/>
    <mergeCell ref="AA25:AB25"/>
    <mergeCell ref="Y26:Z26"/>
    <mergeCell ref="AA26:AB26"/>
    <mergeCell ref="Y27:Z27"/>
    <mergeCell ref="AA27:AB27"/>
    <mergeCell ref="Y13:Z13"/>
    <mergeCell ref="Y14:Z14"/>
    <mergeCell ref="E16:F16"/>
    <mergeCell ref="E17:F17"/>
    <mergeCell ref="G13:H13"/>
    <mergeCell ref="G14:H14"/>
    <mergeCell ref="G15:H15"/>
    <mergeCell ref="G16:H16"/>
    <mergeCell ref="G17:H17"/>
    <mergeCell ref="O13:P17"/>
    <mergeCell ref="O18:P22"/>
    <mergeCell ref="Y24:Z24"/>
    <mergeCell ref="AC3:AD12"/>
    <mergeCell ref="I13:J13"/>
    <mergeCell ref="I14:J14"/>
    <mergeCell ref="I15:J15"/>
    <mergeCell ref="I16:J16"/>
    <mergeCell ref="I17:J17"/>
    <mergeCell ref="K13:L13"/>
    <mergeCell ref="K14:L14"/>
    <mergeCell ref="K15:L15"/>
    <mergeCell ref="K16:L16"/>
    <mergeCell ref="K17:L17"/>
    <mergeCell ref="Y15:Z15"/>
    <mergeCell ref="Y16:Z16"/>
    <mergeCell ref="Y17:Z17"/>
    <mergeCell ref="AA13:AB13"/>
    <mergeCell ref="AA14:AB14"/>
    <mergeCell ref="AA15:AB15"/>
    <mergeCell ref="AA17:AB17"/>
    <mergeCell ref="Y5:Z5"/>
    <mergeCell ref="AA5:AB5"/>
    <mergeCell ref="Y6:Z6"/>
    <mergeCell ref="AA6:AB6"/>
    <mergeCell ref="Y7:Z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Christofer Assis</cp:lastModifiedBy>
  <cp:revision/>
  <dcterms:created xsi:type="dcterms:W3CDTF">2020-09-16T21:23:43Z</dcterms:created>
  <dcterms:modified xsi:type="dcterms:W3CDTF">2020-10-26T08:21:14Z</dcterms:modified>
  <cp:category/>
  <cp:contentStatus/>
</cp:coreProperties>
</file>